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AT8" i="4" s="1"/>
  <c r="R6" i="5"/>
  <c r="AL8" i="4" s="1"/>
  <c r="Q6" i="5"/>
  <c r="W10" i="4" s="1"/>
  <c r="P6" i="5"/>
  <c r="O6" i="5"/>
  <c r="N6" i="5"/>
  <c r="B10" i="4" s="1"/>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E85" i="4"/>
  <c r="BB10" i="4"/>
  <c r="P10" i="4"/>
  <c r="I10" i="4"/>
  <c r="BB8" i="4"/>
  <c r="P8" i="4"/>
  <c r="I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<sst xmlns="http://schemas.openxmlformats.org/spreadsheetml/2006/main" count="237" uniqueCount="124">
  <si>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</si>
  <si>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</si>
  <si>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</si>
  <si>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</si>
  <si>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</si>
  <si>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</si>
  <si>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</si>
  <si>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</si>
  <si>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</si>
  <si>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</si>
  <si>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</si>
  <si>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</si>
  <si>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</si>
  <si>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</si>
  <si>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</si>
  <si>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</si>
  <si>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</si>
  <si>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</si>
  <si>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</si>
  <si>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</si>
  <si>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</si>
  <si>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</si>
  <si>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</si>
  <si>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</si>
  <si>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</si>
  <si>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</si>
  <si>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</si>
  <si>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</si>
  <si>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</si>
  <si>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</si>
  <si>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</si>
  <si>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</si>
  <si>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</si>
  <si>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</si>
  <si>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</si>
  <si>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</si>
  <si>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</si>
  <si>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</si>
  <si>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</si>
  <si>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</si>
  <si>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</si>
  <si>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</si>
  <si>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</si>
  <si>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</si>
  <si>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</si>
  <si>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</si>
  <si>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</si>
  <si>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</si>
  <si>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</si>
  <si>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</si>
  <si>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</si>
  <si>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</si>
  <si>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</si>
  <si>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</si>
  <si>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</si>
  <si>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</si>
  <si>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</si>
  <si>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</si>
  <si>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</si>
  <si>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</si>
  <si>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</si>
  <si>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</si>
  <si>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</si>
  <si>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</si>
  <si>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</si>
  <si>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</si>
  <si>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</si>
  <si>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</si>
  <si>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</si>
  <si>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</si>
  <si>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</si>
  <si>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</si>
  <si>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</si>
  <si>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</si>
  <si>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</si>
  <si>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</si>
  <si>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</si>
  <si>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</si>
  <si>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</si>
  <si>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</si>
  <si>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</si>
  <si>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</si>
  <si>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</si>
  <si>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</si>
  <si>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</si>
  <si>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</si>
  <si>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</si>
  <si>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</si>
  <si>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</si>
  <si>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</si>
  <si>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</si>
  <si>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</si>
  <si>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</si>
  <si>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</si>
  <si>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</si>
  <si>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</si>
  <si>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</si>
  <si>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</si>
  <si>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</si>
  <si>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</si>
  <si>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</si>
  <si>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</si>
  <si>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</si>
  <si>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</si>
  <si>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</si>
  <si>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</si>
  <si>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</si>
  <si>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</si>
  <si>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北杜市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</si>
  <si>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</si>
  <si>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</si>
  <si>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</si>
  <si>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</si>
  <si>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</si>
  <si>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</si>
  <si>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</si>
  <si>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</si>
  <si>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</si>
  <si>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</si>
  <si>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</si>
  <si>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</si>
  <si>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今後、段階的に地方債元金償還額が増加し償還のピークを迎える。一方で有収水量は減少傾向が続いておりそれに伴う給水収益の減少により経営状況は一層厳しさを増すことが予想される。組織再編や窓口業務の民間委託等、経費節減に取り組んできたが今後も不断の努力による経営改善が必要である。
施設利用率の低さは、市内にリゾート地を有することから、通年の稼働率が低下するという構造的理由に起因するものであり、根本的な解決は困難である。ただし、有収率が向上すると、施設利用率のさらなる低下も考えられることから、管路更新と施設の統廃合をバランスよく進めることで効率が向上する可能性がある。
今後は、固定資産データの活用を図り、アセットマネジメントに取り組むなど、資産管理のレベルアップが求められる。また、更新・統廃合等に要する財源の確保が重要な課題である。</t>
    <rPh sb="0" eb="2">
      <t>コンゴ</t>
    </rPh>
    <rPh sb="3" eb="6">
      <t>ダンカイテキ</t>
    </rPh>
    <rPh sb="7" eb="10">
      <t>チホウサイ</t>
    </rPh>
    <rPh sb="10" eb="12">
      <t>ガンキン</t>
    </rPh>
    <rPh sb="12" eb="14">
      <t>ショウカン</t>
    </rPh>
    <rPh sb="14" eb="15">
      <t>ガク</t>
    </rPh>
    <rPh sb="16" eb="18">
      <t>ゾウカ</t>
    </rPh>
    <rPh sb="19" eb="21">
      <t>ショウカン</t>
    </rPh>
    <rPh sb="26" eb="27">
      <t>ムカ</t>
    </rPh>
    <rPh sb="30" eb="32">
      <t>イッポウ</t>
    </rPh>
    <rPh sb="33" eb="35">
      <t>ユウシュウ</t>
    </rPh>
    <rPh sb="35" eb="37">
      <t>スイリョウ</t>
    </rPh>
    <rPh sb="38" eb="40">
      <t>ゲンショウ</t>
    </rPh>
    <rPh sb="40" eb="42">
      <t>ケイコウ</t>
    </rPh>
    <rPh sb="43" eb="44">
      <t>ツヅ</t>
    </rPh>
    <rPh sb="51" eb="52">
      <t>トモナ</t>
    </rPh>
    <rPh sb="53" eb="55">
      <t>キュウスイ</t>
    </rPh>
    <rPh sb="55" eb="57">
      <t>シュウエキ</t>
    </rPh>
    <rPh sb="58" eb="59">
      <t>ゲン</t>
    </rPh>
    <rPh sb="59" eb="60">
      <t>ショウ</t>
    </rPh>
    <rPh sb="68" eb="70">
      <t>イッソウ</t>
    </rPh>
    <rPh sb="85" eb="87">
      <t>ソシキ</t>
    </rPh>
    <rPh sb="87" eb="89">
      <t>サイヘン</t>
    </rPh>
    <rPh sb="90" eb="92">
      <t>マドグチ</t>
    </rPh>
    <rPh sb="92" eb="94">
      <t>ギョウム</t>
    </rPh>
    <rPh sb="95" eb="97">
      <t>ミンカン</t>
    </rPh>
    <rPh sb="97" eb="99">
      <t>イタク</t>
    </rPh>
    <rPh sb="99" eb="100">
      <t>トウ</t>
    </rPh>
    <rPh sb="101" eb="103">
      <t>ケイヒ</t>
    </rPh>
    <rPh sb="103" eb="105">
      <t>セツゲン</t>
    </rPh>
    <rPh sb="106" eb="107">
      <t>ト</t>
    </rPh>
    <rPh sb="108" eb="109">
      <t>ク</t>
    </rPh>
    <rPh sb="114" eb="116">
      <t>コンゴ</t>
    </rPh>
    <rPh sb="117" eb="119">
      <t>フダン</t>
    </rPh>
    <rPh sb="120" eb="122">
      <t>ドリョク</t>
    </rPh>
    <rPh sb="125" eb="127">
      <t>ケイエイ</t>
    </rPh>
    <rPh sb="127" eb="129">
      <t>カイゼン</t>
    </rPh>
    <rPh sb="130" eb="132">
      <t>ヒツヨウ</t>
    </rPh>
    <rPh sb="137" eb="139">
      <t>シセツ</t>
    </rPh>
    <rPh sb="139" eb="142">
      <t>リヨウリツ</t>
    </rPh>
    <rPh sb="143" eb="144">
      <t>ヒク</t>
    </rPh>
    <rPh sb="147" eb="149">
      <t>シナイ</t>
    </rPh>
    <rPh sb="154" eb="155">
      <t>チ</t>
    </rPh>
    <rPh sb="156" eb="157">
      <t>ユウ</t>
    </rPh>
    <rPh sb="164" eb="166">
      <t>ツウネン</t>
    </rPh>
    <rPh sb="167" eb="169">
      <t>カドウ</t>
    </rPh>
    <rPh sb="169" eb="170">
      <t>リツ</t>
    </rPh>
    <rPh sb="171" eb="173">
      <t>テイカ</t>
    </rPh>
    <rPh sb="178" eb="181">
      <t>コウゾウテキ</t>
    </rPh>
    <rPh sb="181" eb="183">
      <t>リユウ</t>
    </rPh>
    <rPh sb="184" eb="186">
      <t>キイン</t>
    </rPh>
    <rPh sb="194" eb="197">
      <t>コンポンテキ</t>
    </rPh>
    <rPh sb="198" eb="200">
      <t>カイケツ</t>
    </rPh>
    <rPh sb="201" eb="203">
      <t>コンナン</t>
    </rPh>
    <rPh sb="211" eb="213">
      <t>ユウシュウ</t>
    </rPh>
    <rPh sb="213" eb="214">
      <t>リツ</t>
    </rPh>
    <rPh sb="215" eb="217">
      <t>コウジョウ</t>
    </rPh>
    <rPh sb="221" eb="223">
      <t>シセツ</t>
    </rPh>
    <rPh sb="223" eb="226">
      <t>リヨウリツ</t>
    </rPh>
    <rPh sb="231" eb="233">
      <t>テイカ</t>
    </rPh>
    <rPh sb="234" eb="235">
      <t>カンガ</t>
    </rPh>
    <rPh sb="244" eb="246">
      <t>カンロ</t>
    </rPh>
    <rPh sb="246" eb="248">
      <t>コウシン</t>
    </rPh>
    <rPh sb="249" eb="251">
      <t>シセツ</t>
    </rPh>
    <rPh sb="252" eb="255">
      <t>トウハイゴウ</t>
    </rPh>
    <rPh sb="262" eb="263">
      <t>スス</t>
    </rPh>
    <rPh sb="268" eb="270">
      <t>コウリツ</t>
    </rPh>
    <rPh sb="271" eb="273">
      <t>コウジョウ</t>
    </rPh>
    <rPh sb="275" eb="278">
      <t>カノウセイ</t>
    </rPh>
    <rPh sb="283" eb="285">
      <t>コンゴ</t>
    </rPh>
    <rPh sb="287" eb="289">
      <t>コテイ</t>
    </rPh>
    <rPh sb="289" eb="291">
      <t>シサン</t>
    </rPh>
    <rPh sb="295" eb="297">
      <t>カツヨウ</t>
    </rPh>
    <rPh sb="298" eb="299">
      <t>ハカ</t>
    </rPh>
    <rPh sb="312" eb="313">
      <t>ト</t>
    </rPh>
    <rPh sb="314" eb="315">
      <t>ク</t>
    </rPh>
    <rPh sb="319" eb="321">
      <t>シサン</t>
    </rPh>
    <rPh sb="321" eb="323">
      <t>カンリ</t>
    </rPh>
    <rPh sb="331" eb="332">
      <t>モト</t>
    </rPh>
    <rPh sb="340" eb="342">
      <t>コウシン</t>
    </rPh>
    <rPh sb="343" eb="346">
      <t>トウハイゴウ</t>
    </rPh>
    <rPh sb="346" eb="347">
      <t>トウ</t>
    </rPh>
    <rPh sb="348" eb="349">
      <t>ヨウ</t>
    </rPh>
    <rPh sb="351" eb="353">
      <t>ザイゲン</t>
    </rPh>
    <rPh sb="354" eb="356">
      <t>カクホ</t>
    </rPh>
    <rPh sb="357" eb="359">
      <t>ジュウヨウ</t>
    </rPh>
    <rPh sb="360" eb="362">
      <t>カダイ</t>
    </rPh>
    <phoneticPr fontId="4"/>
  </si>
  <si>
    <t xml:space="preserve">①収益的収支比率は、類似団体、全国と比較すると、いずれも平均以上であるが、２年連続で悪化している。原因は元金償還額の増加と給水収益の減少による。
④企業債残高対給水収益比率は、類似団体、全国と比較すると、いずれも平均以下であるが、過去５年で初めて悪化に転じた。原因は給水収益の減少による。
⑤料金回収率は、類似団体、全国と比較すると、いずれも平均以上であるが、対前年比で大幅に悪化した。原因は給水収益の減少と、元金償還額の増加による費用増加による相乗効果によるもの。
⑥給水原価は、類似団体、全国と比較すると、いずれも平均以下であるが、対前年比で悪化し過去５年間で最高値となった。原因は、元金償還額の増加による費用増加と有収水量の減少によるもの。
⑦施設利用率は、類似団体、全国と比較すると、いずれも平均以下であるが、２年連続で増加し過去５年間で最高値となった。原因は、無収水量の増加によるものと推測される。
⑧有収率は、類似団体、全国と比較すると、いずれも平均以下で、３年連続で減少し過去５年間で最低値となった。原因は、水道管の老朽化に伴う漏水の増加によるものと推測される。また、遠隔監視システムの整備完了による、計測精度の向上も一因と考えられる。
</t>
    <rPh sb="1" eb="4">
      <t>シュウエキテキ</t>
    </rPh>
    <rPh sb="4" eb="6">
      <t>シュウシ</t>
    </rPh>
    <rPh sb="6" eb="8">
      <t>ヒリツ</t>
    </rPh>
    <rPh sb="10" eb="12">
      <t>ルイジ</t>
    </rPh>
    <rPh sb="12" eb="14">
      <t>ダンタイ</t>
    </rPh>
    <rPh sb="15" eb="17">
      <t>ゼンコク</t>
    </rPh>
    <rPh sb="18" eb="20">
      <t>ヒカク</t>
    </rPh>
    <rPh sb="28" eb="30">
      <t>ヘイキン</t>
    </rPh>
    <rPh sb="30" eb="32">
      <t>イジョウ</t>
    </rPh>
    <rPh sb="38" eb="39">
      <t>ネン</t>
    </rPh>
    <rPh sb="39" eb="41">
      <t>レンゾク</t>
    </rPh>
    <rPh sb="42" eb="44">
      <t>アッカ</t>
    </rPh>
    <rPh sb="49" eb="51">
      <t>ゲンイン</t>
    </rPh>
    <rPh sb="52" eb="54">
      <t>ガンキン</t>
    </rPh>
    <rPh sb="54" eb="56">
      <t>ショウカン</t>
    </rPh>
    <rPh sb="56" eb="57">
      <t>ガク</t>
    </rPh>
    <rPh sb="58" eb="60">
      <t>ゾウカ</t>
    </rPh>
    <rPh sb="61" eb="63">
      <t>キュウスイ</t>
    </rPh>
    <rPh sb="63" eb="65">
      <t>シュウエキ</t>
    </rPh>
    <rPh sb="66" eb="67">
      <t>ゲン</t>
    </rPh>
    <rPh sb="67" eb="68">
      <t>ショウ</t>
    </rPh>
    <rPh sb="74" eb="76">
      <t>キギョウ</t>
    </rPh>
    <rPh sb="76" eb="77">
      <t>サイ</t>
    </rPh>
    <rPh sb="77" eb="79">
      <t>ザンダカ</t>
    </rPh>
    <rPh sb="79" eb="80">
      <t>タイ</t>
    </rPh>
    <rPh sb="80" eb="82">
      <t>キュウスイ</t>
    </rPh>
    <rPh sb="82" eb="84">
      <t>シュウエキ</t>
    </rPh>
    <rPh sb="84" eb="86">
      <t>ヒリツ</t>
    </rPh>
    <rPh sb="96" eb="98">
      <t>ヒカク</t>
    </rPh>
    <rPh sb="108" eb="110">
      <t>イカ</t>
    </rPh>
    <rPh sb="115" eb="117">
      <t>カコ</t>
    </rPh>
    <rPh sb="120" eb="121">
      <t>ハジ</t>
    </rPh>
    <rPh sb="126" eb="127">
      <t>テン</t>
    </rPh>
    <rPh sb="130" eb="132">
      <t>ゲンイン</t>
    </rPh>
    <rPh sb="146" eb="148">
      <t>リョウキン</t>
    </rPh>
    <rPh sb="148" eb="150">
      <t>カイシュウ</t>
    </rPh>
    <rPh sb="150" eb="151">
      <t>リツ</t>
    </rPh>
    <rPh sb="180" eb="181">
      <t>タイ</t>
    </rPh>
    <rPh sb="181" eb="184">
      <t>ゼンネンヒ</t>
    </rPh>
    <rPh sb="185" eb="187">
      <t>オオハバ</t>
    </rPh>
    <rPh sb="188" eb="190">
      <t>アッカ</t>
    </rPh>
    <rPh sb="193" eb="195">
      <t>ゲンイン</t>
    </rPh>
    <rPh sb="196" eb="198">
      <t>キュウスイ</t>
    </rPh>
    <rPh sb="198" eb="200">
      <t>シュウエキ</t>
    </rPh>
    <rPh sb="201" eb="202">
      <t>ゲン</t>
    </rPh>
    <rPh sb="202" eb="203">
      <t>ショウ</t>
    </rPh>
    <rPh sb="205" eb="207">
      <t>ガンキン</t>
    </rPh>
    <rPh sb="207" eb="209">
      <t>ショウカン</t>
    </rPh>
    <rPh sb="209" eb="210">
      <t>ガク</t>
    </rPh>
    <rPh sb="211" eb="213">
      <t>ゾウカ</t>
    </rPh>
    <rPh sb="216" eb="218">
      <t>ヒヨウ</t>
    </rPh>
    <rPh sb="218" eb="220">
      <t>ゾウカ</t>
    </rPh>
    <rPh sb="223" eb="225">
      <t>ソウジョウ</t>
    </rPh>
    <rPh sb="225" eb="227">
      <t>コウカ</t>
    </rPh>
    <rPh sb="235" eb="237">
      <t>キュウスイ</t>
    </rPh>
    <rPh sb="237" eb="238">
      <t>ゲン</t>
    </rPh>
    <rPh sb="238" eb="239">
      <t>カ</t>
    </rPh>
    <rPh sb="261" eb="263">
      <t>イカ</t>
    </rPh>
    <rPh sb="276" eb="278">
      <t>カコ</t>
    </rPh>
    <rPh sb="279" eb="281">
      <t>ネンカン</t>
    </rPh>
    <rPh sb="282" eb="283">
      <t>モット</t>
    </rPh>
    <rPh sb="283" eb="285">
      <t>タカネ</t>
    </rPh>
    <rPh sb="290" eb="292">
      <t>ゲンイン</t>
    </rPh>
    <rPh sb="310" eb="312">
      <t>ユウシュウ</t>
    </rPh>
    <rPh sb="312" eb="314">
      <t>スイリョウ</t>
    </rPh>
    <rPh sb="315" eb="317">
      <t>ゲンショウ</t>
    </rPh>
    <rPh sb="325" eb="327">
      <t>シセツ</t>
    </rPh>
    <rPh sb="327" eb="330">
      <t>リヨウリツ</t>
    </rPh>
    <rPh sb="360" eb="361">
      <t>ネン</t>
    </rPh>
    <rPh sb="361" eb="363">
      <t>レンゾク</t>
    </rPh>
    <rPh sb="364" eb="366">
      <t>ゾウカ</t>
    </rPh>
    <rPh sb="367" eb="369">
      <t>カコ</t>
    </rPh>
    <rPh sb="370" eb="372">
      <t>ネンカン</t>
    </rPh>
    <rPh sb="373" eb="375">
      <t>サイコウ</t>
    </rPh>
    <rPh sb="375" eb="376">
      <t>チ</t>
    </rPh>
    <rPh sb="381" eb="383">
      <t>ゲンイン</t>
    </rPh>
    <rPh sb="438" eb="439">
      <t>ゾク</t>
    </rPh>
    <phoneticPr fontId="4"/>
  </si>
  <si>
    <t>③管路更新率は、類似団体、全国と比較すると、いずれも平均以下で、３年連続で減少し過去５年間で最低値となった。原因は、前年、前々年度に実施した管路工事に係る舗装復旧工事と遠隔監視システム構築に資金を傾注したことによるもの。
①有形固定資産減価償却率、②管路経年化率については、平成29年度に資産調査を完了し、平成30年度に固定資産台帳システムを構築することで、数値の把握が可能となる。</t>
    <rPh sb="1" eb="3">
      <t>カンロ</t>
    </rPh>
    <rPh sb="3" eb="5">
      <t>コウシン</t>
    </rPh>
    <rPh sb="5" eb="6">
      <t>リツ</t>
    </rPh>
    <rPh sb="35" eb="36">
      <t>ゾク</t>
    </rPh>
    <rPh sb="58" eb="60">
      <t>ゼンネン</t>
    </rPh>
    <rPh sb="61" eb="63">
      <t>ゼンゼン</t>
    </rPh>
    <rPh sb="63" eb="64">
      <t>ネン</t>
    </rPh>
    <rPh sb="64" eb="65">
      <t>ド</t>
    </rPh>
    <rPh sb="66" eb="68">
      <t>ジッシ</t>
    </rPh>
    <rPh sb="75" eb="76">
      <t>カカ</t>
    </rPh>
    <rPh sb="77" eb="79">
      <t>ホソウ</t>
    </rPh>
    <rPh sb="79" eb="81">
      <t>フッキュウ</t>
    </rPh>
    <rPh sb="81" eb="83">
      <t>コウジ</t>
    </rPh>
    <rPh sb="84" eb="86">
      <t>エンカク</t>
    </rPh>
    <rPh sb="86" eb="88">
      <t>カンシ</t>
    </rPh>
    <rPh sb="92" eb="94">
      <t>コウチク</t>
    </rPh>
    <rPh sb="95" eb="97">
      <t>シキン</t>
    </rPh>
    <rPh sb="98" eb="100">
      <t>ケイチュウ</t>
    </rPh>
    <rPh sb="112" eb="114">
      <t>ユウケイ</t>
    </rPh>
    <rPh sb="114" eb="116">
      <t>コテイ</t>
    </rPh>
    <rPh sb="116" eb="118">
      <t>シサン</t>
    </rPh>
    <rPh sb="118" eb="120">
      <t>ゲンカ</t>
    </rPh>
    <rPh sb="120" eb="122">
      <t>ショウキャク</t>
    </rPh>
    <rPh sb="122" eb="123">
      <t>リツ</t>
    </rPh>
    <rPh sb="125" eb="127">
      <t>カンロ</t>
    </rPh>
    <rPh sb="127" eb="130">
      <t>ケイネンカ</t>
    </rPh>
    <rPh sb="130" eb="131">
      <t>リツ</t>
    </rPh>
    <rPh sb="137" eb="139">
      <t>ヘイセイ</t>
    </rPh>
    <rPh sb="141" eb="142">
      <t>ネン</t>
    </rPh>
    <rPh sb="142" eb="143">
      <t>ド</t>
    </rPh>
    <rPh sb="144" eb="146">
      <t>シサン</t>
    </rPh>
    <rPh sb="146" eb="148">
      <t>チョウサ</t>
    </rPh>
    <rPh sb="149" eb="151">
      <t>カンリョウ</t>
    </rPh>
    <rPh sb="153" eb="155">
      <t>ヘイセイ</t>
    </rPh>
    <rPh sb="157" eb="158">
      <t>ネン</t>
    </rPh>
    <rPh sb="158" eb="159">
      <t>ド</t>
    </rPh>
    <rPh sb="160" eb="162">
      <t>コテイ</t>
    </rPh>
    <rPh sb="162" eb="164">
      <t>シサン</t>
    </rPh>
    <rPh sb="164" eb="166">
      <t>ダイチョウ</t>
    </rPh>
    <rPh sb="171" eb="173">
      <t>コウチク</t>
    </rPh>
    <rPh sb="179" eb="181">
      <t>スウチ</t>
    </rPh>
    <rPh sb="182" eb="184">
      <t>ハアク</t>
    </rPh>
    <rPh sb="185" eb="187">
      <t>カノウ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</si>
</sst>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0.17</c:v>
                </c:pt>
                <c:pt idx="1">
                  <c:v>0.38</c:v>
                </c:pt>
                <c:pt idx="2">
                  <c:v>0.33</c:v>
                </c:pt>
                <c:pt idx="3">
                  <c:v>0.06</c:v>
                </c:pt>
                <c:pt idx="4">
                  <c:v>0.02</c:v>
                </c:pt>
              </c:numCache>
            </c:numRef>
          </c:val>
        </c:ser>
        <c:dLbls>
          <c:showLegendKey val="0"/>
          <c:showVal val="0"/>
          <c:showCatName val="0"/>
          <c:showSerName val="0"/>
          <c:showPercent val="0"/>
          <c:showBubbleSize val="0"/>
        </c:dLbls>
        <c:gapWidth val="150"/>
        <c:axId val="102548224"/>
        <c:axId val="10255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102548224"/>
        <c:axId val="102550144"/>
      </c:lineChart>
      <c:dateAx>
        <c:axId val="102548224"/>
        <c:scaling>
          <c:orientation val="minMax"/>
        </c:scaling>
        <c:delete val="1"/>
        <c:axPos val="b"/>
        <c:numFmt formatCode="ge" sourceLinked="1"/>
        <c:majorTickMark val="none"/>
        <c:minorTickMark val="none"/>
        <c:tickLblPos val="none"/>
        <c:crossAx val="102550144"/>
        <c:crosses val="autoZero"/>
        <c:auto val="1"/>
        <c:lblOffset val="100"/>
        <c:baseTimeUnit val="years"/>
      </c:dateAx>
      <c:valAx>
        <c:axId val="1025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53.03</c:v>
                </c:pt>
                <c:pt idx="1">
                  <c:v>50.52</c:v>
                </c:pt>
                <c:pt idx="2">
                  <c:v>49.65</c:v>
                </c:pt>
                <c:pt idx="3">
                  <c:v>53.01</c:v>
                </c:pt>
                <c:pt idx="4">
                  <c:v>54.26</c:v>
                </c:pt>
              </c:numCache>
            </c:numRef>
          </c:val>
        </c:ser>
        <c:dLbls>
          <c:showLegendKey val="0"/>
          <c:showVal val="0"/>
          <c:showCatName val="0"/>
          <c:showSerName val="0"/>
          <c:showPercent val="0"/>
          <c:showBubbleSize val="0"/>
        </c:dLbls>
        <c:gapWidth val="150"/>
        <c:axId val="112211072"/>
        <c:axId val="11221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112211072"/>
        <c:axId val="112212992"/>
      </c:lineChart>
      <c:dateAx>
        <c:axId val="112211072"/>
        <c:scaling>
          <c:orientation val="minMax"/>
        </c:scaling>
        <c:delete val="1"/>
        <c:axPos val="b"/>
        <c:numFmt formatCode="ge" sourceLinked="1"/>
        <c:majorTickMark val="none"/>
        <c:minorTickMark val="none"/>
        <c:tickLblPos val="none"/>
        <c:crossAx val="112212992"/>
        <c:crosses val="autoZero"/>
        <c:auto val="1"/>
        <c:lblOffset val="100"/>
        <c:baseTimeUnit val="years"/>
      </c:dateAx>
      <c:valAx>
        <c:axId val="1122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71.8</c:v>
                </c:pt>
                <c:pt idx="1">
                  <c:v>73.7</c:v>
                </c:pt>
                <c:pt idx="2">
                  <c:v>73.62</c:v>
                </c:pt>
                <c:pt idx="3">
                  <c:v>69.040000000000006</c:v>
                </c:pt>
                <c:pt idx="4">
                  <c:v>65.58</c:v>
                </c:pt>
              </c:numCache>
            </c:numRef>
          </c:val>
        </c:ser>
        <c:dLbls>
          <c:showLegendKey val="0"/>
          <c:showVal val="0"/>
          <c:showCatName val="0"/>
          <c:showSerName val="0"/>
          <c:showPercent val="0"/>
          <c:showBubbleSize val="0"/>
        </c:dLbls>
        <c:gapWidth val="150"/>
        <c:axId val="112255744"/>
        <c:axId val="11225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112255744"/>
        <c:axId val="112257664"/>
      </c:lineChart>
      <c:dateAx>
        <c:axId val="112255744"/>
        <c:scaling>
          <c:orientation val="minMax"/>
        </c:scaling>
        <c:delete val="1"/>
        <c:axPos val="b"/>
        <c:numFmt formatCode="ge" sourceLinked="1"/>
        <c:majorTickMark val="none"/>
        <c:minorTickMark val="none"/>
        <c:tickLblPos val="none"/>
        <c:crossAx val="112257664"/>
        <c:crosses val="autoZero"/>
        <c:auto val="1"/>
        <c:lblOffset val="100"/>
        <c:baseTimeUnit val="years"/>
      </c:dateAx>
      <c:valAx>
        <c:axId val="11225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74.48</c:v>
                </c:pt>
                <c:pt idx="1">
                  <c:v>85.84</c:v>
                </c:pt>
                <c:pt idx="2">
                  <c:v>86.83</c:v>
                </c:pt>
                <c:pt idx="3">
                  <c:v>86.64</c:v>
                </c:pt>
                <c:pt idx="4">
                  <c:v>84.12</c:v>
                </c:pt>
              </c:numCache>
            </c:numRef>
          </c:val>
        </c:ser>
        <c:dLbls>
          <c:showLegendKey val="0"/>
          <c:showVal val="0"/>
          <c:showCatName val="0"/>
          <c:showSerName val="0"/>
          <c:showPercent val="0"/>
          <c:showBubbleSize val="0"/>
        </c:dLbls>
        <c:gapWidth val="150"/>
        <c:axId val="106680704"/>
        <c:axId val="10668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106680704"/>
        <c:axId val="106682624"/>
      </c:lineChart>
      <c:dateAx>
        <c:axId val="106680704"/>
        <c:scaling>
          <c:orientation val="minMax"/>
        </c:scaling>
        <c:delete val="1"/>
        <c:axPos val="b"/>
        <c:numFmt formatCode="ge" sourceLinked="1"/>
        <c:majorTickMark val="none"/>
        <c:minorTickMark val="none"/>
        <c:tickLblPos val="none"/>
        <c:crossAx val="106682624"/>
        <c:crosses val="autoZero"/>
        <c:auto val="1"/>
        <c:lblOffset val="100"/>
        <c:baseTimeUnit val="years"/>
      </c:dateAx>
      <c:valAx>
        <c:axId val="10668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569728"/>
        <c:axId val="10657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569728"/>
        <c:axId val="106571648"/>
      </c:lineChart>
      <c:dateAx>
        <c:axId val="106569728"/>
        <c:scaling>
          <c:orientation val="minMax"/>
        </c:scaling>
        <c:delete val="1"/>
        <c:axPos val="b"/>
        <c:numFmt formatCode="ge" sourceLinked="1"/>
        <c:majorTickMark val="none"/>
        <c:minorTickMark val="none"/>
        <c:tickLblPos val="none"/>
        <c:crossAx val="106571648"/>
        <c:crosses val="autoZero"/>
        <c:auto val="1"/>
        <c:lblOffset val="100"/>
        <c:baseTimeUnit val="years"/>
      </c:dateAx>
      <c:valAx>
        <c:axId val="10657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589568"/>
        <c:axId val="10661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589568"/>
        <c:axId val="106612224"/>
      </c:lineChart>
      <c:dateAx>
        <c:axId val="106589568"/>
        <c:scaling>
          <c:orientation val="minMax"/>
        </c:scaling>
        <c:delete val="1"/>
        <c:axPos val="b"/>
        <c:numFmt formatCode="ge" sourceLinked="1"/>
        <c:majorTickMark val="none"/>
        <c:minorTickMark val="none"/>
        <c:tickLblPos val="none"/>
        <c:crossAx val="106612224"/>
        <c:crosses val="autoZero"/>
        <c:auto val="1"/>
        <c:lblOffset val="100"/>
        <c:baseTimeUnit val="years"/>
      </c:dateAx>
      <c:valAx>
        <c:axId val="1066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908544"/>
        <c:axId val="1109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908544"/>
        <c:axId val="110910464"/>
      </c:lineChart>
      <c:dateAx>
        <c:axId val="110908544"/>
        <c:scaling>
          <c:orientation val="minMax"/>
        </c:scaling>
        <c:delete val="1"/>
        <c:axPos val="b"/>
        <c:numFmt formatCode="ge" sourceLinked="1"/>
        <c:majorTickMark val="none"/>
        <c:minorTickMark val="none"/>
        <c:tickLblPos val="none"/>
        <c:crossAx val="110910464"/>
        <c:crosses val="autoZero"/>
        <c:auto val="1"/>
        <c:lblOffset val="100"/>
        <c:baseTimeUnit val="years"/>
      </c:dateAx>
      <c:valAx>
        <c:axId val="1109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957696"/>
        <c:axId val="1109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957696"/>
        <c:axId val="110959616"/>
      </c:lineChart>
      <c:dateAx>
        <c:axId val="110957696"/>
        <c:scaling>
          <c:orientation val="minMax"/>
        </c:scaling>
        <c:delete val="1"/>
        <c:axPos val="b"/>
        <c:numFmt formatCode="ge" sourceLinked="1"/>
        <c:majorTickMark val="none"/>
        <c:minorTickMark val="none"/>
        <c:tickLblPos val="none"/>
        <c:crossAx val="110959616"/>
        <c:crosses val="autoZero"/>
        <c:auto val="1"/>
        <c:lblOffset val="100"/>
        <c:baseTimeUnit val="years"/>
      </c:dateAx>
      <c:valAx>
        <c:axId val="11095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976.85</c:v>
                </c:pt>
                <c:pt idx="1">
                  <c:v>950.9</c:v>
                </c:pt>
                <c:pt idx="2">
                  <c:v>934.33</c:v>
                </c:pt>
                <c:pt idx="3">
                  <c:v>886.94</c:v>
                </c:pt>
                <c:pt idx="4">
                  <c:v>901.15</c:v>
                </c:pt>
              </c:numCache>
            </c:numRef>
          </c:val>
        </c:ser>
        <c:dLbls>
          <c:showLegendKey val="0"/>
          <c:showVal val="0"/>
          <c:showCatName val="0"/>
          <c:showSerName val="0"/>
          <c:showPercent val="0"/>
          <c:showBubbleSize val="0"/>
        </c:dLbls>
        <c:gapWidth val="150"/>
        <c:axId val="110993792"/>
        <c:axId val="11099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110993792"/>
        <c:axId val="110995712"/>
      </c:lineChart>
      <c:dateAx>
        <c:axId val="110993792"/>
        <c:scaling>
          <c:orientation val="minMax"/>
        </c:scaling>
        <c:delete val="1"/>
        <c:axPos val="b"/>
        <c:numFmt formatCode="ge" sourceLinked="1"/>
        <c:majorTickMark val="none"/>
        <c:minorTickMark val="none"/>
        <c:tickLblPos val="none"/>
        <c:crossAx val="110995712"/>
        <c:crosses val="autoZero"/>
        <c:auto val="1"/>
        <c:lblOffset val="100"/>
        <c:baseTimeUnit val="years"/>
      </c:dateAx>
      <c:valAx>
        <c:axId val="1109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56.93</c:v>
                </c:pt>
                <c:pt idx="1">
                  <c:v>57.3</c:v>
                </c:pt>
                <c:pt idx="2">
                  <c:v>56.93</c:v>
                </c:pt>
                <c:pt idx="3">
                  <c:v>59.38</c:v>
                </c:pt>
                <c:pt idx="4">
                  <c:v>57</c:v>
                </c:pt>
              </c:numCache>
            </c:numRef>
          </c:val>
        </c:ser>
        <c:dLbls>
          <c:showLegendKey val="0"/>
          <c:showVal val="0"/>
          <c:showCatName val="0"/>
          <c:showSerName val="0"/>
          <c:showPercent val="0"/>
          <c:showBubbleSize val="0"/>
        </c:dLbls>
        <c:gapWidth val="150"/>
        <c:axId val="111008000"/>
        <c:axId val="1110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111008000"/>
        <c:axId val="111096192"/>
      </c:lineChart>
      <c:dateAx>
        <c:axId val="111008000"/>
        <c:scaling>
          <c:orientation val="minMax"/>
        </c:scaling>
        <c:delete val="1"/>
        <c:axPos val="b"/>
        <c:numFmt formatCode="ge" sourceLinked="1"/>
        <c:majorTickMark val="none"/>
        <c:minorTickMark val="none"/>
        <c:tickLblPos val="none"/>
        <c:crossAx val="111096192"/>
        <c:crosses val="autoZero"/>
        <c:auto val="1"/>
        <c:lblOffset val="100"/>
        <c:baseTimeUnit val="years"/>
      </c:dateAx>
      <c:valAx>
        <c:axId val="1110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270.91000000000003</c:v>
                </c:pt>
                <c:pt idx="1">
                  <c:v>274.08999999999997</c:v>
                </c:pt>
                <c:pt idx="2">
                  <c:v>282.2</c:v>
                </c:pt>
                <c:pt idx="3">
                  <c:v>277.49</c:v>
                </c:pt>
                <c:pt idx="4">
                  <c:v>286.70999999999998</c:v>
                </c:pt>
              </c:numCache>
            </c:numRef>
          </c:val>
        </c:ser>
        <c:dLbls>
          <c:showLegendKey val="0"/>
          <c:showVal val="0"/>
          <c:showCatName val="0"/>
          <c:showSerName val="0"/>
          <c:showPercent val="0"/>
          <c:showBubbleSize val="0"/>
        </c:dLbls>
        <c:gapWidth val="150"/>
        <c:axId val="111130112"/>
        <c:axId val="11113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111130112"/>
        <c:axId val="111132032"/>
      </c:lineChart>
      <c:dateAx>
        <c:axId val="111130112"/>
        <c:scaling>
          <c:orientation val="minMax"/>
        </c:scaling>
        <c:delete val="1"/>
        <c:axPos val="b"/>
        <c:numFmt formatCode="ge" sourceLinked="1"/>
        <c:majorTickMark val="none"/>
        <c:minorTickMark val="none"/>
        <c:tickLblPos val="none"/>
        <c:crossAx val="111132032"/>
        <c:crosses val="autoZero"/>
        <c:auto val="1"/>
        <c:lblOffset val="100"/>
        <c:baseTimeUnit val="years"/>
      </c:dateAx>
      <c:valAx>
        <c:axId val="1111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4" sqref="BL64:BZ6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山梨県　北杜市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D1</v>
      </c>
      <c r="X8" s="73"/>
      <c r="Y8" s="73"/>
      <c r="Z8" s="73"/>
      <c r="AA8" s="73"/>
      <c r="AB8" s="73"/>
      <c r="AC8" s="73"/>
      <c r="AD8" s="74" t="s">
        <v>120</v>
      </c>
      <c r="AE8" s="74"/>
      <c r="AF8" s="74"/>
      <c r="AG8" s="74"/>
      <c r="AH8" s="74"/>
      <c r="AI8" s="74"/>
      <c r="AJ8" s="74"/>
      <c r="AK8" s="2"/>
      <c r="AL8" s="67">
        <f>データ!$R$6</f>
        <v>47780</v>
      </c>
      <c r="AM8" s="67"/>
      <c r="AN8" s="67"/>
      <c r="AO8" s="67"/>
      <c r="AP8" s="67"/>
      <c r="AQ8" s="67"/>
      <c r="AR8" s="67"/>
      <c r="AS8" s="67"/>
      <c r="AT8" s="66">
        <f>データ!$S$6</f>
        <v>602.48</v>
      </c>
      <c r="AU8" s="66"/>
      <c r="AV8" s="66"/>
      <c r="AW8" s="66"/>
      <c r="AX8" s="66"/>
      <c r="AY8" s="66"/>
      <c r="AZ8" s="66"/>
      <c r="BA8" s="66"/>
      <c r="BB8" s="66">
        <f>データ!$T$6</f>
        <v>79.31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96.6</v>
      </c>
      <c r="Q10" s="66"/>
      <c r="R10" s="66"/>
      <c r="S10" s="66"/>
      <c r="T10" s="66"/>
      <c r="U10" s="66"/>
      <c r="V10" s="66"/>
      <c r="W10" s="67">
        <f>データ!$Q$6</f>
        <v>2380</v>
      </c>
      <c r="X10" s="67"/>
      <c r="Y10" s="67"/>
      <c r="Z10" s="67"/>
      <c r="AA10" s="67"/>
      <c r="AB10" s="67"/>
      <c r="AC10" s="67"/>
      <c r="AD10" s="2"/>
      <c r="AE10" s="2"/>
      <c r="AF10" s="2"/>
      <c r="AG10" s="2"/>
      <c r="AH10" s="2"/>
      <c r="AI10" s="2"/>
      <c r="AJ10" s="2"/>
      <c r="AK10" s="2"/>
      <c r="AL10" s="67">
        <f>データ!$U$6</f>
        <v>46009</v>
      </c>
      <c r="AM10" s="67"/>
      <c r="AN10" s="67"/>
      <c r="AO10" s="67"/>
      <c r="AP10" s="67"/>
      <c r="AQ10" s="67"/>
      <c r="AR10" s="67"/>
      <c r="AS10" s="67"/>
      <c r="AT10" s="66">
        <f>データ!$V$6</f>
        <v>223.49</v>
      </c>
      <c r="AU10" s="66"/>
      <c r="AV10" s="66"/>
      <c r="AW10" s="66"/>
      <c r="AX10" s="66"/>
      <c r="AY10" s="66"/>
      <c r="AZ10" s="66"/>
      <c r="BA10" s="66"/>
      <c r="BB10" s="66">
        <f>データ!$W$6</f>
        <v>205.87</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123</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192091</v>
      </c>
      <c r="D6" s="34">
        <f t="shared" si="3"/>
        <v>47</v>
      </c>
      <c r="E6" s="34">
        <f t="shared" si="3"/>
        <v>1</v>
      </c>
      <c r="F6" s="34">
        <f t="shared" si="3"/>
        <v>0</v>
      </c>
      <c r="G6" s="34">
        <f t="shared" si="3"/>
        <v>0</v>
      </c>
      <c r="H6" s="34" t="str">
        <f t="shared" si="3"/>
        <v>山梨県　北杜市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96.6</v>
      </c>
      <c r="Q6" s="35">
        <f t="shared" si="3"/>
        <v>2380</v>
      </c>
      <c r="R6" s="35">
        <f t="shared" si="3"/>
        <v>47780</v>
      </c>
      <c r="S6" s="35">
        <f t="shared" si="3"/>
        <v>602.48</v>
      </c>
      <c r="T6" s="35">
        <f t="shared" si="3"/>
        <v>79.31</v>
      </c>
      <c r="U6" s="35">
        <f t="shared" si="3"/>
        <v>46009</v>
      </c>
      <c r="V6" s="35">
        <f t="shared" si="3"/>
        <v>223.49</v>
      </c>
      <c r="W6" s="35">
        <f t="shared" si="3"/>
        <v>205.87</v>
      </c>
      <c r="X6" s="36">
        <f>IF(X7="",NA(),X7)</f>
        <v>74.48</v>
      </c>
      <c r="Y6" s="36">
        <f t="shared" ref="Y6:AG6" si="4">IF(Y7="",NA(),Y7)</f>
        <v>85.84</v>
      </c>
      <c r="Z6" s="36">
        <f t="shared" si="4"/>
        <v>86.83</v>
      </c>
      <c r="AA6" s="36">
        <f t="shared" si="4"/>
        <v>86.64</v>
      </c>
      <c r="AB6" s="36">
        <f t="shared" si="4"/>
        <v>84.12</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976.85</v>
      </c>
      <c r="BF6" s="36">
        <f t="shared" ref="BF6:BN6" si="7">IF(BF7="",NA(),BF7)</f>
        <v>950.9</v>
      </c>
      <c r="BG6" s="36">
        <f t="shared" si="7"/>
        <v>934.33</v>
      </c>
      <c r="BH6" s="36">
        <f t="shared" si="7"/>
        <v>886.94</v>
      </c>
      <c r="BI6" s="36">
        <f t="shared" si="7"/>
        <v>901.15</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56.93</v>
      </c>
      <c r="BQ6" s="36">
        <f t="shared" ref="BQ6:BY6" si="8">IF(BQ7="",NA(),BQ7)</f>
        <v>57.3</v>
      </c>
      <c r="BR6" s="36">
        <f t="shared" si="8"/>
        <v>56.93</v>
      </c>
      <c r="BS6" s="36">
        <f t="shared" si="8"/>
        <v>59.38</v>
      </c>
      <c r="BT6" s="36">
        <f t="shared" si="8"/>
        <v>57</v>
      </c>
      <c r="BU6" s="36">
        <f t="shared" si="8"/>
        <v>54.57</v>
      </c>
      <c r="BV6" s="36">
        <f t="shared" si="8"/>
        <v>54.4</v>
      </c>
      <c r="BW6" s="36">
        <f t="shared" si="8"/>
        <v>54.45</v>
      </c>
      <c r="BX6" s="36">
        <f t="shared" si="8"/>
        <v>54.33</v>
      </c>
      <c r="BY6" s="36">
        <f t="shared" si="8"/>
        <v>55.02</v>
      </c>
      <c r="BZ6" s="35" t="str">
        <f>IF(BZ7="","",IF(BZ7="-","【-】","【"&amp;SUBSTITUTE(TEXT(BZ7,"#,##0.00"),"-","△")&amp;"】"))</f>
        <v>【53.06】</v>
      </c>
      <c r="CA6" s="36">
        <f>IF(CA7="",NA(),CA7)</f>
        <v>270.91000000000003</v>
      </c>
      <c r="CB6" s="36">
        <f t="shared" ref="CB6:CJ6" si="9">IF(CB7="",NA(),CB7)</f>
        <v>274.08999999999997</v>
      </c>
      <c r="CC6" s="36">
        <f t="shared" si="9"/>
        <v>282.2</v>
      </c>
      <c r="CD6" s="36">
        <f t="shared" si="9"/>
        <v>277.49</v>
      </c>
      <c r="CE6" s="36">
        <f t="shared" si="9"/>
        <v>286.70999999999998</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53.03</v>
      </c>
      <c r="CM6" s="36">
        <f t="shared" ref="CM6:CU6" si="10">IF(CM7="",NA(),CM7)</f>
        <v>50.52</v>
      </c>
      <c r="CN6" s="36">
        <f t="shared" si="10"/>
        <v>49.65</v>
      </c>
      <c r="CO6" s="36">
        <f t="shared" si="10"/>
        <v>53.01</v>
      </c>
      <c r="CP6" s="36">
        <f t="shared" si="10"/>
        <v>54.26</v>
      </c>
      <c r="CQ6" s="36">
        <f t="shared" si="10"/>
        <v>63.99</v>
      </c>
      <c r="CR6" s="36">
        <f t="shared" si="10"/>
        <v>62.01</v>
      </c>
      <c r="CS6" s="36">
        <f t="shared" si="10"/>
        <v>60.68</v>
      </c>
      <c r="CT6" s="36">
        <f t="shared" si="10"/>
        <v>59.87</v>
      </c>
      <c r="CU6" s="36">
        <f t="shared" si="10"/>
        <v>59.59</v>
      </c>
      <c r="CV6" s="35" t="str">
        <f>IF(CV7="","",IF(CV7="-","【-】","【"&amp;SUBSTITUTE(TEXT(CV7,"#,##0.00"),"-","△")&amp;"】"))</f>
        <v>【56.28】</v>
      </c>
      <c r="CW6" s="36">
        <f>IF(CW7="",NA(),CW7)</f>
        <v>71.8</v>
      </c>
      <c r="CX6" s="36">
        <f t="shared" ref="CX6:DF6" si="11">IF(CX7="",NA(),CX7)</f>
        <v>73.7</v>
      </c>
      <c r="CY6" s="36">
        <f t="shared" si="11"/>
        <v>73.62</v>
      </c>
      <c r="CZ6" s="36">
        <f t="shared" si="11"/>
        <v>69.040000000000006</v>
      </c>
      <c r="DA6" s="36">
        <f t="shared" si="11"/>
        <v>65.58</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0.17</v>
      </c>
      <c r="EE6" s="36">
        <f t="shared" ref="EE6:EM6" si="14">IF(EE7="",NA(),EE7)</f>
        <v>0.38</v>
      </c>
      <c r="EF6" s="36">
        <f t="shared" si="14"/>
        <v>0.33</v>
      </c>
      <c r="EG6" s="36">
        <f t="shared" si="14"/>
        <v>0.06</v>
      </c>
      <c r="EH6" s="36">
        <f t="shared" si="14"/>
        <v>0.02</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x14ac:dyDescent="0.15">
      <c r="A7" s="29"/>
      <c r="B7" s="38">
        <v>2016</v>
      </c>
      <c r="C7" s="38">
        <v>192091</v>
      </c>
      <c r="D7" s="38">
        <v>47</v>
      </c>
      <c r="E7" s="38">
        <v>1</v>
      </c>
      <c r="F7" s="38">
        <v>0</v>
      </c>
      <c r="G7" s="38">
        <v>0</v>
      </c>
      <c r="H7" s="38" t="s">
        <v>108</v>
      </c>
      <c r="I7" s="38" t="s">
        <v>109</v>
      </c>
      <c r="J7" s="38" t="s">
        <v>110</v>
      </c>
      <c r="K7" s="38" t="s">
        <v>111</v>
      </c>
      <c r="L7" s="38" t="s">
        <v>112</v>
      </c>
      <c r="M7" s="38"/>
      <c r="N7" s="39" t="s">
        <v>113</v>
      </c>
      <c r="O7" s="39" t="s">
        <v>114</v>
      </c>
      <c r="P7" s="39">
        <v>96.6</v>
      </c>
      <c r="Q7" s="39">
        <v>2380</v>
      </c>
      <c r="R7" s="39">
        <v>47780</v>
      </c>
      <c r="S7" s="39">
        <v>602.48</v>
      </c>
      <c r="T7" s="39">
        <v>79.31</v>
      </c>
      <c r="U7" s="39">
        <v>46009</v>
      </c>
      <c r="V7" s="39">
        <v>223.49</v>
      </c>
      <c r="W7" s="39">
        <v>205.87</v>
      </c>
      <c r="X7" s="39">
        <v>74.48</v>
      </c>
      <c r="Y7" s="39">
        <v>85.84</v>
      </c>
      <c r="Z7" s="39">
        <v>86.83</v>
      </c>
      <c r="AA7" s="39">
        <v>86.64</v>
      </c>
      <c r="AB7" s="39">
        <v>84.12</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976.85</v>
      </c>
      <c r="BF7" s="39">
        <v>950.9</v>
      </c>
      <c r="BG7" s="39">
        <v>934.33</v>
      </c>
      <c r="BH7" s="39">
        <v>886.94</v>
      </c>
      <c r="BI7" s="39">
        <v>901.15</v>
      </c>
      <c r="BJ7" s="39">
        <v>1321.78</v>
      </c>
      <c r="BK7" s="39">
        <v>1326.51</v>
      </c>
      <c r="BL7" s="39">
        <v>1285.3599999999999</v>
      </c>
      <c r="BM7" s="39">
        <v>1246.73</v>
      </c>
      <c r="BN7" s="39">
        <v>1281.51</v>
      </c>
      <c r="BO7" s="39">
        <v>1280.76</v>
      </c>
      <c r="BP7" s="39">
        <v>56.93</v>
      </c>
      <c r="BQ7" s="39">
        <v>57.3</v>
      </c>
      <c r="BR7" s="39">
        <v>56.93</v>
      </c>
      <c r="BS7" s="39">
        <v>59.38</v>
      </c>
      <c r="BT7" s="39">
        <v>57</v>
      </c>
      <c r="BU7" s="39">
        <v>54.57</v>
      </c>
      <c r="BV7" s="39">
        <v>54.4</v>
      </c>
      <c r="BW7" s="39">
        <v>54.45</v>
      </c>
      <c r="BX7" s="39">
        <v>54.33</v>
      </c>
      <c r="BY7" s="39">
        <v>55.02</v>
      </c>
      <c r="BZ7" s="39">
        <v>53.06</v>
      </c>
      <c r="CA7" s="39">
        <v>270.91000000000003</v>
      </c>
      <c r="CB7" s="39">
        <v>274.08999999999997</v>
      </c>
      <c r="CC7" s="39">
        <v>282.2</v>
      </c>
      <c r="CD7" s="39">
        <v>277.49</v>
      </c>
      <c r="CE7" s="39">
        <v>286.70999999999998</v>
      </c>
      <c r="CF7" s="39">
        <v>318.02999999999997</v>
      </c>
      <c r="CG7" s="39">
        <v>325.14</v>
      </c>
      <c r="CH7" s="39">
        <v>332.75</v>
      </c>
      <c r="CI7" s="39">
        <v>341.05</v>
      </c>
      <c r="CJ7" s="39">
        <v>330.62</v>
      </c>
      <c r="CK7" s="39">
        <v>314.83</v>
      </c>
      <c r="CL7" s="39">
        <v>53.03</v>
      </c>
      <c r="CM7" s="39">
        <v>50.52</v>
      </c>
      <c r="CN7" s="39">
        <v>49.65</v>
      </c>
      <c r="CO7" s="39">
        <v>53.01</v>
      </c>
      <c r="CP7" s="39">
        <v>54.26</v>
      </c>
      <c r="CQ7" s="39">
        <v>63.99</v>
      </c>
      <c r="CR7" s="39">
        <v>62.01</v>
      </c>
      <c r="CS7" s="39">
        <v>60.68</v>
      </c>
      <c r="CT7" s="39">
        <v>59.87</v>
      </c>
      <c r="CU7" s="39">
        <v>59.59</v>
      </c>
      <c r="CV7" s="39">
        <v>56.28</v>
      </c>
      <c r="CW7" s="39">
        <v>71.8</v>
      </c>
      <c r="CX7" s="39">
        <v>73.7</v>
      </c>
      <c r="CY7" s="39">
        <v>73.62</v>
      </c>
      <c r="CZ7" s="39">
        <v>69.040000000000006</v>
      </c>
      <c r="DA7" s="39">
        <v>65.58</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0.17</v>
      </c>
      <c r="EE7" s="39">
        <v>0.38</v>
      </c>
      <c r="EF7" s="39">
        <v>0.33</v>
      </c>
      <c r="EG7" s="39">
        <v>0.06</v>
      </c>
      <c r="EH7" s="39">
        <v>0.02</v>
      </c>
      <c r="EI7" s="39">
        <v>0.59</v>
      </c>
      <c r="EJ7" s="39">
        <v>0.64</v>
      </c>
      <c r="EK7" s="39">
        <v>0.55000000000000004</v>
      </c>
      <c r="EL7" s="39">
        <v>0.54</v>
      </c>
      <c r="EM7" s="39">
        <v>0.43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2018-02-13T10:36:34Z</cp:lastPrinted>
  <dcterms:created xsi:type="dcterms:W3CDTF">2017-12-25T01:43:13Z</dcterms:created>
  <dcterms:modified xsi:type="dcterms:W3CDTF">2018-02-27T05:04:34Z</dcterms:modified>
  <cp:category/>
</cp:coreProperties>
</file>