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AT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<sst xmlns="http://schemas.openxmlformats.org/spreadsheetml/2006/main" count="237" uniqueCount="124">
  <si>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</si>
  <si>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</si>
  <si>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</si>
  <si>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</si>
  <si>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</si>
  <si>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</si>
  <si>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</si>
  <si>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</si>
  <si>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</si>
  <si>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</si>
  <si>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</si>
  <si>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</si>
  <si>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</si>
  <si>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</si>
  <si>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</si>
  <si>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</si>
  <si>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</si>
  <si>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</si>
  <si>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</si>
  <si>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</si>
  <si>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</si>
  <si>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</si>
  <si>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</si>
  <si>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</si>
  <si>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</si>
  <si>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</si>
  <si>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</si>
  <si>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</si>
  <si>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</si>
  <si>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</si>
  <si>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</si>
  <si>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</si>
  <si>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</si>
  <si>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</si>
  <si>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</si>
  <si>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</si>
  <si>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</si>
  <si>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</si>
  <si>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</si>
  <si>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</si>
  <si>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</si>
  <si>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</si>
  <si>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</si>
  <si>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</si>
  <si>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</si>
  <si>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</si>
  <si>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</si>
  <si>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</si>
  <si>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</si>
  <si>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</si>
  <si>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</si>
  <si>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</si>
  <si>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</si>
  <si>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</si>
  <si>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</si>
  <si>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</si>
  <si>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</si>
  <si>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</si>
  <si>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</si>
  <si>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</si>
  <si>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</si>
  <si>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</si>
  <si>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</si>
  <si>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</si>
  <si>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</si>
  <si>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</si>
  <si>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</si>
  <si>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</si>
  <si>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</si>
  <si>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</si>
  <si>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</si>
  <si>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</si>
  <si>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</si>
  <si>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</si>
  <si>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</si>
  <si>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</si>
  <si>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</si>
  <si>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</si>
  <si>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</si>
  <si>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</si>
  <si>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</si>
  <si>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</si>
  <si>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</si>
  <si>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</si>
  <si>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</si>
  <si>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</si>
  <si>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</si>
  <si>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</si>
  <si>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</si>
  <si>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</si>
  <si>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</si>
  <si>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</si>
  <si>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</si>
  <si>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</si>
  <si>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</si>
  <si>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</si>
  <si>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</si>
  <si>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</si>
  <si>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</si>
  <si>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</si>
  <si>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</si>
  <si>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</si>
  <si>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</si>
  <si>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</si>
  <si>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</si>
  <si>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</si>
  <si>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</si>
  <si>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</si>
  <si>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南アルプス市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</si>
  <si>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</si>
  <si>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</si>
  <si>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</si>
  <si>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</si>
  <si>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</si>
  <si>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</si>
  <si>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</si>
  <si>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</si>
  <si>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</si>
  <si>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</si>
  <si>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</si>
  <si>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平成14年度から施設整備を開始しているため、該当する数値はなく、施設は健全資産であると言える。
　</t>
    <rPh sb="3" eb="5">
      <t>ヘイセイ</t>
    </rPh>
    <rPh sb="7" eb="9">
      <t>ネンド</t>
    </rPh>
    <rPh sb="11" eb="13">
      <t>シセツ</t>
    </rPh>
    <rPh sb="13" eb="15">
      <t>セイビ</t>
    </rPh>
    <rPh sb="16" eb="18">
      <t>カイシ</t>
    </rPh>
    <rPh sb="25" eb="27">
      <t>ガイトウ</t>
    </rPh>
    <rPh sb="29" eb="31">
      <t>スウチ</t>
    </rPh>
    <rPh sb="35" eb="37">
      <t>シセツ</t>
    </rPh>
    <phoneticPr fontId="4"/>
  </si>
  <si>
    <t>非設置</t>
    <rPh sb="0" eb="1">
      <t>ヒ</t>
    </rPh>
    <rPh sb="1" eb="3">
      <t>セッチ</t>
    </rPh>
    <phoneticPr fontId="4"/>
  </si>
  <si>
    <t>　南アルプス市水道事業との統合を目標に、施設建設事業等を進めた為、市債借入残高が増加している。また、給水原価の上昇及び料金回収率の低下も見られ、引き続き、一般会計繰入金（基準外繰入含む）により経営を維持している厳しい状況であり、経営の健全性を維持しているとは言い難い。
　コスト削減や料金改定などによる、財政の健全性を検討する。
　上水道事業との統合を推進する中で、併せて経営戦略の策定を検討していく。</t>
    <rPh sb="72" eb="73">
      <t>ヒ</t>
    </rPh>
    <rPh sb="74" eb="75">
      <t>ツヅ</t>
    </rPh>
    <rPh sb="114" eb="116">
      <t>ケイエイ</t>
    </rPh>
    <rPh sb="117" eb="120">
      <t>ケンゼンセイ</t>
    </rPh>
    <rPh sb="121" eb="123">
      <t>イジ</t>
    </rPh>
    <rPh sb="129" eb="130">
      <t>イ</t>
    </rPh>
    <rPh sb="131" eb="132">
      <t>ガタ</t>
    </rPh>
    <rPh sb="139" eb="141">
      <t>サクゲン</t>
    </rPh>
    <rPh sb="155" eb="158">
      <t>ケンゼンセイ</t>
    </rPh>
    <rPh sb="159" eb="161">
      <t>ケントウ</t>
    </rPh>
    <rPh sb="176" eb="178">
      <t>スイシン</t>
    </rPh>
    <rPh sb="180" eb="181">
      <t>ナカ</t>
    </rPh>
    <rPh sb="183" eb="184">
      <t>アワ</t>
    </rPh>
    <rPh sb="194" eb="196">
      <t>ケントウ</t>
    </rPh>
    <phoneticPr fontId="4"/>
  </si>
  <si>
    <t>　南アルプス市の簡易水道事業は、平成27年度以前は白根簡易水道事業、及び芦安簡易水道事業の2事業でしたが、うち白根簡易水道事業については平成28年度より南アルプス市水道事業へ統合となりました。このため平成27年度以前の分析値については2事業の合算値での数値結果となっています。また、南アルプス市芦安簡易水道事業については、山間地域の極めて少ない給水人口により事業が営まれています。
①収益的収支比率では、本来の自主財源である給水収益（水道使用料）では事業運営費を賄うことは依然困難であります。このため一般会計繰入金（基準外繰入含む）で補っているのが現状です。
④近年、統合簡易水道事業を全域的に行ってきたこと、及び今後の水道事業への統合を目指した施設の構築事業を実施した際の市債借入残高が給水収益に対する割合を増加させている結果となっています。
⑤料金回収率では給水原価に対する供給単価の割合が6.45％と著しく少なく、費用の削減、及び料金の改定が求められる結果となっています。
⑥給水原価については、白根簡易水道事業が水道事業へ統合したことで、前年以前の比較は一概にできませんが、水道事業への統合を目指した施設の構築事業を実施したことで、大きく平均値を上回る結果となっています。
⑦施設利用率では、給水人口の減少等の要因により使用水量が減少したことに伴い、施設の利用率の低下に至っていると考えられます。
⑧有収率は平均値を若干上回っていますが、更なる管理徹底を行い、効率化を図る必要があります。</t>
    <rPh sb="1" eb="7">
      <t>ミナミ</t>
    </rPh>
    <rPh sb="8" eb="10">
      <t>カンイ</t>
    </rPh>
    <rPh sb="10" eb="12">
      <t>スイドウ</t>
    </rPh>
    <rPh sb="12" eb="14">
      <t>ジギョウ</t>
    </rPh>
    <rPh sb="16" eb="18">
      <t>ヘイセイ</t>
    </rPh>
    <rPh sb="20" eb="22">
      <t>ネンド</t>
    </rPh>
    <rPh sb="22" eb="24">
      <t>イゼン</t>
    </rPh>
    <rPh sb="25" eb="27">
      <t>シラネ</t>
    </rPh>
    <rPh sb="27" eb="29">
      <t>カンイ</t>
    </rPh>
    <rPh sb="29" eb="31">
      <t>スイドウ</t>
    </rPh>
    <rPh sb="31" eb="33">
      <t>ジギョウ</t>
    </rPh>
    <rPh sb="34" eb="35">
      <t>オヨ</t>
    </rPh>
    <rPh sb="36" eb="38">
      <t>アシヤス</t>
    </rPh>
    <rPh sb="38" eb="40">
      <t>カンイ</t>
    </rPh>
    <rPh sb="40" eb="42">
      <t>スイドウ</t>
    </rPh>
    <rPh sb="42" eb="44">
      <t>ジギョウ</t>
    </rPh>
    <rPh sb="46" eb="48">
      <t>ジギョウ</t>
    </rPh>
    <rPh sb="55" eb="57">
      <t>シラネ</t>
    </rPh>
    <rPh sb="57" eb="59">
      <t>カンイ</t>
    </rPh>
    <rPh sb="59" eb="61">
      <t>スイドウ</t>
    </rPh>
    <rPh sb="61" eb="63">
      <t>ジギョウ</t>
    </rPh>
    <rPh sb="68" eb="70">
      <t>ヘイセイ</t>
    </rPh>
    <rPh sb="72" eb="74">
      <t>ネンド</t>
    </rPh>
    <rPh sb="76" eb="82">
      <t>ミナミ</t>
    </rPh>
    <rPh sb="82" eb="84">
      <t>スイドウ</t>
    </rPh>
    <rPh sb="84" eb="86">
      <t>ジギョウ</t>
    </rPh>
    <rPh sb="87" eb="89">
      <t>トウゴウ</t>
    </rPh>
    <rPh sb="100" eb="102">
      <t>ヘイセイ</t>
    </rPh>
    <rPh sb="104" eb="106">
      <t>ネンド</t>
    </rPh>
    <rPh sb="106" eb="108">
      <t>イゼン</t>
    </rPh>
    <rPh sb="109" eb="111">
      <t>ブンセキ</t>
    </rPh>
    <rPh sb="111" eb="112">
      <t>チ</t>
    </rPh>
    <rPh sb="126" eb="128">
      <t>スウチ</t>
    </rPh>
    <rPh sb="128" eb="130">
      <t>ケッカ</t>
    </rPh>
    <rPh sb="141" eb="147">
      <t>ミナミ</t>
    </rPh>
    <rPh sb="147" eb="149">
      <t>アシヤス</t>
    </rPh>
    <rPh sb="149" eb="151">
      <t>カンイ</t>
    </rPh>
    <rPh sb="151" eb="153">
      <t>スイドウ</t>
    </rPh>
    <rPh sb="153" eb="155">
      <t>ジギョウ</t>
    </rPh>
    <rPh sb="161" eb="163">
      <t>サンカン</t>
    </rPh>
    <rPh sb="163" eb="164">
      <t>チ</t>
    </rPh>
    <rPh sb="164" eb="165">
      <t>イキ</t>
    </rPh>
    <rPh sb="166" eb="167">
      <t>キワ</t>
    </rPh>
    <rPh sb="169" eb="170">
      <t>スク</t>
    </rPh>
    <rPh sb="172" eb="174">
      <t>キュウスイ</t>
    </rPh>
    <rPh sb="174" eb="176">
      <t>ジンコウ</t>
    </rPh>
    <rPh sb="179" eb="181">
      <t>ジギョウ</t>
    </rPh>
    <rPh sb="182" eb="183">
      <t>イトナ</t>
    </rPh>
    <rPh sb="192" eb="195">
      <t>シュウエキテキ</t>
    </rPh>
    <rPh sb="195" eb="197">
      <t>シュウシ</t>
    </rPh>
    <rPh sb="197" eb="199">
      <t>ヒリツ</t>
    </rPh>
    <rPh sb="202" eb="204">
      <t>ホンライ</t>
    </rPh>
    <rPh sb="205" eb="207">
      <t>ジシュ</t>
    </rPh>
    <rPh sb="207" eb="209">
      <t>ザイゲン</t>
    </rPh>
    <rPh sb="212" eb="214">
      <t>キュウスイ</t>
    </rPh>
    <rPh sb="214" eb="216">
      <t>シュウエキ</t>
    </rPh>
    <rPh sb="217" eb="219">
      <t>スイドウ</t>
    </rPh>
    <rPh sb="219" eb="222">
      <t>シヨウリョウ</t>
    </rPh>
    <rPh sb="225" eb="227">
      <t>ジギョウ</t>
    </rPh>
    <rPh sb="227" eb="229">
      <t>ウンエイ</t>
    </rPh>
    <rPh sb="229" eb="230">
      <t>ヒ</t>
    </rPh>
    <rPh sb="231" eb="232">
      <t>マカナ</t>
    </rPh>
    <rPh sb="236" eb="238">
      <t>イゼン</t>
    </rPh>
    <rPh sb="238" eb="240">
      <t>コンナン</t>
    </rPh>
    <rPh sb="250" eb="252">
      <t>イッパン</t>
    </rPh>
    <rPh sb="252" eb="254">
      <t>カイケイ</t>
    </rPh>
    <rPh sb="254" eb="256">
      <t>クリイレ</t>
    </rPh>
    <rPh sb="256" eb="257">
      <t>キン</t>
    </rPh>
    <rPh sb="258" eb="260">
      <t>キジュン</t>
    </rPh>
    <rPh sb="260" eb="261">
      <t>ガイ</t>
    </rPh>
    <rPh sb="261" eb="263">
      <t>クリイレ</t>
    </rPh>
    <rPh sb="263" eb="264">
      <t>フク</t>
    </rPh>
    <rPh sb="267" eb="268">
      <t>オギナ</t>
    </rPh>
    <rPh sb="274" eb="276">
      <t>ゲンジョウ</t>
    </rPh>
    <rPh sb="281" eb="283">
      <t>キンネン</t>
    </rPh>
    <rPh sb="286" eb="288">
      <t>カンイ</t>
    </rPh>
    <rPh sb="288" eb="290">
      <t>スイドウ</t>
    </rPh>
    <rPh sb="290" eb="292">
      <t>ジギョウ</t>
    </rPh>
    <rPh sb="297" eb="298">
      <t>オコナ</t>
    </rPh>
    <rPh sb="305" eb="306">
      <t>オヨ</t>
    </rPh>
    <rPh sb="307" eb="309">
      <t>コンゴ</t>
    </rPh>
    <rPh sb="310" eb="312">
      <t>スイドウ</t>
    </rPh>
    <rPh sb="312" eb="314">
      <t>ジギョウ</t>
    </rPh>
    <rPh sb="316" eb="318">
      <t>トウゴウ</t>
    </rPh>
    <rPh sb="319" eb="321">
      <t>メザ</t>
    </rPh>
    <rPh sb="323" eb="325">
      <t>シセツ</t>
    </rPh>
    <rPh sb="326" eb="328">
      <t>コウチク</t>
    </rPh>
    <rPh sb="328" eb="330">
      <t>ジギョウ</t>
    </rPh>
    <rPh sb="331" eb="333">
      <t>ジッシ</t>
    </rPh>
    <rPh sb="335" eb="336">
      <t>サイ</t>
    </rPh>
    <rPh sb="337" eb="338">
      <t>シ</t>
    </rPh>
    <rPh sb="338" eb="339">
      <t>サイ</t>
    </rPh>
    <rPh sb="339" eb="341">
      <t>カリイレ</t>
    </rPh>
    <rPh sb="341" eb="343">
      <t>ザンダカ</t>
    </rPh>
    <rPh sb="362" eb="364">
      <t>ケッカ</t>
    </rPh>
    <rPh sb="374" eb="376">
      <t>リョウキン</t>
    </rPh>
    <rPh sb="376" eb="378">
      <t>カイシュウ</t>
    </rPh>
    <rPh sb="378" eb="379">
      <t>リツ</t>
    </rPh>
    <rPh sb="381" eb="383">
      <t>キュウスイ</t>
    </rPh>
    <rPh sb="383" eb="385">
      <t>ゲンカ</t>
    </rPh>
    <rPh sb="386" eb="387">
      <t>タイ</t>
    </rPh>
    <rPh sb="389" eb="391">
      <t>キョウキュウ</t>
    </rPh>
    <rPh sb="391" eb="393">
      <t>タンカ</t>
    </rPh>
    <rPh sb="394" eb="396">
      <t>ワリアイ</t>
    </rPh>
    <rPh sb="403" eb="404">
      <t>イチジル</t>
    </rPh>
    <rPh sb="406" eb="407">
      <t>スク</t>
    </rPh>
    <rPh sb="410" eb="412">
      <t>ヒヨウ</t>
    </rPh>
    <rPh sb="413" eb="415">
      <t>サクゲン</t>
    </rPh>
    <rPh sb="416" eb="417">
      <t>オヨ</t>
    </rPh>
    <rPh sb="418" eb="420">
      <t>リョウキン</t>
    </rPh>
    <rPh sb="421" eb="423">
      <t>カイテイ</t>
    </rPh>
    <rPh sb="424" eb="425">
      <t>モト</t>
    </rPh>
    <rPh sb="429" eb="431">
      <t>ケッカ</t>
    </rPh>
    <rPh sb="441" eb="443">
      <t>キュウスイ</t>
    </rPh>
    <rPh sb="443" eb="445">
      <t>ゲンカ</t>
    </rPh>
    <rPh sb="451" eb="453">
      <t>シラネ</t>
    </rPh>
    <rPh sb="453" eb="455">
      <t>カンイ</t>
    </rPh>
    <rPh sb="455" eb="457">
      <t>スイドウ</t>
    </rPh>
    <rPh sb="457" eb="459">
      <t>ジギョウ</t>
    </rPh>
    <rPh sb="460" eb="462">
      <t>スイドウ</t>
    </rPh>
    <rPh sb="462" eb="464">
      <t>ジギョウ</t>
    </rPh>
    <rPh sb="465" eb="467">
      <t>トウゴウ</t>
    </rPh>
    <rPh sb="473" eb="475">
      <t>ゼンネン</t>
    </rPh>
    <rPh sb="475" eb="477">
      <t>イゼン</t>
    </rPh>
    <rPh sb="478" eb="480">
      <t>ヒカク</t>
    </rPh>
    <rPh sb="481" eb="483">
      <t>イチガイ</t>
    </rPh>
    <rPh sb="520" eb="521">
      <t>オオ</t>
    </rPh>
    <rPh sb="523" eb="525">
      <t>ヘイキン</t>
    </rPh>
    <rPh sb="525" eb="526">
      <t>チ</t>
    </rPh>
    <rPh sb="527" eb="529">
      <t>ウワマワ</t>
    </rPh>
    <rPh sb="530" eb="532">
      <t>ケッカ</t>
    </rPh>
    <rPh sb="542" eb="544">
      <t>シセツ</t>
    </rPh>
    <rPh sb="544" eb="547">
      <t>リヨウリツ</t>
    </rPh>
    <rPh sb="550" eb="552">
      <t>キュウスイ</t>
    </rPh>
    <rPh sb="552" eb="554">
      <t>ジンコウ</t>
    </rPh>
    <rPh sb="555" eb="557">
      <t>ゲンショウ</t>
    </rPh>
    <rPh sb="557" eb="558">
      <t>トウ</t>
    </rPh>
    <rPh sb="559" eb="561">
      <t>ヨウイン</t>
    </rPh>
    <rPh sb="564" eb="566">
      <t>シヨウ</t>
    </rPh>
    <rPh sb="566" eb="568">
      <t>スイリョウ</t>
    </rPh>
    <rPh sb="569" eb="571">
      <t>ゲンショウ</t>
    </rPh>
    <rPh sb="576" eb="577">
      <t>トモナ</t>
    </rPh>
    <rPh sb="579" eb="581">
      <t>シセツ</t>
    </rPh>
    <rPh sb="582" eb="585">
      <t>リヨウリツ</t>
    </rPh>
    <rPh sb="586" eb="588">
      <t>テイカ</t>
    </rPh>
    <rPh sb="589" eb="590">
      <t>イタ</t>
    </rPh>
    <rPh sb="595" eb="596">
      <t>カンガ</t>
    </rPh>
    <rPh sb="604" eb="605">
      <t>ユウ</t>
    </rPh>
    <rPh sb="605" eb="606">
      <t>シュウ</t>
    </rPh>
    <rPh sb="606" eb="607">
      <t>リツ</t>
    </rPh>
    <rPh sb="608" eb="610">
      <t>ヘイキン</t>
    </rPh>
    <rPh sb="610" eb="611">
      <t>チ</t>
    </rPh>
    <rPh sb="612" eb="614">
      <t>ジャッカン</t>
    </rPh>
    <rPh sb="614" eb="616">
      <t>ウワマワ</t>
    </rPh>
    <rPh sb="623" eb="624">
      <t>サラ</t>
    </rPh>
    <rPh sb="626" eb="628">
      <t>カンリ</t>
    </rPh>
    <rPh sb="628" eb="630">
      <t>テッテイ</t>
    </rPh>
    <rPh sb="631" eb="632">
      <t>オコナ</t>
    </rPh>
    <rPh sb="634" eb="637">
      <t>コウリツカ</t>
    </rPh>
    <rPh sb="638" eb="639">
      <t>ハカ</t>
    </rPh>
    <rPh sb="640" eb="64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</si>
</sst>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609280"/>
        <c:axId val="10461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104609280"/>
        <c:axId val="104611200"/>
      </c:lineChart>
      <c:dateAx>
        <c:axId val="104609280"/>
        <c:scaling>
          <c:orientation val="minMax"/>
        </c:scaling>
        <c:delete val="1"/>
        <c:axPos val="b"/>
        <c:numFmt formatCode="ge" sourceLinked="1"/>
        <c:majorTickMark val="none"/>
        <c:minorTickMark val="none"/>
        <c:tickLblPos val="none"/>
        <c:crossAx val="104611200"/>
        <c:crosses val="autoZero"/>
        <c:auto val="1"/>
        <c:lblOffset val="100"/>
        <c:baseTimeUnit val="years"/>
      </c:dateAx>
      <c:valAx>
        <c:axId val="10461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0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48</c:v>
                </c:pt>
                <c:pt idx="1">
                  <c:v>46.77</c:v>
                </c:pt>
                <c:pt idx="2">
                  <c:v>43.27</c:v>
                </c:pt>
                <c:pt idx="3">
                  <c:v>41.35</c:v>
                </c:pt>
                <c:pt idx="4">
                  <c:v>35.4</c:v>
                </c:pt>
              </c:numCache>
            </c:numRef>
          </c:val>
        </c:ser>
        <c:dLbls>
          <c:showLegendKey val="0"/>
          <c:showVal val="0"/>
          <c:showCatName val="0"/>
          <c:showSerName val="0"/>
          <c:showPercent val="0"/>
          <c:showBubbleSize val="0"/>
        </c:dLbls>
        <c:gapWidth val="150"/>
        <c:axId val="111159168"/>
        <c:axId val="1111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11159168"/>
        <c:axId val="111169536"/>
      </c:lineChart>
      <c:dateAx>
        <c:axId val="111159168"/>
        <c:scaling>
          <c:orientation val="minMax"/>
        </c:scaling>
        <c:delete val="1"/>
        <c:axPos val="b"/>
        <c:numFmt formatCode="ge" sourceLinked="1"/>
        <c:majorTickMark val="none"/>
        <c:minorTickMark val="none"/>
        <c:tickLblPos val="none"/>
        <c:crossAx val="111169536"/>
        <c:crosses val="autoZero"/>
        <c:auto val="1"/>
        <c:lblOffset val="100"/>
        <c:baseTimeUnit val="years"/>
      </c:dateAx>
      <c:valAx>
        <c:axId val="1111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5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92.66</c:v>
                </c:pt>
                <c:pt idx="1">
                  <c:v>85.32</c:v>
                </c:pt>
                <c:pt idx="2">
                  <c:v>89.82</c:v>
                </c:pt>
                <c:pt idx="3">
                  <c:v>87.86</c:v>
                </c:pt>
                <c:pt idx="4">
                  <c:v>83.62</c:v>
                </c:pt>
              </c:numCache>
            </c:numRef>
          </c:val>
        </c:ser>
        <c:dLbls>
          <c:showLegendKey val="0"/>
          <c:showVal val="0"/>
          <c:showCatName val="0"/>
          <c:showSerName val="0"/>
          <c:showPercent val="0"/>
          <c:showBubbleSize val="0"/>
        </c:dLbls>
        <c:gapWidth val="150"/>
        <c:axId val="111207936"/>
        <c:axId val="11120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111207936"/>
        <c:axId val="111209856"/>
      </c:lineChart>
      <c:dateAx>
        <c:axId val="111207936"/>
        <c:scaling>
          <c:orientation val="minMax"/>
        </c:scaling>
        <c:delete val="1"/>
        <c:axPos val="b"/>
        <c:numFmt formatCode="ge" sourceLinked="1"/>
        <c:majorTickMark val="none"/>
        <c:minorTickMark val="none"/>
        <c:tickLblPos val="none"/>
        <c:crossAx val="111209856"/>
        <c:crosses val="autoZero"/>
        <c:auto val="1"/>
        <c:lblOffset val="100"/>
        <c:baseTimeUnit val="years"/>
      </c:dateAx>
      <c:valAx>
        <c:axId val="11120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56.86</c:v>
                </c:pt>
                <c:pt idx="1">
                  <c:v>59.21</c:v>
                </c:pt>
                <c:pt idx="2">
                  <c:v>55.74</c:v>
                </c:pt>
                <c:pt idx="3">
                  <c:v>58.43</c:v>
                </c:pt>
                <c:pt idx="4">
                  <c:v>70.989999999999995</c:v>
                </c:pt>
              </c:numCache>
            </c:numRef>
          </c:val>
        </c:ser>
        <c:dLbls>
          <c:showLegendKey val="0"/>
          <c:showVal val="0"/>
          <c:showCatName val="0"/>
          <c:showSerName val="0"/>
          <c:showPercent val="0"/>
          <c:showBubbleSize val="0"/>
        </c:dLbls>
        <c:gapWidth val="150"/>
        <c:axId val="104658048"/>
        <c:axId val="10465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04658048"/>
        <c:axId val="104659968"/>
      </c:lineChart>
      <c:dateAx>
        <c:axId val="104658048"/>
        <c:scaling>
          <c:orientation val="minMax"/>
        </c:scaling>
        <c:delete val="1"/>
        <c:axPos val="b"/>
        <c:numFmt formatCode="ge" sourceLinked="1"/>
        <c:majorTickMark val="none"/>
        <c:minorTickMark val="none"/>
        <c:tickLblPos val="none"/>
        <c:crossAx val="104659968"/>
        <c:crosses val="autoZero"/>
        <c:auto val="1"/>
        <c:lblOffset val="100"/>
        <c:baseTimeUnit val="years"/>
      </c:dateAx>
      <c:valAx>
        <c:axId val="10465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5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440576"/>
        <c:axId val="1044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440576"/>
        <c:axId val="104442496"/>
      </c:lineChart>
      <c:dateAx>
        <c:axId val="104440576"/>
        <c:scaling>
          <c:orientation val="minMax"/>
        </c:scaling>
        <c:delete val="1"/>
        <c:axPos val="b"/>
        <c:numFmt formatCode="ge" sourceLinked="1"/>
        <c:majorTickMark val="none"/>
        <c:minorTickMark val="none"/>
        <c:tickLblPos val="none"/>
        <c:crossAx val="104442496"/>
        <c:crosses val="autoZero"/>
        <c:auto val="1"/>
        <c:lblOffset val="100"/>
        <c:baseTimeUnit val="years"/>
      </c:dateAx>
      <c:valAx>
        <c:axId val="1044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522112"/>
        <c:axId val="10452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522112"/>
        <c:axId val="104524032"/>
      </c:lineChart>
      <c:dateAx>
        <c:axId val="104522112"/>
        <c:scaling>
          <c:orientation val="minMax"/>
        </c:scaling>
        <c:delete val="1"/>
        <c:axPos val="b"/>
        <c:numFmt formatCode="ge" sourceLinked="1"/>
        <c:majorTickMark val="none"/>
        <c:minorTickMark val="none"/>
        <c:tickLblPos val="none"/>
        <c:crossAx val="104524032"/>
        <c:crosses val="autoZero"/>
        <c:auto val="1"/>
        <c:lblOffset val="100"/>
        <c:baseTimeUnit val="years"/>
      </c:dateAx>
      <c:valAx>
        <c:axId val="10452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2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909312"/>
        <c:axId val="11091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909312"/>
        <c:axId val="110911488"/>
      </c:lineChart>
      <c:dateAx>
        <c:axId val="110909312"/>
        <c:scaling>
          <c:orientation val="minMax"/>
        </c:scaling>
        <c:delete val="1"/>
        <c:axPos val="b"/>
        <c:numFmt formatCode="ge" sourceLinked="1"/>
        <c:majorTickMark val="none"/>
        <c:minorTickMark val="none"/>
        <c:tickLblPos val="none"/>
        <c:crossAx val="110911488"/>
        <c:crosses val="autoZero"/>
        <c:auto val="1"/>
        <c:lblOffset val="100"/>
        <c:baseTimeUnit val="years"/>
      </c:dateAx>
      <c:valAx>
        <c:axId val="11091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0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954368"/>
        <c:axId val="1109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954368"/>
        <c:axId val="110960640"/>
      </c:lineChart>
      <c:dateAx>
        <c:axId val="110954368"/>
        <c:scaling>
          <c:orientation val="minMax"/>
        </c:scaling>
        <c:delete val="1"/>
        <c:axPos val="b"/>
        <c:numFmt formatCode="ge" sourceLinked="1"/>
        <c:majorTickMark val="none"/>
        <c:minorTickMark val="none"/>
        <c:tickLblPos val="none"/>
        <c:crossAx val="110960640"/>
        <c:crosses val="autoZero"/>
        <c:auto val="1"/>
        <c:lblOffset val="100"/>
        <c:baseTimeUnit val="years"/>
      </c:dateAx>
      <c:valAx>
        <c:axId val="11096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7228.45</c:v>
                </c:pt>
                <c:pt idx="1">
                  <c:v>7751.4</c:v>
                </c:pt>
                <c:pt idx="2">
                  <c:v>8841.42</c:v>
                </c:pt>
                <c:pt idx="3">
                  <c:v>10088.129999999999</c:v>
                </c:pt>
                <c:pt idx="4">
                  <c:v>12244.4</c:v>
                </c:pt>
              </c:numCache>
            </c:numRef>
          </c:val>
        </c:ser>
        <c:dLbls>
          <c:showLegendKey val="0"/>
          <c:showVal val="0"/>
          <c:showCatName val="0"/>
          <c:showSerName val="0"/>
          <c:showPercent val="0"/>
          <c:showBubbleSize val="0"/>
        </c:dLbls>
        <c:gapWidth val="150"/>
        <c:axId val="110968192"/>
        <c:axId val="11099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10968192"/>
        <c:axId val="110994944"/>
      </c:lineChart>
      <c:dateAx>
        <c:axId val="110968192"/>
        <c:scaling>
          <c:orientation val="minMax"/>
        </c:scaling>
        <c:delete val="1"/>
        <c:axPos val="b"/>
        <c:numFmt formatCode="ge" sourceLinked="1"/>
        <c:majorTickMark val="none"/>
        <c:minorTickMark val="none"/>
        <c:tickLblPos val="none"/>
        <c:crossAx val="110994944"/>
        <c:crosses val="autoZero"/>
        <c:auto val="1"/>
        <c:lblOffset val="100"/>
        <c:baseTimeUnit val="years"/>
      </c:dateAx>
      <c:valAx>
        <c:axId val="11099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6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15.24</c:v>
                </c:pt>
                <c:pt idx="1">
                  <c:v>13.62</c:v>
                </c:pt>
                <c:pt idx="2">
                  <c:v>13.11</c:v>
                </c:pt>
                <c:pt idx="3">
                  <c:v>11.92</c:v>
                </c:pt>
                <c:pt idx="4">
                  <c:v>6.45</c:v>
                </c:pt>
              </c:numCache>
            </c:numRef>
          </c:val>
        </c:ser>
        <c:dLbls>
          <c:showLegendKey val="0"/>
          <c:showVal val="0"/>
          <c:showCatName val="0"/>
          <c:showSerName val="0"/>
          <c:showPercent val="0"/>
          <c:showBubbleSize val="0"/>
        </c:dLbls>
        <c:gapWidth val="150"/>
        <c:axId val="111008768"/>
        <c:axId val="11109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11008768"/>
        <c:axId val="111096960"/>
      </c:lineChart>
      <c:dateAx>
        <c:axId val="111008768"/>
        <c:scaling>
          <c:orientation val="minMax"/>
        </c:scaling>
        <c:delete val="1"/>
        <c:axPos val="b"/>
        <c:numFmt formatCode="ge" sourceLinked="1"/>
        <c:majorTickMark val="none"/>
        <c:minorTickMark val="none"/>
        <c:tickLblPos val="none"/>
        <c:crossAx val="111096960"/>
        <c:crosses val="autoZero"/>
        <c:auto val="1"/>
        <c:lblOffset val="100"/>
        <c:baseTimeUnit val="years"/>
      </c:dateAx>
      <c:valAx>
        <c:axId val="11109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0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697.21</c:v>
                </c:pt>
                <c:pt idx="1">
                  <c:v>813.75</c:v>
                </c:pt>
                <c:pt idx="2">
                  <c:v>855.68</c:v>
                </c:pt>
                <c:pt idx="3">
                  <c:v>958.06</c:v>
                </c:pt>
                <c:pt idx="4">
                  <c:v>1806.42</c:v>
                </c:pt>
              </c:numCache>
            </c:numRef>
          </c:val>
        </c:ser>
        <c:dLbls>
          <c:showLegendKey val="0"/>
          <c:showVal val="0"/>
          <c:showCatName val="0"/>
          <c:showSerName val="0"/>
          <c:showPercent val="0"/>
          <c:showBubbleSize val="0"/>
        </c:dLbls>
        <c:gapWidth val="150"/>
        <c:axId val="111130880"/>
        <c:axId val="11113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11130880"/>
        <c:axId val="111137152"/>
      </c:lineChart>
      <c:dateAx>
        <c:axId val="111130880"/>
        <c:scaling>
          <c:orientation val="minMax"/>
        </c:scaling>
        <c:delete val="1"/>
        <c:axPos val="b"/>
        <c:numFmt formatCode="ge" sourceLinked="1"/>
        <c:majorTickMark val="none"/>
        <c:minorTickMark val="none"/>
        <c:tickLblPos val="none"/>
        <c:crossAx val="111137152"/>
        <c:crosses val="autoZero"/>
        <c:auto val="1"/>
        <c:lblOffset val="100"/>
        <c:baseTimeUnit val="years"/>
      </c:dateAx>
      <c:valAx>
        <c:axId val="11113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CB13" sqref="CB1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山梨県　南アルプス市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121</v>
      </c>
      <c r="AE8" s="50"/>
      <c r="AF8" s="50"/>
      <c r="AG8" s="50"/>
      <c r="AH8" s="50"/>
      <c r="AI8" s="50"/>
      <c r="AJ8" s="50"/>
      <c r="AK8" s="2"/>
      <c r="AL8" s="51">
        <f>データ!$R$6</f>
        <v>72236</v>
      </c>
      <c r="AM8" s="51"/>
      <c r="AN8" s="51"/>
      <c r="AO8" s="51"/>
      <c r="AP8" s="51"/>
      <c r="AQ8" s="51"/>
      <c r="AR8" s="51"/>
      <c r="AS8" s="51"/>
      <c r="AT8" s="46">
        <f>データ!$S$6</f>
        <v>264.14</v>
      </c>
      <c r="AU8" s="46"/>
      <c r="AV8" s="46"/>
      <c r="AW8" s="46"/>
      <c r="AX8" s="46"/>
      <c r="AY8" s="46"/>
      <c r="AZ8" s="46"/>
      <c r="BA8" s="46"/>
      <c r="BB8" s="46">
        <f>データ!$T$6</f>
        <v>273.48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0.43</v>
      </c>
      <c r="Q10" s="46"/>
      <c r="R10" s="46"/>
      <c r="S10" s="46"/>
      <c r="T10" s="46"/>
      <c r="U10" s="46"/>
      <c r="V10" s="46"/>
      <c r="W10" s="51">
        <f>データ!$Q$6</f>
        <v>1900</v>
      </c>
      <c r="X10" s="51"/>
      <c r="Y10" s="51"/>
      <c r="Z10" s="51"/>
      <c r="AA10" s="51"/>
      <c r="AB10" s="51"/>
      <c r="AC10" s="51"/>
      <c r="AD10" s="2"/>
      <c r="AE10" s="2"/>
      <c r="AF10" s="2"/>
      <c r="AG10" s="2"/>
      <c r="AH10" s="2"/>
      <c r="AI10" s="2"/>
      <c r="AJ10" s="2"/>
      <c r="AK10" s="2"/>
      <c r="AL10" s="51">
        <f>データ!$U$6</f>
        <v>310</v>
      </c>
      <c r="AM10" s="51"/>
      <c r="AN10" s="51"/>
      <c r="AO10" s="51"/>
      <c r="AP10" s="51"/>
      <c r="AQ10" s="51"/>
      <c r="AR10" s="51"/>
      <c r="AS10" s="51"/>
      <c r="AT10" s="46">
        <f>データ!$V$6</f>
        <v>1.6</v>
      </c>
      <c r="AU10" s="46"/>
      <c r="AV10" s="46"/>
      <c r="AW10" s="46"/>
      <c r="AX10" s="46"/>
      <c r="AY10" s="46"/>
      <c r="AZ10" s="46"/>
      <c r="BA10" s="46"/>
      <c r="BB10" s="46">
        <f>データ!$W$6</f>
        <v>193.75</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123</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120</v>
      </c>
      <c r="BM47" s="78"/>
      <c r="BN47" s="78"/>
      <c r="BO47" s="78"/>
      <c r="BP47" s="78"/>
      <c r="BQ47" s="78"/>
      <c r="BR47" s="78"/>
      <c r="BS47" s="78"/>
      <c r="BT47" s="78"/>
      <c r="BU47" s="78"/>
      <c r="BV47" s="78"/>
      <c r="BW47" s="78"/>
      <c r="BX47" s="78"/>
      <c r="BY47" s="78"/>
      <c r="BZ47" s="79"/>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122</v>
      </c>
      <c r="BM66" s="78"/>
      <c r="BN66" s="78"/>
      <c r="BO66" s="78"/>
      <c r="BP66" s="78"/>
      <c r="BQ66" s="78"/>
      <c r="BR66" s="78"/>
      <c r="BS66" s="78"/>
      <c r="BT66" s="78"/>
      <c r="BU66" s="78"/>
      <c r="BV66" s="78"/>
      <c r="BW66" s="78"/>
      <c r="BX66" s="78"/>
      <c r="BY66" s="78"/>
      <c r="BZ66" s="79"/>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6"/>
      <c r="X3" s="90" t="s">
        <v>65</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66</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67</v>
      </c>
      <c r="B4" s="31"/>
      <c r="C4" s="31"/>
      <c r="D4" s="31"/>
      <c r="E4" s="31"/>
      <c r="F4" s="31"/>
      <c r="G4" s="31"/>
      <c r="H4" s="87"/>
      <c r="I4" s="88"/>
      <c r="J4" s="88"/>
      <c r="K4" s="88"/>
      <c r="L4" s="88"/>
      <c r="M4" s="88"/>
      <c r="N4" s="88"/>
      <c r="O4" s="88"/>
      <c r="P4" s="88"/>
      <c r="Q4" s="88"/>
      <c r="R4" s="88"/>
      <c r="S4" s="88"/>
      <c r="T4" s="88"/>
      <c r="U4" s="88"/>
      <c r="V4" s="88"/>
      <c r="W4" s="89"/>
      <c r="X4" s="83" t="s">
        <v>68</v>
      </c>
      <c r="Y4" s="83"/>
      <c r="Z4" s="83"/>
      <c r="AA4" s="83"/>
      <c r="AB4" s="83"/>
      <c r="AC4" s="83"/>
      <c r="AD4" s="83"/>
      <c r="AE4" s="83"/>
      <c r="AF4" s="83"/>
      <c r="AG4" s="83"/>
      <c r="AH4" s="83"/>
      <c r="AI4" s="83" t="s">
        <v>69</v>
      </c>
      <c r="AJ4" s="83"/>
      <c r="AK4" s="83"/>
      <c r="AL4" s="83"/>
      <c r="AM4" s="83"/>
      <c r="AN4" s="83"/>
      <c r="AO4" s="83"/>
      <c r="AP4" s="83"/>
      <c r="AQ4" s="83"/>
      <c r="AR4" s="83"/>
      <c r="AS4" s="83"/>
      <c r="AT4" s="83" t="s">
        <v>70</v>
      </c>
      <c r="AU4" s="83"/>
      <c r="AV4" s="83"/>
      <c r="AW4" s="83"/>
      <c r="AX4" s="83"/>
      <c r="AY4" s="83"/>
      <c r="AZ4" s="83"/>
      <c r="BA4" s="83"/>
      <c r="BB4" s="83"/>
      <c r="BC4" s="83"/>
      <c r="BD4" s="83"/>
      <c r="BE4" s="83" t="s">
        <v>71</v>
      </c>
      <c r="BF4" s="83"/>
      <c r="BG4" s="83"/>
      <c r="BH4" s="83"/>
      <c r="BI4" s="83"/>
      <c r="BJ4" s="83"/>
      <c r="BK4" s="83"/>
      <c r="BL4" s="83"/>
      <c r="BM4" s="83"/>
      <c r="BN4" s="83"/>
      <c r="BO4" s="83"/>
      <c r="BP4" s="83" t="s">
        <v>72</v>
      </c>
      <c r="BQ4" s="83"/>
      <c r="BR4" s="83"/>
      <c r="BS4" s="83"/>
      <c r="BT4" s="83"/>
      <c r="BU4" s="83"/>
      <c r="BV4" s="83"/>
      <c r="BW4" s="83"/>
      <c r="BX4" s="83"/>
      <c r="BY4" s="83"/>
      <c r="BZ4" s="83"/>
      <c r="CA4" s="83" t="s">
        <v>73</v>
      </c>
      <c r="CB4" s="83"/>
      <c r="CC4" s="83"/>
      <c r="CD4" s="83"/>
      <c r="CE4" s="83"/>
      <c r="CF4" s="83"/>
      <c r="CG4" s="83"/>
      <c r="CH4" s="83"/>
      <c r="CI4" s="83"/>
      <c r="CJ4" s="83"/>
      <c r="CK4" s="83"/>
      <c r="CL4" s="83" t="s">
        <v>74</v>
      </c>
      <c r="CM4" s="83"/>
      <c r="CN4" s="83"/>
      <c r="CO4" s="83"/>
      <c r="CP4" s="83"/>
      <c r="CQ4" s="83"/>
      <c r="CR4" s="83"/>
      <c r="CS4" s="83"/>
      <c r="CT4" s="83"/>
      <c r="CU4" s="83"/>
      <c r="CV4" s="83"/>
      <c r="CW4" s="83" t="s">
        <v>75</v>
      </c>
      <c r="CX4" s="83"/>
      <c r="CY4" s="83"/>
      <c r="CZ4" s="83"/>
      <c r="DA4" s="83"/>
      <c r="DB4" s="83"/>
      <c r="DC4" s="83"/>
      <c r="DD4" s="83"/>
      <c r="DE4" s="83"/>
      <c r="DF4" s="83"/>
      <c r="DG4" s="83"/>
      <c r="DH4" s="83" t="s">
        <v>76</v>
      </c>
      <c r="DI4" s="83"/>
      <c r="DJ4" s="83"/>
      <c r="DK4" s="83"/>
      <c r="DL4" s="83"/>
      <c r="DM4" s="83"/>
      <c r="DN4" s="83"/>
      <c r="DO4" s="83"/>
      <c r="DP4" s="83"/>
      <c r="DQ4" s="83"/>
      <c r="DR4" s="83"/>
      <c r="DS4" s="83" t="s">
        <v>77</v>
      </c>
      <c r="DT4" s="83"/>
      <c r="DU4" s="83"/>
      <c r="DV4" s="83"/>
      <c r="DW4" s="83"/>
      <c r="DX4" s="83"/>
      <c r="DY4" s="83"/>
      <c r="DZ4" s="83"/>
      <c r="EA4" s="83"/>
      <c r="EB4" s="83"/>
      <c r="EC4" s="83"/>
      <c r="ED4" s="83" t="s">
        <v>78</v>
      </c>
      <c r="EE4" s="83"/>
      <c r="EF4" s="83"/>
      <c r="EG4" s="83"/>
      <c r="EH4" s="83"/>
      <c r="EI4" s="83"/>
      <c r="EJ4" s="83"/>
      <c r="EK4" s="83"/>
      <c r="EL4" s="83"/>
      <c r="EM4" s="83"/>
      <c r="EN4" s="83"/>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192082</v>
      </c>
      <c r="D6" s="34">
        <f t="shared" si="3"/>
        <v>47</v>
      </c>
      <c r="E6" s="34">
        <f t="shared" si="3"/>
        <v>1</v>
      </c>
      <c r="F6" s="34">
        <f t="shared" si="3"/>
        <v>0</v>
      </c>
      <c r="G6" s="34">
        <f t="shared" si="3"/>
        <v>0</v>
      </c>
      <c r="H6" s="34" t="str">
        <f t="shared" si="3"/>
        <v>山梨県　南アルプス市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0.43</v>
      </c>
      <c r="Q6" s="35">
        <f t="shared" si="3"/>
        <v>1900</v>
      </c>
      <c r="R6" s="35">
        <f t="shared" si="3"/>
        <v>72236</v>
      </c>
      <c r="S6" s="35">
        <f t="shared" si="3"/>
        <v>264.14</v>
      </c>
      <c r="T6" s="35">
        <f t="shared" si="3"/>
        <v>273.48</v>
      </c>
      <c r="U6" s="35">
        <f t="shared" si="3"/>
        <v>310</v>
      </c>
      <c r="V6" s="35">
        <f t="shared" si="3"/>
        <v>1.6</v>
      </c>
      <c r="W6" s="35">
        <f t="shared" si="3"/>
        <v>193.75</v>
      </c>
      <c r="X6" s="36">
        <f>IF(X7="",NA(),X7)</f>
        <v>56.86</v>
      </c>
      <c r="Y6" s="36">
        <f t="shared" ref="Y6:AG6" si="4">IF(Y7="",NA(),Y7)</f>
        <v>59.21</v>
      </c>
      <c r="Z6" s="36">
        <f t="shared" si="4"/>
        <v>55.74</v>
      </c>
      <c r="AA6" s="36">
        <f t="shared" si="4"/>
        <v>58.43</v>
      </c>
      <c r="AB6" s="36">
        <f t="shared" si="4"/>
        <v>70.989999999999995</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7228.45</v>
      </c>
      <c r="BF6" s="36">
        <f t="shared" ref="BF6:BN6" si="7">IF(BF7="",NA(),BF7)</f>
        <v>7751.4</v>
      </c>
      <c r="BG6" s="36">
        <f t="shared" si="7"/>
        <v>8841.42</v>
      </c>
      <c r="BH6" s="36">
        <f t="shared" si="7"/>
        <v>10088.129999999999</v>
      </c>
      <c r="BI6" s="36">
        <f t="shared" si="7"/>
        <v>12244.4</v>
      </c>
      <c r="BJ6" s="36">
        <f t="shared" si="7"/>
        <v>1496.15</v>
      </c>
      <c r="BK6" s="36">
        <f t="shared" si="7"/>
        <v>1462.56</v>
      </c>
      <c r="BL6" s="36">
        <f t="shared" si="7"/>
        <v>1486.62</v>
      </c>
      <c r="BM6" s="36">
        <f t="shared" si="7"/>
        <v>1510.14</v>
      </c>
      <c r="BN6" s="36">
        <f t="shared" si="7"/>
        <v>1595.62</v>
      </c>
      <c r="BO6" s="35" t="str">
        <f>IF(BO7="","",IF(BO7="-","【-】","【"&amp;SUBSTITUTE(TEXT(BO7,"#,##0.00"),"-","△")&amp;"】"))</f>
        <v>【1,280.76】</v>
      </c>
      <c r="BP6" s="36">
        <f>IF(BP7="",NA(),BP7)</f>
        <v>15.24</v>
      </c>
      <c r="BQ6" s="36">
        <f t="shared" ref="BQ6:BY6" si="8">IF(BQ7="",NA(),BQ7)</f>
        <v>13.62</v>
      </c>
      <c r="BR6" s="36">
        <f t="shared" si="8"/>
        <v>13.11</v>
      </c>
      <c r="BS6" s="36">
        <f t="shared" si="8"/>
        <v>11.92</v>
      </c>
      <c r="BT6" s="36">
        <f t="shared" si="8"/>
        <v>6.45</v>
      </c>
      <c r="BU6" s="36">
        <f t="shared" si="8"/>
        <v>33.01</v>
      </c>
      <c r="BV6" s="36">
        <f t="shared" si="8"/>
        <v>32.39</v>
      </c>
      <c r="BW6" s="36">
        <f t="shared" si="8"/>
        <v>24.39</v>
      </c>
      <c r="BX6" s="36">
        <f t="shared" si="8"/>
        <v>22.67</v>
      </c>
      <c r="BY6" s="36">
        <f t="shared" si="8"/>
        <v>37.92</v>
      </c>
      <c r="BZ6" s="35" t="str">
        <f>IF(BZ7="","",IF(BZ7="-","【-】","【"&amp;SUBSTITUTE(TEXT(BZ7,"#,##0.00"),"-","△")&amp;"】"))</f>
        <v>【53.06】</v>
      </c>
      <c r="CA6" s="36">
        <f>IF(CA7="",NA(),CA7)</f>
        <v>697.21</v>
      </c>
      <c r="CB6" s="36">
        <f t="shared" ref="CB6:CJ6" si="9">IF(CB7="",NA(),CB7)</f>
        <v>813.75</v>
      </c>
      <c r="CC6" s="36">
        <f t="shared" si="9"/>
        <v>855.68</v>
      </c>
      <c r="CD6" s="36">
        <f t="shared" si="9"/>
        <v>958.06</v>
      </c>
      <c r="CE6" s="36">
        <f t="shared" si="9"/>
        <v>1806.42</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48</v>
      </c>
      <c r="CM6" s="36">
        <f t="shared" ref="CM6:CU6" si="10">IF(CM7="",NA(),CM7)</f>
        <v>46.77</v>
      </c>
      <c r="CN6" s="36">
        <f t="shared" si="10"/>
        <v>43.27</v>
      </c>
      <c r="CO6" s="36">
        <f t="shared" si="10"/>
        <v>41.35</v>
      </c>
      <c r="CP6" s="36">
        <f t="shared" si="10"/>
        <v>35.4</v>
      </c>
      <c r="CQ6" s="36">
        <f t="shared" si="10"/>
        <v>51.11</v>
      </c>
      <c r="CR6" s="36">
        <f t="shared" si="10"/>
        <v>50.49</v>
      </c>
      <c r="CS6" s="36">
        <f t="shared" si="10"/>
        <v>48.36</v>
      </c>
      <c r="CT6" s="36">
        <f t="shared" si="10"/>
        <v>48.7</v>
      </c>
      <c r="CU6" s="36">
        <f t="shared" si="10"/>
        <v>46.9</v>
      </c>
      <c r="CV6" s="35" t="str">
        <f>IF(CV7="","",IF(CV7="-","【-】","【"&amp;SUBSTITUTE(TEXT(CV7,"#,##0.00"),"-","△")&amp;"】"))</f>
        <v>【56.28】</v>
      </c>
      <c r="CW6" s="36">
        <f>IF(CW7="",NA(),CW7)</f>
        <v>92.66</v>
      </c>
      <c r="CX6" s="36">
        <f t="shared" ref="CX6:DF6" si="11">IF(CX7="",NA(),CX7)</f>
        <v>85.32</v>
      </c>
      <c r="CY6" s="36">
        <f t="shared" si="11"/>
        <v>89.82</v>
      </c>
      <c r="CZ6" s="36">
        <f t="shared" si="11"/>
        <v>87.86</v>
      </c>
      <c r="DA6" s="36">
        <f t="shared" si="11"/>
        <v>83.62</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192082</v>
      </c>
      <c r="D7" s="38">
        <v>47</v>
      </c>
      <c r="E7" s="38">
        <v>1</v>
      </c>
      <c r="F7" s="38">
        <v>0</v>
      </c>
      <c r="G7" s="38">
        <v>0</v>
      </c>
      <c r="H7" s="38" t="s">
        <v>108</v>
      </c>
      <c r="I7" s="38" t="s">
        <v>109</v>
      </c>
      <c r="J7" s="38" t="s">
        <v>110</v>
      </c>
      <c r="K7" s="38" t="s">
        <v>111</v>
      </c>
      <c r="L7" s="38" t="s">
        <v>112</v>
      </c>
      <c r="M7" s="38"/>
      <c r="N7" s="39" t="s">
        <v>113</v>
      </c>
      <c r="O7" s="39" t="s">
        <v>114</v>
      </c>
      <c r="P7" s="39">
        <v>0.43</v>
      </c>
      <c r="Q7" s="39">
        <v>1900</v>
      </c>
      <c r="R7" s="39">
        <v>72236</v>
      </c>
      <c r="S7" s="39">
        <v>264.14</v>
      </c>
      <c r="T7" s="39">
        <v>273.48</v>
      </c>
      <c r="U7" s="39">
        <v>310</v>
      </c>
      <c r="V7" s="39">
        <v>1.6</v>
      </c>
      <c r="W7" s="39">
        <v>193.75</v>
      </c>
      <c r="X7" s="39">
        <v>56.86</v>
      </c>
      <c r="Y7" s="39">
        <v>59.21</v>
      </c>
      <c r="Z7" s="39">
        <v>55.74</v>
      </c>
      <c r="AA7" s="39">
        <v>58.43</v>
      </c>
      <c r="AB7" s="39">
        <v>70.989999999999995</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7228.45</v>
      </c>
      <c r="BF7" s="39">
        <v>7751.4</v>
      </c>
      <c r="BG7" s="39">
        <v>8841.42</v>
      </c>
      <c r="BH7" s="39">
        <v>10088.129999999999</v>
      </c>
      <c r="BI7" s="39">
        <v>12244.4</v>
      </c>
      <c r="BJ7" s="39">
        <v>1496.15</v>
      </c>
      <c r="BK7" s="39">
        <v>1462.56</v>
      </c>
      <c r="BL7" s="39">
        <v>1486.62</v>
      </c>
      <c r="BM7" s="39">
        <v>1510.14</v>
      </c>
      <c r="BN7" s="39">
        <v>1595.62</v>
      </c>
      <c r="BO7" s="39">
        <v>1280.76</v>
      </c>
      <c r="BP7" s="39">
        <v>15.24</v>
      </c>
      <c r="BQ7" s="39">
        <v>13.62</v>
      </c>
      <c r="BR7" s="39">
        <v>13.11</v>
      </c>
      <c r="BS7" s="39">
        <v>11.92</v>
      </c>
      <c r="BT7" s="39">
        <v>6.45</v>
      </c>
      <c r="BU7" s="39">
        <v>33.01</v>
      </c>
      <c r="BV7" s="39">
        <v>32.39</v>
      </c>
      <c r="BW7" s="39">
        <v>24.39</v>
      </c>
      <c r="BX7" s="39">
        <v>22.67</v>
      </c>
      <c r="BY7" s="39">
        <v>37.92</v>
      </c>
      <c r="BZ7" s="39">
        <v>53.06</v>
      </c>
      <c r="CA7" s="39">
        <v>697.21</v>
      </c>
      <c r="CB7" s="39">
        <v>813.75</v>
      </c>
      <c r="CC7" s="39">
        <v>855.68</v>
      </c>
      <c r="CD7" s="39">
        <v>958.06</v>
      </c>
      <c r="CE7" s="39">
        <v>1806.42</v>
      </c>
      <c r="CF7" s="39">
        <v>523.08000000000004</v>
      </c>
      <c r="CG7" s="39">
        <v>530.83000000000004</v>
      </c>
      <c r="CH7" s="39">
        <v>734.18</v>
      </c>
      <c r="CI7" s="39">
        <v>789.62</v>
      </c>
      <c r="CJ7" s="39">
        <v>423.18</v>
      </c>
      <c r="CK7" s="39">
        <v>314.83</v>
      </c>
      <c r="CL7" s="39">
        <v>48</v>
      </c>
      <c r="CM7" s="39">
        <v>46.77</v>
      </c>
      <c r="CN7" s="39">
        <v>43.27</v>
      </c>
      <c r="CO7" s="39">
        <v>41.35</v>
      </c>
      <c r="CP7" s="39">
        <v>35.4</v>
      </c>
      <c r="CQ7" s="39">
        <v>51.11</v>
      </c>
      <c r="CR7" s="39">
        <v>50.49</v>
      </c>
      <c r="CS7" s="39">
        <v>48.36</v>
      </c>
      <c r="CT7" s="39">
        <v>48.7</v>
      </c>
      <c r="CU7" s="39">
        <v>46.9</v>
      </c>
      <c r="CV7" s="39">
        <v>56.28</v>
      </c>
      <c r="CW7" s="39">
        <v>92.66</v>
      </c>
      <c r="CX7" s="39">
        <v>85.32</v>
      </c>
      <c r="CY7" s="39">
        <v>89.82</v>
      </c>
      <c r="CZ7" s="39">
        <v>87.86</v>
      </c>
      <c r="DA7" s="39">
        <v>83.62</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2018-01-31T08:48:22Z</cp:lastPrinted>
  <dcterms:created xsi:type="dcterms:W3CDTF">2017-12-25T01:43:12Z</dcterms:created>
  <dcterms:modified xsi:type="dcterms:W3CDTF">2018-02-27T05:04:09Z</dcterms:modified>
</cp:coreProperties>
</file>