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W6" i="5"/>
  <c r="V6" i="5"/>
  <c r="U6" i="5"/>
  <c r="T6" i="5"/>
  <c r="S6" i="5"/>
  <c r="R6" i="5"/>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B12" i="4"/>
  <c r="Z10" i="4"/>
  <c r="R10" i="4"/>
  <c r="J10" i="4"/>
  <c r="B10" i="4"/>
  <c r="BK9" i="4"/>
  <c r="BF9" i="4"/>
  <c r="BA9" i="4"/>
  <c r="AV9" i="4"/>
  <c r="AQ9" i="4"/>
  <c r="BK8" i="4"/>
  <c r="BF8" i="4"/>
  <c r="BA8" i="4"/>
  <c r="AV8" i="4"/>
  <c r="AQ8" i="4"/>
  <c r="R8" i="4"/>
  <c r="B8" i="4"/>
  <c r="FI16" i="5" l="1"/>
  <c r="DU16" i="5"/>
  <c r="BK16" i="5"/>
  <c r="AO11" i="5"/>
  <c r="EE10" i="5"/>
  <c r="CG10" i="5"/>
  <c r="EY16" i="5"/>
  <c r="DK16" i="5"/>
  <c r="AZ16" i="5"/>
  <c r="FI10" i="5"/>
  <c r="DU10" i="5"/>
  <c r="BV10" i="5"/>
  <c r="BK7" i="4"/>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EL16" i="5"/>
  <c r="CX16" i="5"/>
  <c r="EV10" i="5"/>
  <c r="DH10" i="5"/>
  <c r="BH10" i="5"/>
  <c r="AV7" i="4"/>
  <c r="CD17" i="5"/>
  <c r="AL17" i="5"/>
  <c r="EB16" i="5"/>
  <c r="BS16" i="5"/>
  <c r="EL10" i="5"/>
  <c r="CX10" i="5"/>
  <c r="AW10" i="5"/>
  <c r="FF16" i="5"/>
  <c r="DR16" i="5"/>
  <c r="BH16" i="5"/>
  <c r="AL11" i="5"/>
  <c r="EB10" i="5"/>
  <c r="CD10" i="5"/>
  <c r="FE16" i="5"/>
  <c r="DQ16" i="5"/>
  <c r="BG16" i="5"/>
  <c r="AK11" i="5"/>
  <c r="EA10" i="5"/>
  <c r="CC10" i="5"/>
  <c r="AQ7" i="4"/>
  <c r="EU16" i="5"/>
  <c r="DG16" i="5"/>
  <c r="AV16" i="5"/>
  <c r="FE10" i="5"/>
  <c r="DQ10" i="5"/>
  <c r="BR10" i="5"/>
  <c r="EK16" i="5"/>
  <c r="CW16" i="5"/>
  <c r="EU10" i="5"/>
  <c r="DG10" i="5"/>
  <c r="BG10" i="5"/>
  <c r="CC17" i="5"/>
  <c r="AK17" i="5"/>
  <c r="EA16" i="5"/>
  <c r="BR16" i="5"/>
  <c r="EK10" i="5"/>
  <c r="CW10" i="5"/>
  <c r="AV10" i="5"/>
</calcChain>
</file>

<file path=xl/sharedStrings.xml><?xml version="1.0" encoding="utf-8"?>
<sst xmlns="http://schemas.openxmlformats.org/spreadsheetml/2006/main" count="323" uniqueCount="128">
  <si>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</si>
  <si>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</si>
  <si>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</si>
  <si>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</si>
  <si>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</si>
  <si>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</si>
  <si>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</si>
  <si>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</si>
  <si>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</si>
  <si>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</si>
  <si>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</si>
  <si>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</si>
  <si>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</si>
  <si>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</si>
  <si>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</si>
  <si>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</si>
  <si>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</si>
  <si>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</si>
  <si>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</si>
  <si>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</si>
  <si>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</si>
  <si>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</si>
  <si>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</si>
  <si>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</si>
  <si>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</si>
  <si>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</si>
  <si>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</si>
  <si>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</si>
  <si>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</si>
  <si>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</si>
  <si>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</si>
  <si>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</si>
  <si>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</si>
  <si>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</si>
  <si>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</si>
  <si>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</si>
  <si>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</si>
  <si>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</si>
  <si>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</si>
  <si>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</si>
  <si>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</si>
  <si>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</si>
  <si>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</si>
  <si>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</si>
  <si>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</si>
  <si>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</si>
  <si>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</si>
  <si>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</si>
  <si>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</si>
  <si>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</si>
  <si>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</si>
  <si>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</si>
  <si>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</si>
  <si>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</si>
  <si>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</si>
  <si>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</si>
  <si>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</si>
  <si>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</si>
  <si>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</si>
  <si>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</si>
  <si>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</si>
  <si>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</si>
  <si>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</si>
  <si>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</si>
  <si>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</si>
  <si>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</si>
  <si>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</si>
  <si>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</si>
  <si>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</si>
  <si>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</si>
  <si>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</si>
  <si>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</si>
  <si>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</si>
  <si>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</si>
  <si>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</si>
  <si>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</si>
  <si>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</si>
  <si>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</si>
  <si>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</si>
  <si>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</si>
  <si>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</si>
  <si>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</si>
  <si>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</si>
  <si>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</si>
  <si>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</si>
  <si>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</si>
  <si>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</si>
  <si>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</si>
  <si>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</si>
  <si>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192082</t>
  </si>
  <si>
    <t>46</t>
  </si>
  <si>
    <t>03</t>
  </si>
  <si>
    <t>3</t>
  </si>
  <si>
    <t>000</t>
  </si>
  <si>
    <t>山梨県　南アルプス市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</si>
  <si>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</si>
  <si>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</si>
  <si>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</si>
  <si>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</si>
  <si>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</si>
  <si>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</si>
  <si>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</si>
  <si>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</si>
  <si>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</si>
  <si>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</si>
  <si>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</si>
  <si>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</si>
  <si>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</si>
  <si>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</si>
  <si>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</si>
  <si>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</si>
  <si>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</si>
  <si>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</si>
  <si>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</si>
  <si>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</si>
  <si>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</si>
  <si>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</si>
  <si>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</si>
  <si>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</si>
  <si>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</si>
  <si>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</si>
  <si>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</si>
  <si>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</si>
  <si>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</si>
  <si>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　本事業は、村民交流のための事業として開始されたものであり、国立公園内を走るため、環境に考慮した運行を行うよう、環境省から特別に許可を得て行っている事業である。
　また、運行経路は、険しい山岳道路であり、厳しい山岳気象や近年のゲリラ豪雨、台風の影響による林道の通行止め等、天候不順の日が多いと利用者数は激減するといった、非常に天候に左右されやすい事業である。
　今後は、サービスの安定的な継続と、老朽化するバス車両の計画的な更新を図るため、経営の現状や課題等を把握し、経営の健全化へ取り組んでいく。</t>
    <rPh sb="1" eb="2">
      <t>ホン</t>
    </rPh>
    <rPh sb="2" eb="4">
      <t>ジギョウ</t>
    </rPh>
    <rPh sb="6" eb="8">
      <t>ソンミン</t>
    </rPh>
    <rPh sb="8" eb="10">
      <t>コウリュウ</t>
    </rPh>
    <rPh sb="14" eb="16">
      <t>ジギョウ</t>
    </rPh>
    <rPh sb="19" eb="21">
      <t>カイシ</t>
    </rPh>
    <rPh sb="30" eb="32">
      <t>コクリツ</t>
    </rPh>
    <rPh sb="32" eb="34">
      <t>コウエン</t>
    </rPh>
    <rPh sb="34" eb="35">
      <t>ナイ</t>
    </rPh>
    <rPh sb="36" eb="37">
      <t>ハシ</t>
    </rPh>
    <rPh sb="41" eb="43">
      <t>カンキョウ</t>
    </rPh>
    <rPh sb="44" eb="46">
      <t>コウリョ</t>
    </rPh>
    <rPh sb="48" eb="50">
      <t>ウンコウ</t>
    </rPh>
    <rPh sb="51" eb="52">
      <t>オコナ</t>
    </rPh>
    <rPh sb="56" eb="58">
      <t>カンキョウ</t>
    </rPh>
    <rPh sb="58" eb="59">
      <t>ショウ</t>
    </rPh>
    <rPh sb="61" eb="63">
      <t>トクベツ</t>
    </rPh>
    <rPh sb="64" eb="66">
      <t>キョカ</t>
    </rPh>
    <rPh sb="67" eb="68">
      <t>エ</t>
    </rPh>
    <rPh sb="69" eb="70">
      <t>オコナ</t>
    </rPh>
    <rPh sb="74" eb="76">
      <t>ジギョウ</t>
    </rPh>
    <rPh sb="85" eb="87">
      <t>ウンコウ</t>
    </rPh>
    <rPh sb="87" eb="89">
      <t>ケイロ</t>
    </rPh>
    <rPh sb="91" eb="92">
      <t>ケワ</t>
    </rPh>
    <rPh sb="94" eb="96">
      <t>サンガク</t>
    </rPh>
    <rPh sb="96" eb="98">
      <t>ドウロ</t>
    </rPh>
    <rPh sb="102" eb="103">
      <t>キビ</t>
    </rPh>
    <rPh sb="105" eb="107">
      <t>サンガク</t>
    </rPh>
    <rPh sb="107" eb="109">
      <t>キショウ</t>
    </rPh>
    <rPh sb="110" eb="112">
      <t>キンネン</t>
    </rPh>
    <rPh sb="116" eb="118">
      <t>ゴウウ</t>
    </rPh>
    <rPh sb="119" eb="121">
      <t>タイフウ</t>
    </rPh>
    <rPh sb="122" eb="124">
      <t>エイキョウ</t>
    </rPh>
    <rPh sb="127" eb="129">
      <t>リンドウ</t>
    </rPh>
    <rPh sb="130" eb="132">
      <t>ツウコウ</t>
    </rPh>
    <rPh sb="132" eb="133">
      <t>ド</t>
    </rPh>
    <rPh sb="134" eb="135">
      <t>トウ</t>
    </rPh>
    <rPh sb="136" eb="138">
      <t>テンコウ</t>
    </rPh>
    <rPh sb="138" eb="140">
      <t>フジュン</t>
    </rPh>
    <rPh sb="141" eb="142">
      <t>ヒ</t>
    </rPh>
    <rPh sb="143" eb="144">
      <t>オオ</t>
    </rPh>
    <rPh sb="146" eb="149">
      <t>リヨウシャ</t>
    </rPh>
    <rPh sb="149" eb="150">
      <t>スウ</t>
    </rPh>
    <rPh sb="151" eb="153">
      <t>ゲキゲン</t>
    </rPh>
    <rPh sb="160" eb="162">
      <t>ヒジョウ</t>
    </rPh>
    <rPh sb="163" eb="165">
      <t>テンコウ</t>
    </rPh>
    <rPh sb="166" eb="168">
      <t>サユウ</t>
    </rPh>
    <rPh sb="173" eb="175">
      <t>ジギョウ</t>
    </rPh>
    <rPh sb="181" eb="183">
      <t>コンゴ</t>
    </rPh>
    <rPh sb="190" eb="193">
      <t>アンテイテキ</t>
    </rPh>
    <rPh sb="194" eb="196">
      <t>ケイゾク</t>
    </rPh>
    <rPh sb="198" eb="201">
      <t>ロウキュウカ</t>
    </rPh>
    <rPh sb="205" eb="207">
      <t>シャリョウ</t>
    </rPh>
    <rPh sb="208" eb="211">
      <t>ケイカクテキ</t>
    </rPh>
    <rPh sb="212" eb="214">
      <t>コウシン</t>
    </rPh>
    <rPh sb="215" eb="216">
      <t>ハカ</t>
    </rPh>
    <rPh sb="234" eb="236">
      <t>ケイエイ</t>
    </rPh>
    <rPh sb="237" eb="240">
      <t>ケンゼンカ</t>
    </rPh>
    <rPh sb="241" eb="242">
      <t>ト</t>
    </rPh>
    <rPh sb="243" eb="244">
      <t>ク</t>
    </rPh>
    <phoneticPr fontId="4"/>
  </si>
  <si>
    <t>①本事業は天候に左右される事業である。経常収支比率では、平成28年度の経常収支が目標である100％以上となっていないのは、8月下旬から9月全般にかけて、台風の接近、秋雨前線の停滞による悪天候の影響により、利用客が減少したことが影響している。平成26年度も同様の理由である。
②営業収支比率は、経常収支比率と同様で、悪天候の影響により、利用客が減少したことが影響している。
③流動比率では、平成25年度から平成27年度にかけて、流動資産（現金預金等）の減少を原因とする若干の右肩下がりの傾向にあったが、平成28年度は回復している。
④累積欠損金比率は、平成26年度及び28年度の数値の原因は、上記①のとおりである。
⑤利用者1回当たり他会計負担金額は、本事業は他会計からの繰入額がないため0％である。
⑥利用者1回当たり運行経費は、平成26年度及び28年度以外では、利用運賃とほぼ同額である600円前後を推移しているものの、平成26年度及び28年度は上記①の理由により高い数値となっている。
⑦本事業は他会計からの繰入額がないため、他会計負担比率は0％であることから、独立採算が営まれている。
⑧企業債残高対料金収入比率は、企業債の借入れを行っていないため0％である。
⑨有形固定資産減価償却率は、バス車両の買換え更新を近年行っていないため、公営企業平均値と比較すると若干高い傾向となっている。今後は計画的に更新していく必要がある。</t>
    <rPh sb="1" eb="2">
      <t>ホン</t>
    </rPh>
    <rPh sb="2" eb="4">
      <t>ジギョウ</t>
    </rPh>
    <rPh sb="5" eb="7">
      <t>テンコウ</t>
    </rPh>
    <rPh sb="8" eb="10">
      <t>サユウ</t>
    </rPh>
    <rPh sb="13" eb="15">
      <t>ジギョウ</t>
    </rPh>
    <rPh sb="28" eb="30">
      <t>ヘイセイ</t>
    </rPh>
    <rPh sb="35" eb="37">
      <t>ケイジョウ</t>
    </rPh>
    <rPh sb="37" eb="39">
      <t>シュウシ</t>
    </rPh>
    <rPh sb="40" eb="42">
      <t>モクヒョウ</t>
    </rPh>
    <rPh sb="49" eb="51">
      <t>イジョウ</t>
    </rPh>
    <rPh sb="62" eb="63">
      <t>ガツ</t>
    </rPh>
    <rPh sb="63" eb="65">
      <t>ゲジュン</t>
    </rPh>
    <rPh sb="68" eb="69">
      <t>ガツ</t>
    </rPh>
    <rPh sb="69" eb="71">
      <t>ゼンパン</t>
    </rPh>
    <rPh sb="76" eb="78">
      <t>タイフウ</t>
    </rPh>
    <rPh sb="79" eb="81">
      <t>セッキン</t>
    </rPh>
    <rPh sb="82" eb="84">
      <t>アキサメ</t>
    </rPh>
    <rPh sb="84" eb="86">
      <t>ゼンセン</t>
    </rPh>
    <rPh sb="87" eb="89">
      <t>テイタイ</t>
    </rPh>
    <rPh sb="92" eb="93">
      <t>アク</t>
    </rPh>
    <rPh sb="93" eb="95">
      <t>テンコウ</t>
    </rPh>
    <rPh sb="102" eb="105">
      <t>リヨウキャク</t>
    </rPh>
    <rPh sb="106" eb="108">
      <t>ゲンショウ</t>
    </rPh>
    <rPh sb="113" eb="115">
      <t>エイキョウ</t>
    </rPh>
    <rPh sb="124" eb="126">
      <t>ネンド</t>
    </rPh>
    <rPh sb="127" eb="129">
      <t>ドウヨウ</t>
    </rPh>
    <rPh sb="130" eb="132">
      <t>リユウ</t>
    </rPh>
    <rPh sb="138" eb="140">
      <t>エイギョウ</t>
    </rPh>
    <rPh sb="140" eb="142">
      <t>シュウシ</t>
    </rPh>
    <rPh sb="142" eb="144">
      <t>ヒリツ</t>
    </rPh>
    <rPh sb="153" eb="155">
      <t>ドウヨウ</t>
    </rPh>
    <rPh sb="202" eb="203">
      <t>ヘイ</t>
    </rPh>
    <rPh sb="250" eb="252">
      <t>ヘイセイ</t>
    </rPh>
    <rPh sb="254" eb="256">
      <t>ネンド</t>
    </rPh>
    <rPh sb="257" eb="259">
      <t>カイフク</t>
    </rPh>
    <rPh sb="266" eb="268">
      <t>ルイセキ</t>
    </rPh>
    <rPh sb="268" eb="271">
      <t>ケッソンキン</t>
    </rPh>
    <rPh sb="271" eb="273">
      <t>ヒリツ</t>
    </rPh>
    <rPh sb="281" eb="282">
      <t>オヨ</t>
    </rPh>
    <rPh sb="285" eb="287">
      <t>ネンド</t>
    </rPh>
    <rPh sb="288" eb="290">
      <t>スウチ</t>
    </rPh>
    <rPh sb="291" eb="293">
      <t>ゲンイン</t>
    </rPh>
    <rPh sb="308" eb="311">
      <t>リヨウシャ</t>
    </rPh>
    <rPh sb="312" eb="313">
      <t>カイ</t>
    </rPh>
    <rPh sb="313" eb="314">
      <t>ア</t>
    </rPh>
    <rPh sb="316" eb="317">
      <t>タ</t>
    </rPh>
    <rPh sb="317" eb="319">
      <t>カイケイ</t>
    </rPh>
    <rPh sb="319" eb="322">
      <t>フタンキン</t>
    </rPh>
    <rPh sb="322" eb="323">
      <t>ガク</t>
    </rPh>
    <rPh sb="325" eb="326">
      <t>ホン</t>
    </rPh>
    <rPh sb="326" eb="328">
      <t>ジギョウ</t>
    </rPh>
    <rPh sb="329" eb="330">
      <t>タ</t>
    </rPh>
    <rPh sb="330" eb="331">
      <t>カイ</t>
    </rPh>
    <rPh sb="331" eb="332">
      <t>ケイ</t>
    </rPh>
    <rPh sb="335" eb="337">
      <t>クリイレ</t>
    </rPh>
    <rPh sb="337" eb="338">
      <t>ガク</t>
    </rPh>
    <rPh sb="359" eb="361">
      <t>ウンコウ</t>
    </rPh>
    <rPh sb="361" eb="363">
      <t>ケイヒ</t>
    </rPh>
    <rPh sb="377" eb="379">
      <t>イガイ</t>
    </rPh>
    <rPh sb="382" eb="384">
      <t>リヨウ</t>
    </rPh>
    <rPh sb="384" eb="386">
      <t>ウンチン</t>
    </rPh>
    <rPh sb="389" eb="391">
      <t>ドウガク</t>
    </rPh>
    <rPh sb="397" eb="398">
      <t>エン</t>
    </rPh>
    <rPh sb="398" eb="400">
      <t>ゼンゴ</t>
    </rPh>
    <rPh sb="401" eb="403">
      <t>スイイ</t>
    </rPh>
    <rPh sb="417" eb="418">
      <t>オヨ</t>
    </rPh>
    <rPh sb="421" eb="423">
      <t>ネンド</t>
    </rPh>
    <rPh sb="428" eb="430">
      <t>リユウ</t>
    </rPh>
    <rPh sb="433" eb="434">
      <t>タカ</t>
    </rPh>
    <rPh sb="435" eb="437">
      <t>スウチ</t>
    </rPh>
    <rPh sb="465" eb="466">
      <t>タ</t>
    </rPh>
    <rPh sb="466" eb="468">
      <t>カイケイ</t>
    </rPh>
    <rPh sb="468" eb="470">
      <t>フタン</t>
    </rPh>
    <rPh sb="470" eb="471">
      <t>ヒ</t>
    </rPh>
    <rPh sb="471" eb="472">
      <t>リツ</t>
    </rPh>
    <rPh sb="483" eb="485">
      <t>ドクリツ</t>
    </rPh>
    <rPh sb="485" eb="487">
      <t>サイサン</t>
    </rPh>
    <rPh sb="488" eb="489">
      <t>イトナ</t>
    </rPh>
    <rPh sb="497" eb="499">
      <t>キギョウ</t>
    </rPh>
    <rPh sb="499" eb="500">
      <t>サイ</t>
    </rPh>
    <rPh sb="500" eb="502">
      <t>ザンダカ</t>
    </rPh>
    <rPh sb="502" eb="503">
      <t>タイ</t>
    </rPh>
    <rPh sb="503" eb="505">
      <t>リョウキン</t>
    </rPh>
    <rPh sb="505" eb="507">
      <t>シュウニュウ</t>
    </rPh>
    <rPh sb="507" eb="509">
      <t>ヒリツ</t>
    </rPh>
    <rPh sb="511" eb="513">
      <t>キギョウ</t>
    </rPh>
    <rPh sb="513" eb="514">
      <t>サイ</t>
    </rPh>
    <rPh sb="515" eb="517">
      <t>カリイ</t>
    </rPh>
    <rPh sb="519" eb="520">
      <t>オコナ</t>
    </rPh>
    <rPh sb="535" eb="537">
      <t>ユウケイ</t>
    </rPh>
    <rPh sb="537" eb="539">
      <t>コテイ</t>
    </rPh>
    <rPh sb="539" eb="541">
      <t>シサン</t>
    </rPh>
    <rPh sb="541" eb="543">
      <t>ゲンカ</t>
    </rPh>
    <rPh sb="543" eb="545">
      <t>ショウキャク</t>
    </rPh>
    <rPh sb="545" eb="546">
      <t>リツ</t>
    </rPh>
    <rPh sb="550" eb="552">
      <t>シャリョウ</t>
    </rPh>
    <rPh sb="553" eb="555">
      <t>カイカ</t>
    </rPh>
    <rPh sb="556" eb="558">
      <t>コウシン</t>
    </rPh>
    <rPh sb="559" eb="561">
      <t>キンネン</t>
    </rPh>
    <rPh sb="561" eb="562">
      <t>オコナ</t>
    </rPh>
    <rPh sb="570" eb="572">
      <t>コウエイ</t>
    </rPh>
    <rPh sb="572" eb="574">
      <t>キギョウ</t>
    </rPh>
    <rPh sb="574" eb="577">
      <t>ヘイキンチ</t>
    </rPh>
    <rPh sb="578" eb="580">
      <t>ヒカク</t>
    </rPh>
    <rPh sb="583" eb="585">
      <t>ジャッカン</t>
    </rPh>
    <rPh sb="585" eb="586">
      <t>タカ</t>
    </rPh>
    <rPh sb="587" eb="589">
      <t>ケイコウ</t>
    </rPh>
    <rPh sb="599" eb="602">
      <t>ケイカクテキ</t>
    </rPh>
    <rPh sb="603" eb="605">
      <t>コウシン</t>
    </rPh>
    <rPh sb="609" eb="611">
      <t>ヒツヨウ</t>
    </rPh>
    <phoneticPr fontId="4"/>
  </si>
  <si>
    <t>　前述したとおり、本事業は天候に左右される事業であるため、平成26年度及び平成28年度は天候不良による利用者数の減少により、全ての指標で影響が出ている。
①走行キロ当たりの収入では、平均値と比較すると高い数値であり、効率的な運行となっている。
②走行キロ当たりの運送原価については、平均値と比較すると高い数値である。これは本事業の運行場所が山岳地帯であり、運行期間が6月下旬から11月上旬と通年運行ではなく、1日の運行回数も4便と規制されているため、効率的な運行となっていないと考えられる。
③走行キロ当たりの人件費についても、上記②と同様の理由で、効率的な運行となっていない。
④乗車効率については、元より便数の規制もあり、また、利用者のニーズに即したダイヤ改正を行ったことにより、平均値より高い数値となっている。</t>
    <rPh sb="1" eb="3">
      <t>ゼンジュツ</t>
    </rPh>
    <rPh sb="29" eb="31">
      <t>ヘイセイ</t>
    </rPh>
    <rPh sb="33" eb="35">
      <t>ネンド</t>
    </rPh>
    <rPh sb="35" eb="36">
      <t>オヨ</t>
    </rPh>
    <rPh sb="37" eb="39">
      <t>ヘイセイ</t>
    </rPh>
    <rPh sb="41" eb="43">
      <t>ネンド</t>
    </rPh>
    <rPh sb="44" eb="46">
      <t>テンコウ</t>
    </rPh>
    <rPh sb="46" eb="48">
      <t>フリョウ</t>
    </rPh>
    <rPh sb="51" eb="53">
      <t>リヨウ</t>
    </rPh>
    <rPh sb="53" eb="54">
      <t>シャ</t>
    </rPh>
    <rPh sb="54" eb="55">
      <t>スウ</t>
    </rPh>
    <rPh sb="56" eb="58">
      <t>ゲンショウ</t>
    </rPh>
    <rPh sb="62" eb="63">
      <t>スベ</t>
    </rPh>
    <rPh sb="65" eb="67">
      <t>シヒョウ</t>
    </rPh>
    <rPh sb="68" eb="70">
      <t>エイキョウ</t>
    </rPh>
    <rPh sb="71" eb="72">
      <t>デ</t>
    </rPh>
    <rPh sb="78" eb="80">
      <t>ソウコウ</t>
    </rPh>
    <rPh sb="82" eb="83">
      <t>ア</t>
    </rPh>
    <rPh sb="86" eb="88">
      <t>シュウニュウ</t>
    </rPh>
    <rPh sb="91" eb="94">
      <t>ヘイキンチ</t>
    </rPh>
    <rPh sb="95" eb="97">
      <t>ヒカク</t>
    </rPh>
    <rPh sb="100" eb="101">
      <t>タカ</t>
    </rPh>
    <rPh sb="102" eb="104">
      <t>スウチ</t>
    </rPh>
    <rPh sb="108" eb="111">
      <t>コウリツテキ</t>
    </rPh>
    <rPh sb="112" eb="114">
      <t>ウンコウ</t>
    </rPh>
    <rPh sb="123" eb="125">
      <t>ソウコウ</t>
    </rPh>
    <rPh sb="127" eb="128">
      <t>ア</t>
    </rPh>
    <rPh sb="131" eb="133">
      <t>ウンソウ</t>
    </rPh>
    <rPh sb="133" eb="135">
      <t>ゲンカ</t>
    </rPh>
    <rPh sb="161" eb="162">
      <t>ホン</t>
    </rPh>
    <rPh sb="162" eb="164">
      <t>ジギョウ</t>
    </rPh>
    <rPh sb="165" eb="167">
      <t>ウンコウ</t>
    </rPh>
    <rPh sb="167" eb="169">
      <t>バショ</t>
    </rPh>
    <rPh sb="170" eb="172">
      <t>サンガク</t>
    </rPh>
    <rPh sb="172" eb="174">
      <t>チタイ</t>
    </rPh>
    <rPh sb="178" eb="180">
      <t>ウンコウ</t>
    </rPh>
    <rPh sb="180" eb="182">
      <t>キカン</t>
    </rPh>
    <rPh sb="184" eb="185">
      <t>ガツ</t>
    </rPh>
    <rPh sb="185" eb="187">
      <t>ゲジュン</t>
    </rPh>
    <rPh sb="191" eb="192">
      <t>ガツ</t>
    </rPh>
    <rPh sb="192" eb="194">
      <t>ジョウジュン</t>
    </rPh>
    <rPh sb="195" eb="197">
      <t>ツウネン</t>
    </rPh>
    <rPh sb="197" eb="199">
      <t>ウンコウ</t>
    </rPh>
    <rPh sb="205" eb="206">
      <t>ヒ</t>
    </rPh>
    <rPh sb="207" eb="209">
      <t>ウンコウ</t>
    </rPh>
    <rPh sb="209" eb="211">
      <t>カイスウ</t>
    </rPh>
    <rPh sb="213" eb="214">
      <t>ビン</t>
    </rPh>
    <rPh sb="215" eb="217">
      <t>キセイ</t>
    </rPh>
    <rPh sb="225" eb="228">
      <t>コウリツテキ</t>
    </rPh>
    <rPh sb="229" eb="231">
      <t>ウンコウ</t>
    </rPh>
    <rPh sb="239" eb="240">
      <t>カンガ</t>
    </rPh>
    <rPh sb="247" eb="249">
      <t>ソウコウ</t>
    </rPh>
    <rPh sb="251" eb="252">
      <t>ア</t>
    </rPh>
    <rPh sb="255" eb="258">
      <t>ジンケンヒ</t>
    </rPh>
    <rPh sb="264" eb="266">
      <t>ジョウキ</t>
    </rPh>
    <rPh sb="268" eb="270">
      <t>ドウヨウ</t>
    </rPh>
    <rPh sb="271" eb="273">
      <t>リユウ</t>
    </rPh>
    <rPh sb="275" eb="278">
      <t>コウリツテキ</t>
    </rPh>
    <rPh sb="279" eb="281">
      <t>ウンコウ</t>
    </rPh>
    <rPh sb="291" eb="293">
      <t>ジョウシャ</t>
    </rPh>
    <rPh sb="293" eb="295">
      <t>コウリツ</t>
    </rPh>
    <rPh sb="301" eb="302">
      <t>モト</t>
    </rPh>
    <rPh sb="304" eb="306">
      <t>ビンスウ</t>
    </rPh>
    <rPh sb="307" eb="309">
      <t>キセイ</t>
    </rPh>
    <rPh sb="316" eb="319">
      <t>リヨウシャ</t>
    </rPh>
    <rPh sb="324" eb="325">
      <t>ソク</t>
    </rPh>
    <rPh sb="330" eb="332">
      <t>カイセイ</t>
    </rPh>
    <rPh sb="333" eb="334">
      <t>オコナ</t>
    </rPh>
    <rPh sb="342" eb="345">
      <t>ヘイキンチ</t>
    </rPh>
    <rPh sb="347" eb="348">
      <t>タカ</t>
    </rPh>
    <rPh sb="349" eb="351">
      <t>スウチ</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</si>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</sst>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117.5</c:v>
                </c:pt>
                <c:pt idx="1">
                  <c:v>131</c:v>
                </c:pt>
                <c:pt idx="2">
                  <c:v>75.599999999999994</c:v>
                </c:pt>
                <c:pt idx="3">
                  <c:v>112.4</c:v>
                </c:pt>
                <c:pt idx="4">
                  <c:v>91.2</c:v>
                </c:pt>
              </c:numCache>
            </c:numRef>
          </c:val>
        </c:ser>
        <c:dLbls>
          <c:showLegendKey val="0"/>
          <c:showVal val="0"/>
          <c:showCatName val="0"/>
          <c:showSerName val="0"/>
          <c:showPercent val="0"/>
          <c:showBubbleSize val="0"/>
        </c:dLbls>
        <c:gapWidth val="180"/>
        <c:overlap val="-90"/>
        <c:axId val="105949440"/>
        <c:axId val="10596761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5949440"/>
        <c:axId val="105967616"/>
      </c:lineChart>
      <c:catAx>
        <c:axId val="105949440"/>
        <c:scaling>
          <c:orientation val="minMax"/>
        </c:scaling>
        <c:delete val="0"/>
        <c:axPos val="b"/>
        <c:numFmt formatCode="ge" sourceLinked="1"/>
        <c:majorTickMark val="none"/>
        <c:minorTickMark val="none"/>
        <c:tickLblPos val="none"/>
        <c:crossAx val="105967616"/>
        <c:crosses val="autoZero"/>
        <c:auto val="0"/>
        <c:lblAlgn val="ctr"/>
        <c:lblOffset val="100"/>
        <c:noMultiLvlLbl val="1"/>
      </c:catAx>
      <c:valAx>
        <c:axId val="10596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49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974.32</c:v>
                </c:pt>
                <c:pt idx="1">
                  <c:v>1038.6500000000001</c:v>
                </c:pt>
                <c:pt idx="2">
                  <c:v>881.29</c:v>
                </c:pt>
                <c:pt idx="3">
                  <c:v>991.08</c:v>
                </c:pt>
                <c:pt idx="4">
                  <c:v>918.07</c:v>
                </c:pt>
              </c:numCache>
            </c:numRef>
          </c:val>
        </c:ser>
        <c:dLbls>
          <c:showLegendKey val="0"/>
          <c:showVal val="0"/>
          <c:showCatName val="0"/>
          <c:showSerName val="0"/>
          <c:showPercent val="0"/>
          <c:showBubbleSize val="0"/>
        </c:dLbls>
        <c:gapWidth val="180"/>
        <c:overlap val="-90"/>
        <c:axId val="112972544"/>
        <c:axId val="11297446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315.89</c:v>
                </c:pt>
                <c:pt idx="1">
                  <c:v>323.98</c:v>
                </c:pt>
                <c:pt idx="2">
                  <c:v>332.02</c:v>
                </c:pt>
                <c:pt idx="3">
                  <c:v>335.14</c:v>
                </c:pt>
                <c:pt idx="4">
                  <c:v>358.33</c:v>
                </c:pt>
              </c:numCache>
            </c:numRef>
          </c:val>
          <c:smooth val="0"/>
        </c:ser>
        <c:dLbls>
          <c:showLegendKey val="0"/>
          <c:showVal val="0"/>
          <c:showCatName val="0"/>
          <c:showSerName val="0"/>
          <c:showPercent val="0"/>
          <c:showBubbleSize val="0"/>
        </c:dLbls>
        <c:marker val="1"/>
        <c:smooth val="0"/>
        <c:axId val="112972544"/>
        <c:axId val="112974464"/>
      </c:lineChart>
      <c:catAx>
        <c:axId val="112972544"/>
        <c:scaling>
          <c:orientation val="minMax"/>
        </c:scaling>
        <c:delete val="0"/>
        <c:axPos val="b"/>
        <c:numFmt formatCode="ge" sourceLinked="1"/>
        <c:majorTickMark val="none"/>
        <c:minorTickMark val="none"/>
        <c:tickLblPos val="none"/>
        <c:crossAx val="112974464"/>
        <c:crosses val="autoZero"/>
        <c:auto val="0"/>
        <c:lblAlgn val="ctr"/>
        <c:lblOffset val="100"/>
        <c:noMultiLvlLbl val="1"/>
      </c:catAx>
      <c:valAx>
        <c:axId val="1129744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972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46.3</c:v>
                </c:pt>
                <c:pt idx="1">
                  <c:v>48.7</c:v>
                </c:pt>
                <c:pt idx="2">
                  <c:v>41.7</c:v>
                </c:pt>
                <c:pt idx="3">
                  <c:v>47.9</c:v>
                </c:pt>
                <c:pt idx="4">
                  <c:v>43.8</c:v>
                </c:pt>
              </c:numCache>
            </c:numRef>
          </c:val>
        </c:ser>
        <c:dLbls>
          <c:showLegendKey val="0"/>
          <c:showVal val="0"/>
          <c:showCatName val="0"/>
          <c:showSerName val="0"/>
          <c:showPercent val="0"/>
          <c:showBubbleSize val="0"/>
        </c:dLbls>
        <c:gapWidth val="180"/>
        <c:overlap val="-90"/>
        <c:axId val="113028096"/>
        <c:axId val="11303027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113028096"/>
        <c:axId val="113030272"/>
      </c:lineChart>
      <c:catAx>
        <c:axId val="113028096"/>
        <c:scaling>
          <c:orientation val="minMax"/>
        </c:scaling>
        <c:delete val="0"/>
        <c:axPos val="b"/>
        <c:numFmt formatCode="ge" sourceLinked="1"/>
        <c:majorTickMark val="none"/>
        <c:minorTickMark val="none"/>
        <c:tickLblPos val="none"/>
        <c:crossAx val="113030272"/>
        <c:crosses val="autoZero"/>
        <c:auto val="0"/>
        <c:lblAlgn val="ctr"/>
        <c:lblOffset val="100"/>
        <c:noMultiLvlLbl val="1"/>
      </c:catAx>
      <c:valAx>
        <c:axId val="11303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0280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35.799999999999997</c:v>
                </c:pt>
                <c:pt idx="3">
                  <c:v>0</c:v>
                </c:pt>
                <c:pt idx="4">
                  <c:v>9.6999999999999993</c:v>
                </c:pt>
              </c:numCache>
            </c:numRef>
          </c:val>
        </c:ser>
        <c:dLbls>
          <c:showLegendKey val="0"/>
          <c:showVal val="0"/>
          <c:showCatName val="0"/>
          <c:showSerName val="0"/>
          <c:showPercent val="0"/>
          <c:showBubbleSize val="0"/>
        </c:dLbls>
        <c:gapWidth val="180"/>
        <c:overlap val="-90"/>
        <c:axId val="113063808"/>
        <c:axId val="113074176"/>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113063808"/>
        <c:axId val="113074176"/>
      </c:lineChart>
      <c:catAx>
        <c:axId val="113063808"/>
        <c:scaling>
          <c:orientation val="minMax"/>
        </c:scaling>
        <c:delete val="0"/>
        <c:axPos val="b"/>
        <c:numFmt formatCode="ge" sourceLinked="1"/>
        <c:majorTickMark val="none"/>
        <c:minorTickMark val="none"/>
        <c:tickLblPos val="none"/>
        <c:crossAx val="113074176"/>
        <c:crosses val="autoZero"/>
        <c:auto val="0"/>
        <c:lblAlgn val="ctr"/>
        <c:lblOffset val="100"/>
        <c:noMultiLvlLbl val="1"/>
      </c:catAx>
      <c:valAx>
        <c:axId val="11307417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063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116.8</c:v>
                </c:pt>
                <c:pt idx="1">
                  <c:v>130.4</c:v>
                </c:pt>
                <c:pt idx="2">
                  <c:v>74.900000000000006</c:v>
                </c:pt>
                <c:pt idx="3">
                  <c:v>111.8</c:v>
                </c:pt>
                <c:pt idx="4">
                  <c:v>90.6</c:v>
                </c:pt>
              </c:numCache>
            </c:numRef>
          </c:val>
        </c:ser>
        <c:dLbls>
          <c:showLegendKey val="0"/>
          <c:showVal val="0"/>
          <c:showCatName val="0"/>
          <c:showSerName val="0"/>
          <c:showPercent val="0"/>
          <c:showBubbleSize val="0"/>
        </c:dLbls>
        <c:gapWidth val="180"/>
        <c:overlap val="-90"/>
        <c:axId val="101493376"/>
        <c:axId val="105546112"/>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1493376"/>
        <c:axId val="105546112"/>
      </c:lineChart>
      <c:catAx>
        <c:axId val="101493376"/>
        <c:scaling>
          <c:orientation val="minMax"/>
        </c:scaling>
        <c:delete val="0"/>
        <c:axPos val="b"/>
        <c:numFmt formatCode="ge" sourceLinked="1"/>
        <c:majorTickMark val="none"/>
        <c:minorTickMark val="none"/>
        <c:tickLblPos val="none"/>
        <c:crossAx val="105546112"/>
        <c:crosses val="autoZero"/>
        <c:auto val="0"/>
        <c:lblAlgn val="ctr"/>
        <c:lblOffset val="100"/>
        <c:noMultiLvlLbl val="1"/>
      </c:catAx>
      <c:valAx>
        <c:axId val="10554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93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5139.2</c:v>
                </c:pt>
                <c:pt idx="1">
                  <c:v>8914.4</c:v>
                </c:pt>
                <c:pt idx="2">
                  <c:v>5662.7</c:v>
                </c:pt>
                <c:pt idx="3">
                  <c:v>2939</c:v>
                </c:pt>
                <c:pt idx="4">
                  <c:v>4945.8</c:v>
                </c:pt>
              </c:numCache>
            </c:numRef>
          </c:val>
        </c:ser>
        <c:dLbls>
          <c:showLegendKey val="0"/>
          <c:showVal val="0"/>
          <c:showCatName val="0"/>
          <c:showSerName val="0"/>
          <c:showPercent val="0"/>
          <c:showBubbleSize val="0"/>
        </c:dLbls>
        <c:gapWidth val="180"/>
        <c:overlap val="-90"/>
        <c:axId val="110242432"/>
        <c:axId val="11024832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0242432"/>
        <c:axId val="110248320"/>
      </c:lineChart>
      <c:catAx>
        <c:axId val="110242432"/>
        <c:scaling>
          <c:orientation val="minMax"/>
        </c:scaling>
        <c:delete val="0"/>
        <c:axPos val="b"/>
        <c:numFmt formatCode="ge" sourceLinked="1"/>
        <c:majorTickMark val="none"/>
        <c:minorTickMark val="none"/>
        <c:tickLblPos val="none"/>
        <c:crossAx val="110248320"/>
        <c:crosses val="autoZero"/>
        <c:auto val="0"/>
        <c:lblAlgn val="ctr"/>
        <c:lblOffset val="100"/>
        <c:noMultiLvlLbl val="1"/>
      </c:catAx>
      <c:valAx>
        <c:axId val="11024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242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0</c:v>
                </c:pt>
                <c:pt idx="1">
                  <c:v>0</c:v>
                </c:pt>
                <c:pt idx="2">
                  <c:v>0</c:v>
                </c:pt>
                <c:pt idx="3">
                  <c:v>0</c:v>
                </c:pt>
                <c:pt idx="4">
                  <c:v>0</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575.4</c:v>
                </c:pt>
                <c:pt idx="1">
                  <c:v>522.4</c:v>
                </c:pt>
                <c:pt idx="2">
                  <c:v>881.3</c:v>
                </c:pt>
                <c:pt idx="3">
                  <c:v>597.6</c:v>
                </c:pt>
                <c:pt idx="4">
                  <c:v>741.5</c:v>
                </c:pt>
              </c:numCache>
            </c:numRef>
          </c:val>
        </c:ser>
        <c:dLbls>
          <c:showLegendKey val="0"/>
          <c:showVal val="0"/>
          <c:showCatName val="0"/>
          <c:showSerName val="0"/>
          <c:showPercent val="0"/>
          <c:showBubbleSize val="0"/>
        </c:dLbls>
        <c:gapWidth val="150"/>
        <c:axId val="113123328"/>
        <c:axId val="113125248"/>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113123328"/>
        <c:axId val="113125248"/>
      </c:lineChart>
      <c:catAx>
        <c:axId val="113123328"/>
        <c:scaling>
          <c:orientation val="minMax"/>
        </c:scaling>
        <c:delete val="0"/>
        <c:axPos val="b"/>
        <c:numFmt formatCode="ge" sourceLinked="1"/>
        <c:majorTickMark val="none"/>
        <c:minorTickMark val="none"/>
        <c:tickLblPos val="none"/>
        <c:crossAx val="113125248"/>
        <c:crosses val="autoZero"/>
        <c:auto val="0"/>
        <c:lblAlgn val="ctr"/>
        <c:lblOffset val="100"/>
        <c:noMultiLvlLbl val="1"/>
      </c:catAx>
      <c:valAx>
        <c:axId val="11312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123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13154688"/>
        <c:axId val="11316096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113154688"/>
        <c:axId val="113160960"/>
      </c:lineChart>
      <c:catAx>
        <c:axId val="113154688"/>
        <c:scaling>
          <c:orientation val="minMax"/>
        </c:scaling>
        <c:delete val="0"/>
        <c:axPos val="b"/>
        <c:numFmt formatCode="ge" sourceLinked="1"/>
        <c:majorTickMark val="none"/>
        <c:minorTickMark val="none"/>
        <c:tickLblPos val="none"/>
        <c:crossAx val="113160960"/>
        <c:crosses val="autoZero"/>
        <c:auto val="0"/>
        <c:lblAlgn val="ctr"/>
        <c:lblOffset val="100"/>
        <c:noMultiLvlLbl val="1"/>
      </c:catAx>
      <c:valAx>
        <c:axId val="113160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154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13167744"/>
        <c:axId val="11438233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113167744"/>
        <c:axId val="114382336"/>
      </c:lineChart>
      <c:catAx>
        <c:axId val="113167744"/>
        <c:scaling>
          <c:orientation val="minMax"/>
        </c:scaling>
        <c:delete val="0"/>
        <c:axPos val="b"/>
        <c:numFmt formatCode="ge" sourceLinked="1"/>
        <c:majorTickMark val="none"/>
        <c:minorTickMark val="none"/>
        <c:tickLblPos val="none"/>
        <c:crossAx val="114382336"/>
        <c:crosses val="autoZero"/>
        <c:auto val="0"/>
        <c:lblAlgn val="ctr"/>
        <c:lblOffset val="100"/>
        <c:noMultiLvlLbl val="1"/>
      </c:catAx>
      <c:valAx>
        <c:axId val="11438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167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81.599999999999994</c:v>
                </c:pt>
                <c:pt idx="1">
                  <c:v>85.4</c:v>
                </c:pt>
                <c:pt idx="2">
                  <c:v>89.2</c:v>
                </c:pt>
                <c:pt idx="3">
                  <c:v>90.1</c:v>
                </c:pt>
                <c:pt idx="4">
                  <c:v>90.9</c:v>
                </c:pt>
              </c:numCache>
            </c:numRef>
          </c:val>
        </c:ser>
        <c:dLbls>
          <c:showLegendKey val="0"/>
          <c:showVal val="0"/>
          <c:showCatName val="0"/>
          <c:showSerName val="0"/>
          <c:showPercent val="0"/>
          <c:showBubbleSize val="0"/>
        </c:dLbls>
        <c:gapWidth val="180"/>
        <c:overlap val="-90"/>
        <c:axId val="114415104"/>
        <c:axId val="114417024"/>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114415104"/>
        <c:axId val="114417024"/>
      </c:lineChart>
      <c:catAx>
        <c:axId val="114415104"/>
        <c:scaling>
          <c:orientation val="minMax"/>
        </c:scaling>
        <c:delete val="0"/>
        <c:axPos val="b"/>
        <c:numFmt formatCode="ge" sourceLinked="1"/>
        <c:majorTickMark val="none"/>
        <c:minorTickMark val="none"/>
        <c:tickLblPos val="none"/>
        <c:crossAx val="114417024"/>
        <c:crosses val="autoZero"/>
        <c:auto val="0"/>
        <c:lblAlgn val="ctr"/>
        <c:lblOffset val="100"/>
        <c:noMultiLvlLbl val="1"/>
      </c:catAx>
      <c:valAx>
        <c:axId val="11441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415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503.73</c:v>
                </c:pt>
                <c:pt idx="1">
                  <c:v>497.03</c:v>
                </c:pt>
                <c:pt idx="2">
                  <c:v>830.65</c:v>
                </c:pt>
                <c:pt idx="3">
                  <c:v>689.74</c:v>
                </c:pt>
                <c:pt idx="4">
                  <c:v>754.46</c:v>
                </c:pt>
              </c:numCache>
            </c:numRef>
          </c:val>
        </c:ser>
        <c:dLbls>
          <c:showLegendKey val="0"/>
          <c:showVal val="0"/>
          <c:showCatName val="0"/>
          <c:showSerName val="0"/>
          <c:showPercent val="0"/>
          <c:showBubbleSize val="0"/>
        </c:dLbls>
        <c:gapWidth val="180"/>
        <c:overlap val="-90"/>
        <c:axId val="112890240"/>
        <c:axId val="112892160"/>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204.62</c:v>
                </c:pt>
                <c:pt idx="1">
                  <c:v>206.87</c:v>
                </c:pt>
                <c:pt idx="2">
                  <c:v>207.04</c:v>
                </c:pt>
                <c:pt idx="3">
                  <c:v>210.1</c:v>
                </c:pt>
                <c:pt idx="4">
                  <c:v>216.4</c:v>
                </c:pt>
              </c:numCache>
            </c:numRef>
          </c:val>
          <c:smooth val="0"/>
        </c:ser>
        <c:dLbls>
          <c:showLegendKey val="0"/>
          <c:showVal val="0"/>
          <c:showCatName val="0"/>
          <c:showSerName val="0"/>
          <c:showPercent val="0"/>
          <c:showBubbleSize val="0"/>
        </c:dLbls>
        <c:marker val="1"/>
        <c:smooth val="0"/>
        <c:axId val="112890240"/>
        <c:axId val="112892160"/>
      </c:lineChart>
      <c:catAx>
        <c:axId val="112890240"/>
        <c:scaling>
          <c:orientation val="minMax"/>
        </c:scaling>
        <c:delete val="0"/>
        <c:axPos val="b"/>
        <c:numFmt formatCode="ge" sourceLinked="1"/>
        <c:majorTickMark val="none"/>
        <c:minorTickMark val="none"/>
        <c:tickLblPos val="none"/>
        <c:crossAx val="112892160"/>
        <c:crosses val="autoZero"/>
        <c:auto val="0"/>
        <c:lblAlgn val="ctr"/>
        <c:lblOffset val="100"/>
        <c:noMultiLvlLbl val="1"/>
      </c:catAx>
      <c:valAx>
        <c:axId val="1128921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890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829.11</c:v>
                </c:pt>
                <c:pt idx="1">
                  <c:v>792.9</c:v>
                </c:pt>
                <c:pt idx="2">
                  <c:v>1169.03</c:v>
                </c:pt>
                <c:pt idx="3">
                  <c:v>881.51</c:v>
                </c:pt>
                <c:pt idx="4">
                  <c:v>1006.95</c:v>
                </c:pt>
              </c:numCache>
            </c:numRef>
          </c:val>
        </c:ser>
        <c:dLbls>
          <c:showLegendKey val="0"/>
          <c:showVal val="0"/>
          <c:showCatName val="0"/>
          <c:showSerName val="0"/>
          <c:showPercent val="0"/>
          <c:showBubbleSize val="0"/>
        </c:dLbls>
        <c:gapWidth val="180"/>
        <c:overlap val="-90"/>
        <c:axId val="112933120"/>
        <c:axId val="11293939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347.5</c:v>
                </c:pt>
                <c:pt idx="1">
                  <c:v>352.53</c:v>
                </c:pt>
                <c:pt idx="2">
                  <c:v>359.46</c:v>
                </c:pt>
                <c:pt idx="3">
                  <c:v>362.31</c:v>
                </c:pt>
                <c:pt idx="4">
                  <c:v>374.83</c:v>
                </c:pt>
              </c:numCache>
            </c:numRef>
          </c:val>
          <c:smooth val="0"/>
        </c:ser>
        <c:dLbls>
          <c:showLegendKey val="0"/>
          <c:showVal val="0"/>
          <c:showCatName val="0"/>
          <c:showSerName val="0"/>
          <c:showPercent val="0"/>
          <c:showBubbleSize val="0"/>
        </c:dLbls>
        <c:marker val="1"/>
        <c:smooth val="0"/>
        <c:axId val="112933120"/>
        <c:axId val="112939392"/>
      </c:lineChart>
      <c:catAx>
        <c:axId val="112933120"/>
        <c:scaling>
          <c:orientation val="minMax"/>
        </c:scaling>
        <c:delete val="0"/>
        <c:axPos val="b"/>
        <c:numFmt formatCode="ge" sourceLinked="1"/>
        <c:majorTickMark val="none"/>
        <c:minorTickMark val="none"/>
        <c:tickLblPos val="none"/>
        <c:crossAx val="112939392"/>
        <c:crosses val="autoZero"/>
        <c:auto val="0"/>
        <c:lblAlgn val="ctr"/>
        <c:lblOffset val="100"/>
        <c:noMultiLvlLbl val="1"/>
      </c:catAx>
      <c:valAx>
        <c:axId val="1129393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933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3465" y="3146612"/>
          <a:ext cx="2221566" cy="73425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3465" y="7091083"/>
          <a:ext cx="2221566" cy="506146"/>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80322" y="11580440"/>
          <a:ext cx="2221566" cy="506148"/>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5156" y="11580440"/>
          <a:ext cx="2373247" cy="506147"/>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2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4478" y="7082517"/>
          <a:ext cx="2221565" cy="506146"/>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election activeCell="AI13" sqref="AI13"/>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山梨県　南アルプス市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127</v>
      </c>
      <c r="AA8" s="129"/>
      <c r="AB8" s="129"/>
      <c r="AC8" s="129"/>
      <c r="AD8" s="129"/>
      <c r="AE8" s="129"/>
      <c r="AF8" s="129"/>
      <c r="AG8" s="130"/>
      <c r="AH8" s="4"/>
      <c r="AJ8" s="119" t="s">
        <v>5</v>
      </c>
      <c r="AK8" s="120"/>
      <c r="AL8" s="120"/>
      <c r="AM8" s="120"/>
      <c r="AN8" s="120"/>
      <c r="AO8" s="120"/>
      <c r="AP8" s="121"/>
      <c r="AQ8" s="122">
        <f>データ!AB6</f>
        <v>32</v>
      </c>
      <c r="AR8" s="122"/>
      <c r="AS8" s="122"/>
      <c r="AT8" s="122"/>
      <c r="AU8" s="123"/>
      <c r="AV8" s="124">
        <f>データ!AC6</f>
        <v>35</v>
      </c>
      <c r="AW8" s="122"/>
      <c r="AX8" s="122"/>
      <c r="AY8" s="122"/>
      <c r="AZ8" s="123"/>
      <c r="BA8" s="124">
        <f>データ!AD6</f>
        <v>23</v>
      </c>
      <c r="BB8" s="122"/>
      <c r="BC8" s="122"/>
      <c r="BD8" s="122"/>
      <c r="BE8" s="123"/>
      <c r="BF8" s="124">
        <f>データ!AE6</f>
        <v>33</v>
      </c>
      <c r="BG8" s="122"/>
      <c r="BH8" s="122"/>
      <c r="BI8" s="122"/>
      <c r="BJ8" s="123"/>
      <c r="BK8" s="124">
        <f>データ!AF6</f>
        <v>29</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t="str">
        <f>データ!AG6</f>
        <v>-</v>
      </c>
      <c r="AR9" s="116"/>
      <c r="AS9" s="116"/>
      <c r="AT9" s="116"/>
      <c r="AU9" s="116"/>
      <c r="AV9" s="117" t="str">
        <f>データ!AH6</f>
        <v>-</v>
      </c>
      <c r="AW9" s="118"/>
      <c r="AX9" s="118"/>
      <c r="AY9" s="118"/>
      <c r="AZ9" s="115"/>
      <c r="BA9" s="117" t="str">
        <f>データ!AI6</f>
        <v>-</v>
      </c>
      <c r="BB9" s="118"/>
      <c r="BC9" s="118"/>
      <c r="BD9" s="118"/>
      <c r="BE9" s="115"/>
      <c r="BF9" s="117" t="str">
        <f>データ!AJ6</f>
        <v>-</v>
      </c>
      <c r="BG9" s="118"/>
      <c r="BH9" s="118"/>
      <c r="BI9" s="118"/>
      <c r="BJ9" s="115"/>
      <c r="BK9" s="117" t="str">
        <f>データ!AK6</f>
        <v>-</v>
      </c>
      <c r="BL9" s="118"/>
      <c r="BM9" s="118"/>
      <c r="BN9" s="118"/>
      <c r="BO9" s="115"/>
      <c r="BP9" s="11"/>
      <c r="BQ9" s="11"/>
      <c r="BR9" s="11"/>
      <c r="BS9" s="11"/>
      <c r="BT9" s="11"/>
      <c r="BU9" s="11"/>
      <c r="BV9" s="11"/>
      <c r="BW9" s="11"/>
      <c r="BX9" s="11"/>
      <c r="BY9" s="11"/>
    </row>
    <row r="10" spans="1:78" ht="18.399999999999999" customHeight="1">
      <c r="A10" s="2"/>
      <c r="B10" s="106" t="str">
        <f>データ!T6</f>
        <v>-</v>
      </c>
      <c r="C10" s="107"/>
      <c r="D10" s="107"/>
      <c r="E10" s="107"/>
      <c r="F10" s="107"/>
      <c r="G10" s="107"/>
      <c r="H10" s="107"/>
      <c r="I10" s="108"/>
      <c r="J10" s="109">
        <f>データ!U6</f>
        <v>10.199999999999999</v>
      </c>
      <c r="K10" s="109"/>
      <c r="L10" s="109"/>
      <c r="M10" s="109"/>
      <c r="N10" s="109"/>
      <c r="O10" s="109"/>
      <c r="P10" s="109"/>
      <c r="Q10" s="109"/>
      <c r="R10" s="110">
        <f>データ!V6</f>
        <v>24</v>
      </c>
      <c r="S10" s="110"/>
      <c r="T10" s="110"/>
      <c r="U10" s="110"/>
      <c r="V10" s="110"/>
      <c r="W10" s="110"/>
      <c r="X10" s="110"/>
      <c r="Y10" s="110"/>
      <c r="Z10" s="110">
        <f>データ!W6</f>
        <v>6</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1</v>
      </c>
      <c r="C12" s="102"/>
      <c r="D12" s="102"/>
      <c r="E12" s="102"/>
      <c r="F12" s="102"/>
      <c r="G12" s="102"/>
      <c r="H12" s="102"/>
      <c r="I12" s="103"/>
      <c r="J12" s="104" t="str">
        <f>データ!Y6</f>
        <v>-</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125</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126</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124</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192082</v>
      </c>
      <c r="K6" s="56" t="str">
        <f t="shared" si="3"/>
        <v>46</v>
      </c>
      <c r="L6" s="56" t="str">
        <f t="shared" si="3"/>
        <v>03</v>
      </c>
      <c r="M6" s="57" t="str">
        <f>M7</f>
        <v>3</v>
      </c>
      <c r="N6" s="57" t="str">
        <f>N7</f>
        <v>000</v>
      </c>
      <c r="O6" s="56" t="str">
        <f t="shared" si="3"/>
        <v>山梨県　南アルプス市</v>
      </c>
      <c r="P6" s="56" t="str">
        <f t="shared" si="3"/>
        <v>法適用</v>
      </c>
      <c r="Q6" s="56" t="str">
        <f t="shared" si="3"/>
        <v>交通事業</v>
      </c>
      <c r="R6" s="56" t="str">
        <f t="shared" si="3"/>
        <v>自動車運送事業</v>
      </c>
      <c r="S6" s="56" t="str">
        <f t="shared" si="3"/>
        <v/>
      </c>
      <c r="T6" s="58" t="str">
        <f t="shared" si="3"/>
        <v>-</v>
      </c>
      <c r="U6" s="58">
        <f t="shared" si="3"/>
        <v>10.199999999999999</v>
      </c>
      <c r="V6" s="59">
        <f t="shared" si="3"/>
        <v>24</v>
      </c>
      <c r="W6" s="59">
        <f t="shared" si="3"/>
        <v>6</v>
      </c>
      <c r="X6" s="59">
        <f t="shared" si="3"/>
        <v>1</v>
      </c>
      <c r="Y6" s="58" t="str">
        <f>Y7</f>
        <v>-</v>
      </c>
      <c r="Z6" s="56" t="str">
        <f t="shared" si="3"/>
        <v>有</v>
      </c>
      <c r="AA6" s="56" t="str">
        <f t="shared" si="3"/>
        <v>無</v>
      </c>
      <c r="AB6" s="59">
        <f t="shared" si="3"/>
        <v>32</v>
      </c>
      <c r="AC6" s="59">
        <f t="shared" si="3"/>
        <v>35</v>
      </c>
      <c r="AD6" s="59">
        <f t="shared" si="3"/>
        <v>23</v>
      </c>
      <c r="AE6" s="59">
        <f t="shared" si="3"/>
        <v>33</v>
      </c>
      <c r="AF6" s="59">
        <f t="shared" si="3"/>
        <v>29</v>
      </c>
      <c r="AG6" s="59" t="str">
        <f t="shared" si="3"/>
        <v>-</v>
      </c>
      <c r="AH6" s="59" t="str">
        <f t="shared" si="3"/>
        <v>-</v>
      </c>
      <c r="AI6" s="59" t="str">
        <f t="shared" si="3"/>
        <v>-</v>
      </c>
      <c r="AJ6" s="59" t="str">
        <f t="shared" si="3"/>
        <v>-</v>
      </c>
      <c r="AK6" s="59" t="str">
        <f t="shared" si="3"/>
        <v>-</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10.199999999999999</v>
      </c>
      <c r="V7" s="66">
        <v>24</v>
      </c>
      <c r="W7" s="66">
        <v>6</v>
      </c>
      <c r="X7" s="66">
        <v>1</v>
      </c>
      <c r="Y7" s="65" t="s">
        <v>99</v>
      </c>
      <c r="Z7" s="64" t="s">
        <v>100</v>
      </c>
      <c r="AA7" s="64" t="s">
        <v>101</v>
      </c>
      <c r="AB7" s="66">
        <v>32</v>
      </c>
      <c r="AC7" s="66">
        <v>35</v>
      </c>
      <c r="AD7" s="66">
        <v>23</v>
      </c>
      <c r="AE7" s="66">
        <v>33</v>
      </c>
      <c r="AF7" s="66">
        <v>29</v>
      </c>
      <c r="AG7" s="66" t="s">
        <v>99</v>
      </c>
      <c r="AH7" s="66" t="s">
        <v>99</v>
      </c>
      <c r="AI7" s="66" t="s">
        <v>99</v>
      </c>
      <c r="AJ7" s="66" t="s">
        <v>99</v>
      </c>
      <c r="AK7" s="66" t="s">
        <v>99</v>
      </c>
      <c r="AL7" s="65">
        <v>117.5</v>
      </c>
      <c r="AM7" s="65">
        <v>131</v>
      </c>
      <c r="AN7" s="65">
        <v>75.599999999999994</v>
      </c>
      <c r="AO7" s="65">
        <v>112.4</v>
      </c>
      <c r="AP7" s="65">
        <v>91.2</v>
      </c>
      <c r="AQ7" s="65">
        <v>101.1</v>
      </c>
      <c r="AR7" s="65">
        <v>103</v>
      </c>
      <c r="AS7" s="65">
        <v>102.8</v>
      </c>
      <c r="AT7" s="65">
        <v>104.1</v>
      </c>
      <c r="AU7" s="65">
        <v>103.5</v>
      </c>
      <c r="AV7" s="65">
        <v>100</v>
      </c>
      <c r="AW7" s="65">
        <v>116.8</v>
      </c>
      <c r="AX7" s="65">
        <v>130.4</v>
      </c>
      <c r="AY7" s="65">
        <v>74.900000000000006</v>
      </c>
      <c r="AZ7" s="65">
        <v>111.8</v>
      </c>
      <c r="BA7" s="65">
        <v>90.6</v>
      </c>
      <c r="BB7" s="65">
        <v>90.9</v>
      </c>
      <c r="BC7" s="65">
        <v>93.5</v>
      </c>
      <c r="BD7" s="65">
        <v>93.3</v>
      </c>
      <c r="BE7" s="65">
        <v>95.5</v>
      </c>
      <c r="BF7" s="65">
        <v>94.2</v>
      </c>
      <c r="BG7" s="65">
        <v>100</v>
      </c>
      <c r="BH7" s="65">
        <v>5139.2</v>
      </c>
      <c r="BI7" s="65">
        <v>8914.4</v>
      </c>
      <c r="BJ7" s="65">
        <v>5662.7</v>
      </c>
      <c r="BK7" s="65">
        <v>2939</v>
      </c>
      <c r="BL7" s="65">
        <v>4945.8</v>
      </c>
      <c r="BM7" s="65">
        <v>180.9</v>
      </c>
      <c r="BN7" s="65">
        <v>196.1</v>
      </c>
      <c r="BO7" s="65">
        <v>96.5</v>
      </c>
      <c r="BP7" s="65">
        <v>97.7</v>
      </c>
      <c r="BQ7" s="65">
        <v>100</v>
      </c>
      <c r="BR7" s="65">
        <v>100</v>
      </c>
      <c r="BS7" s="65">
        <v>0</v>
      </c>
      <c r="BT7" s="65">
        <v>0</v>
      </c>
      <c r="BU7" s="65">
        <v>35.799999999999997</v>
      </c>
      <c r="BV7" s="65">
        <v>0</v>
      </c>
      <c r="BW7" s="65">
        <v>9.6999999999999993</v>
      </c>
      <c r="BX7" s="65">
        <v>80.8</v>
      </c>
      <c r="BY7" s="65">
        <v>76.599999999999994</v>
      </c>
      <c r="BZ7" s="65">
        <v>102.5</v>
      </c>
      <c r="CA7" s="65">
        <v>90.4</v>
      </c>
      <c r="CB7" s="65">
        <v>86.1</v>
      </c>
      <c r="CC7" s="65">
        <v>0</v>
      </c>
      <c r="CD7" s="65">
        <v>0</v>
      </c>
      <c r="CE7" s="65">
        <v>0</v>
      </c>
      <c r="CF7" s="65">
        <v>0</v>
      </c>
      <c r="CG7" s="65">
        <v>0</v>
      </c>
      <c r="CH7" s="65">
        <v>0</v>
      </c>
      <c r="CI7" s="65">
        <v>19.8</v>
      </c>
      <c r="CJ7" s="65">
        <v>17.7</v>
      </c>
      <c r="CK7" s="65">
        <v>15.7</v>
      </c>
      <c r="CL7" s="65">
        <v>13.6</v>
      </c>
      <c r="CM7" s="65">
        <v>14.6</v>
      </c>
      <c r="CN7" s="65">
        <v>575.4</v>
      </c>
      <c r="CO7" s="65">
        <v>522.4</v>
      </c>
      <c r="CP7" s="65">
        <v>881.3</v>
      </c>
      <c r="CQ7" s="65">
        <v>597.6</v>
      </c>
      <c r="CR7" s="65">
        <v>741.5</v>
      </c>
      <c r="CS7" s="65">
        <v>189.9</v>
      </c>
      <c r="CT7" s="65">
        <v>183</v>
      </c>
      <c r="CU7" s="65">
        <v>181.8</v>
      </c>
      <c r="CV7" s="65">
        <v>177.3</v>
      </c>
      <c r="CW7" s="65">
        <v>180</v>
      </c>
      <c r="CX7" s="65">
        <v>0</v>
      </c>
      <c r="CY7" s="65">
        <v>0</v>
      </c>
      <c r="CZ7" s="65">
        <v>0</v>
      </c>
      <c r="DA7" s="65">
        <v>0</v>
      </c>
      <c r="DB7" s="65">
        <v>0</v>
      </c>
      <c r="DC7" s="65">
        <v>10.4</v>
      </c>
      <c r="DD7" s="65">
        <v>9.6999999999999993</v>
      </c>
      <c r="DE7" s="65">
        <v>8.6999999999999993</v>
      </c>
      <c r="DF7" s="65">
        <v>7.7</v>
      </c>
      <c r="DG7" s="65">
        <v>8.1</v>
      </c>
      <c r="DH7" s="65">
        <v>0</v>
      </c>
      <c r="DI7" s="65">
        <v>0</v>
      </c>
      <c r="DJ7" s="65">
        <v>0</v>
      </c>
      <c r="DK7" s="65">
        <v>0</v>
      </c>
      <c r="DL7" s="65">
        <v>0</v>
      </c>
      <c r="DM7" s="65">
        <v>45.3</v>
      </c>
      <c r="DN7" s="65">
        <v>37.5</v>
      </c>
      <c r="DO7" s="65">
        <v>30.9</v>
      </c>
      <c r="DP7" s="65">
        <v>27</v>
      </c>
      <c r="DQ7" s="65">
        <v>22.5</v>
      </c>
      <c r="DR7" s="65">
        <v>81.599999999999994</v>
      </c>
      <c r="DS7" s="65">
        <v>85.4</v>
      </c>
      <c r="DT7" s="65">
        <v>89.2</v>
      </c>
      <c r="DU7" s="65">
        <v>90.1</v>
      </c>
      <c r="DV7" s="65">
        <v>90.9</v>
      </c>
      <c r="DW7" s="65">
        <v>68.400000000000006</v>
      </c>
      <c r="DX7" s="65">
        <v>69.7</v>
      </c>
      <c r="DY7" s="65">
        <v>79.3</v>
      </c>
      <c r="DZ7" s="65">
        <v>78.900000000000006</v>
      </c>
      <c r="EA7" s="65">
        <v>78.400000000000006</v>
      </c>
      <c r="EB7" s="67">
        <v>974.32</v>
      </c>
      <c r="EC7" s="67">
        <v>1038.6500000000001</v>
      </c>
      <c r="ED7" s="67">
        <v>881.29</v>
      </c>
      <c r="EE7" s="67">
        <v>991.08</v>
      </c>
      <c r="EF7" s="67">
        <v>918.07</v>
      </c>
      <c r="EG7" s="67">
        <v>315.89</v>
      </c>
      <c r="EH7" s="67">
        <v>323.98</v>
      </c>
      <c r="EI7" s="67">
        <v>332.02</v>
      </c>
      <c r="EJ7" s="67">
        <v>335.14</v>
      </c>
      <c r="EK7" s="67">
        <v>358.33</v>
      </c>
      <c r="EL7" s="67">
        <v>829.11</v>
      </c>
      <c r="EM7" s="67">
        <v>792.9</v>
      </c>
      <c r="EN7" s="67">
        <v>1169.03</v>
      </c>
      <c r="EO7" s="67">
        <v>881.51</v>
      </c>
      <c r="EP7" s="67">
        <v>1006.95</v>
      </c>
      <c r="EQ7" s="67">
        <v>347.5</v>
      </c>
      <c r="ER7" s="67">
        <v>352.53</v>
      </c>
      <c r="ES7" s="67">
        <v>359.46</v>
      </c>
      <c r="ET7" s="67">
        <v>362.31</v>
      </c>
      <c r="EU7" s="67">
        <v>374.83</v>
      </c>
      <c r="EV7" s="67">
        <v>503.73</v>
      </c>
      <c r="EW7" s="67">
        <v>497.03</v>
      </c>
      <c r="EX7" s="67">
        <v>830.65</v>
      </c>
      <c r="EY7" s="67">
        <v>689.74</v>
      </c>
      <c r="EZ7" s="67">
        <v>754.46</v>
      </c>
      <c r="FA7" s="67">
        <v>204.62</v>
      </c>
      <c r="FB7" s="67">
        <v>206.87</v>
      </c>
      <c r="FC7" s="67">
        <v>207.04</v>
      </c>
      <c r="FD7" s="67">
        <v>210.1</v>
      </c>
      <c r="FE7" s="67">
        <v>216.4</v>
      </c>
      <c r="FF7" s="65">
        <v>46.3</v>
      </c>
      <c r="FG7" s="65">
        <v>48.7</v>
      </c>
      <c r="FH7" s="65">
        <v>41.7</v>
      </c>
      <c r="FI7" s="65">
        <v>47.9</v>
      </c>
      <c r="FJ7" s="65">
        <v>43.8</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116.8</v>
      </c>
      <c r="AW11" s="76">
        <f>AX7</f>
        <v>130.4</v>
      </c>
      <c r="AX11" s="76">
        <f>AY7</f>
        <v>74.900000000000006</v>
      </c>
      <c r="AY11" s="76">
        <f>AZ7</f>
        <v>111.8</v>
      </c>
      <c r="AZ11" s="76">
        <f>BA7</f>
        <v>90.6</v>
      </c>
      <c r="BA11" s="72"/>
      <c r="BB11" s="73"/>
      <c r="BC11" s="72"/>
      <c r="BD11" s="72"/>
      <c r="BE11" s="72"/>
      <c r="BF11" s="75" t="s">
        <v>110</v>
      </c>
      <c r="BG11" s="76">
        <f>BH7</f>
        <v>5139.2</v>
      </c>
      <c r="BH11" s="76">
        <f>BI7</f>
        <v>8914.4</v>
      </c>
      <c r="BI11" s="76">
        <f>BJ7</f>
        <v>5662.7</v>
      </c>
      <c r="BJ11" s="76">
        <f>BK7</f>
        <v>2939</v>
      </c>
      <c r="BK11" s="76">
        <f>BL7</f>
        <v>4945.8</v>
      </c>
      <c r="BL11" s="72"/>
      <c r="BM11" s="72"/>
      <c r="BN11" s="72"/>
      <c r="BO11" s="72"/>
      <c r="BP11" s="72"/>
      <c r="BQ11" s="75" t="s">
        <v>110</v>
      </c>
      <c r="BR11" s="76">
        <f>BS7</f>
        <v>0</v>
      </c>
      <c r="BS11" s="76">
        <f>BT7</f>
        <v>0</v>
      </c>
      <c r="BT11" s="76">
        <f>BU7</f>
        <v>35.799999999999997</v>
      </c>
      <c r="BU11" s="76">
        <f>BV7</f>
        <v>0</v>
      </c>
      <c r="BV11" s="76">
        <f>BW7</f>
        <v>9.6999999999999993</v>
      </c>
      <c r="BW11" s="72"/>
      <c r="BX11" s="72"/>
      <c r="BY11" s="72"/>
      <c r="BZ11" s="72"/>
      <c r="CA11" s="72"/>
      <c r="CB11" s="75" t="s">
        <v>111</v>
      </c>
      <c r="CC11" s="76">
        <f>CD7</f>
        <v>0</v>
      </c>
      <c r="CD11" s="76">
        <f>CE7</f>
        <v>0</v>
      </c>
      <c r="CE11" s="76">
        <f>CF7</f>
        <v>0</v>
      </c>
      <c r="CF11" s="76">
        <f>CG7</f>
        <v>0</v>
      </c>
      <c r="CG11" s="76">
        <f>CH7</f>
        <v>0</v>
      </c>
      <c r="CH11" s="72"/>
      <c r="CI11" s="72"/>
      <c r="CJ11" s="72"/>
      <c r="CK11" s="72"/>
      <c r="CL11" s="72"/>
      <c r="CM11" s="72"/>
      <c r="CN11" s="72"/>
      <c r="CO11" s="72"/>
      <c r="CP11" s="72"/>
      <c r="CQ11" s="72"/>
      <c r="CR11" s="72"/>
      <c r="CS11" s="72"/>
      <c r="CT11" s="72"/>
      <c r="CU11" s="72"/>
      <c r="CV11" s="75" t="s">
        <v>109</v>
      </c>
      <c r="CW11" s="76">
        <f>CX7</f>
        <v>0</v>
      </c>
      <c r="CX11" s="76">
        <f>CY7</f>
        <v>0</v>
      </c>
      <c r="CY11" s="76">
        <f>CZ7</f>
        <v>0</v>
      </c>
      <c r="CZ11" s="76">
        <f>DA7</f>
        <v>0</v>
      </c>
      <c r="DA11" s="76">
        <f>DB7</f>
        <v>0</v>
      </c>
      <c r="DB11" s="72"/>
      <c r="DC11" s="72"/>
      <c r="DD11" s="72"/>
      <c r="DE11" s="72"/>
      <c r="DF11" s="75" t="s">
        <v>110</v>
      </c>
      <c r="DG11" s="76">
        <f>DH7</f>
        <v>0</v>
      </c>
      <c r="DH11" s="76">
        <f>DI7</f>
        <v>0</v>
      </c>
      <c r="DI11" s="76">
        <f>DJ7</f>
        <v>0</v>
      </c>
      <c r="DJ11" s="76">
        <f>DK7</f>
        <v>0</v>
      </c>
      <c r="DK11" s="76">
        <f>DL7</f>
        <v>0</v>
      </c>
      <c r="DL11" s="72"/>
      <c r="DM11" s="72"/>
      <c r="DN11" s="72"/>
      <c r="DO11" s="72"/>
      <c r="DP11" s="75" t="s">
        <v>110</v>
      </c>
      <c r="DQ11" s="76">
        <f>DR7</f>
        <v>81.599999999999994</v>
      </c>
      <c r="DR11" s="76">
        <f>DS7</f>
        <v>85.4</v>
      </c>
      <c r="DS11" s="76">
        <f>DT7</f>
        <v>89.2</v>
      </c>
      <c r="DT11" s="76">
        <f>DU7</f>
        <v>90.1</v>
      </c>
      <c r="DU11" s="76">
        <f>DV7</f>
        <v>90.9</v>
      </c>
      <c r="DV11" s="72"/>
      <c r="DW11" s="72"/>
      <c r="DX11" s="72"/>
      <c r="DY11" s="72"/>
      <c r="DZ11" s="75" t="s">
        <v>112</v>
      </c>
      <c r="EA11" s="77">
        <f>EB7</f>
        <v>974.32</v>
      </c>
      <c r="EB11" s="77">
        <f>EC7</f>
        <v>1038.6500000000001</v>
      </c>
      <c r="EC11" s="77">
        <f>ED7</f>
        <v>881.29</v>
      </c>
      <c r="ED11" s="77">
        <f>EE7</f>
        <v>991.08</v>
      </c>
      <c r="EE11" s="77">
        <f>EF7</f>
        <v>918.07</v>
      </c>
      <c r="EF11" s="72"/>
      <c r="EG11" s="72"/>
      <c r="EH11" s="72"/>
      <c r="EI11" s="72"/>
      <c r="EJ11" s="75" t="s">
        <v>110</v>
      </c>
      <c r="EK11" s="77">
        <f>EL7</f>
        <v>829.11</v>
      </c>
      <c r="EL11" s="77">
        <f>EM7</f>
        <v>792.9</v>
      </c>
      <c r="EM11" s="77">
        <f>EN7</f>
        <v>1169.03</v>
      </c>
      <c r="EN11" s="77">
        <f>EO7</f>
        <v>881.51</v>
      </c>
      <c r="EO11" s="77">
        <f>EP7</f>
        <v>1006.95</v>
      </c>
      <c r="EP11" s="72"/>
      <c r="EQ11" s="72"/>
      <c r="ER11" s="72"/>
      <c r="ES11" s="72"/>
      <c r="ET11" s="75" t="s">
        <v>110</v>
      </c>
      <c r="EU11" s="77">
        <f>EV7</f>
        <v>503.73</v>
      </c>
      <c r="EV11" s="77">
        <f>EW7</f>
        <v>497.03</v>
      </c>
      <c r="EW11" s="77">
        <f>EX7</f>
        <v>830.65</v>
      </c>
      <c r="EX11" s="77">
        <f>EY7</f>
        <v>689.74</v>
      </c>
      <c r="EY11" s="77">
        <f>EZ7</f>
        <v>754.46</v>
      </c>
      <c r="EZ11" s="72"/>
      <c r="FA11" s="72"/>
      <c r="FB11" s="72"/>
      <c r="FC11" s="72"/>
      <c r="FD11" s="75" t="s">
        <v>113</v>
      </c>
      <c r="FE11" s="76">
        <f>FF7</f>
        <v>46.3</v>
      </c>
      <c r="FF11" s="76">
        <f>FG7</f>
        <v>48.7</v>
      </c>
      <c r="FG11" s="76">
        <f>FH7</f>
        <v>41.7</v>
      </c>
      <c r="FH11" s="76">
        <f>FI7</f>
        <v>47.9</v>
      </c>
      <c r="FI11" s="76">
        <f>FJ7</f>
        <v>43.8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113</v>
      </c>
      <c r="AK12" s="76">
        <f>AL7</f>
        <v>117.5</v>
      </c>
      <c r="AL12" s="76">
        <f>AM7</f>
        <v>131</v>
      </c>
      <c r="AM12" s="76">
        <f>AN7</f>
        <v>75.599999999999994</v>
      </c>
      <c r="AN12" s="76">
        <f>AO7</f>
        <v>112.4</v>
      </c>
      <c r="AO12" s="76">
        <f>AP7</f>
        <v>91.2</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115</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575.4</v>
      </c>
      <c r="CD12" s="76">
        <f>CO7</f>
        <v>522.4</v>
      </c>
      <c r="CE12" s="76">
        <f>CP7</f>
        <v>881.3</v>
      </c>
      <c r="CF12" s="76">
        <f>CQ7</f>
        <v>597.6</v>
      </c>
      <c r="CG12" s="76">
        <f>CR7</f>
        <v>741.5</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117</v>
      </c>
      <c r="DG12" s="76">
        <f>DM7</f>
        <v>45.3</v>
      </c>
      <c r="DH12" s="76">
        <f>DN7</f>
        <v>37.5</v>
      </c>
      <c r="DI12" s="76">
        <f>DO7</f>
        <v>30.9</v>
      </c>
      <c r="DJ12" s="76">
        <f>DP7</f>
        <v>27</v>
      </c>
      <c r="DK12" s="76">
        <f>DQ7</f>
        <v>22.5</v>
      </c>
      <c r="DL12" s="72"/>
      <c r="DM12" s="72"/>
      <c r="DN12" s="72"/>
      <c r="DO12" s="72"/>
      <c r="DP12" s="75" t="s">
        <v>115</v>
      </c>
      <c r="DQ12" s="76">
        <f>DW7</f>
        <v>68.400000000000006</v>
      </c>
      <c r="DR12" s="76">
        <f>DX7</f>
        <v>69.7</v>
      </c>
      <c r="DS12" s="76">
        <f>DY7</f>
        <v>79.3</v>
      </c>
      <c r="DT12" s="76">
        <f>DZ7</f>
        <v>78.900000000000006</v>
      </c>
      <c r="DU12" s="76">
        <f>EA7</f>
        <v>78.400000000000006</v>
      </c>
      <c r="DV12" s="72"/>
      <c r="DW12" s="72"/>
      <c r="DX12" s="72"/>
      <c r="DY12" s="72"/>
      <c r="DZ12" s="75" t="s">
        <v>115</v>
      </c>
      <c r="EA12" s="77">
        <f>EG7</f>
        <v>315.89</v>
      </c>
      <c r="EB12" s="77">
        <f>EH7</f>
        <v>323.98</v>
      </c>
      <c r="EC12" s="77">
        <f>EI7</f>
        <v>332.02</v>
      </c>
      <c r="ED12" s="77">
        <f>EJ7</f>
        <v>335.14</v>
      </c>
      <c r="EE12" s="77">
        <f>EK7</f>
        <v>358.33</v>
      </c>
      <c r="EF12" s="72"/>
      <c r="EG12" s="72"/>
      <c r="EH12" s="72"/>
      <c r="EI12" s="72"/>
      <c r="EJ12" s="75" t="s">
        <v>115</v>
      </c>
      <c r="EK12" s="77">
        <f>EQ7</f>
        <v>347.5</v>
      </c>
      <c r="EL12" s="77">
        <f>ER7</f>
        <v>352.53</v>
      </c>
      <c r="EM12" s="77">
        <f>ES7</f>
        <v>359.46</v>
      </c>
      <c r="EN12" s="77">
        <f>ET7</f>
        <v>362.31</v>
      </c>
      <c r="EO12" s="77">
        <f>EU7</f>
        <v>374.83</v>
      </c>
      <c r="EP12" s="72"/>
      <c r="EQ12" s="72"/>
      <c r="ER12" s="72"/>
      <c r="ES12" s="72"/>
      <c r="ET12" s="75" t="s">
        <v>115</v>
      </c>
      <c r="EU12" s="77">
        <f>FA7</f>
        <v>204.62</v>
      </c>
      <c r="EV12" s="77">
        <f>FB7</f>
        <v>206.87</v>
      </c>
      <c r="EW12" s="77">
        <f>FC7</f>
        <v>207.04</v>
      </c>
      <c r="EX12" s="77">
        <f>FD7</f>
        <v>210.1</v>
      </c>
      <c r="EY12" s="77">
        <f>FE7</f>
        <v>216.4</v>
      </c>
      <c r="EZ12" s="72"/>
      <c r="FA12" s="72"/>
      <c r="FB12" s="72"/>
      <c r="FC12" s="72"/>
      <c r="FD12" s="75" t="s">
        <v>115</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110</v>
      </c>
      <c r="AV17" s="80">
        <f>IF(AW7="-",NA(),AW7)</f>
        <v>116.8</v>
      </c>
      <c r="AW17" s="80">
        <f>IF(AX7="-",NA(),AX7)</f>
        <v>130.4</v>
      </c>
      <c r="AX17" s="80">
        <f>IF(AY7="-",NA(),AY7)</f>
        <v>74.900000000000006</v>
      </c>
      <c r="AY17" s="80">
        <f>IF(AZ7="-",NA(),AZ7)</f>
        <v>111.8</v>
      </c>
      <c r="AZ17" s="80">
        <f>IF(BA7="-",NA(),BA7)</f>
        <v>90.6</v>
      </c>
      <c r="BA17" s="2"/>
      <c r="BB17" s="68"/>
      <c r="BC17" s="2"/>
      <c r="BD17" s="2"/>
      <c r="BE17" s="2"/>
      <c r="BF17" s="79" t="s">
        <v>110</v>
      </c>
      <c r="BG17" s="80">
        <f>IF(BH7="-",NA(),BH7)</f>
        <v>5139.2</v>
      </c>
      <c r="BH17" s="80">
        <f>IF(BI7="-",NA(),BI7)</f>
        <v>8914.4</v>
      </c>
      <c r="BI17" s="80">
        <f>IF(BJ7="-",NA(),BJ7)</f>
        <v>5662.7</v>
      </c>
      <c r="BJ17" s="80">
        <f>IF(BK7="-",NA(),BK7)</f>
        <v>2939</v>
      </c>
      <c r="BK17" s="80">
        <f>IF(BL7="-",NA(),BL7)</f>
        <v>4945.8</v>
      </c>
      <c r="BL17" s="2"/>
      <c r="BM17" s="2"/>
      <c r="BN17" s="2"/>
      <c r="BO17" s="2"/>
      <c r="BP17" s="2"/>
      <c r="BQ17" s="79" t="s">
        <v>110</v>
      </c>
      <c r="BR17" s="80">
        <f>IF(BS7="-",NA(),BS7)</f>
        <v>0</v>
      </c>
      <c r="BS17" s="80">
        <f>IF(BT7="-",NA(),BT7)</f>
        <v>0</v>
      </c>
      <c r="BT17" s="80">
        <f>IF(BU7="-",NA(),BU7)</f>
        <v>35.799999999999997</v>
      </c>
      <c r="BU17" s="80">
        <f>IF(BV7="-",NA(),BV7)</f>
        <v>0</v>
      </c>
      <c r="BV17" s="80">
        <f>IF(BW7="-",NA(),BW7)</f>
        <v>9.6999999999999993</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110</v>
      </c>
      <c r="CW17" s="80">
        <f>IF(CX7="-",NA(),CX7)</f>
        <v>0</v>
      </c>
      <c r="CX17" s="80">
        <f>IF(CY7="-",NA(),CY7)</f>
        <v>0</v>
      </c>
      <c r="CY17" s="80">
        <f>IF(CZ7="-",NA(),CZ7)</f>
        <v>0</v>
      </c>
      <c r="CZ17" s="80">
        <f>IF(DA7="-",NA(),DA7)</f>
        <v>0</v>
      </c>
      <c r="DA17" s="80">
        <f>IF(DB7="-",NA(),DB7)</f>
        <v>0</v>
      </c>
      <c r="DB17" s="2"/>
      <c r="DC17" s="2"/>
      <c r="DD17" s="2"/>
      <c r="DE17" s="2"/>
      <c r="DF17" s="79" t="s">
        <v>110</v>
      </c>
      <c r="DG17" s="80">
        <f>IF(DH7="-",NA(),DH7)</f>
        <v>0</v>
      </c>
      <c r="DH17" s="80">
        <f>IF(DI7="-",NA(),DI7)</f>
        <v>0</v>
      </c>
      <c r="DI17" s="80">
        <f>IF(DJ7="-",NA(),DJ7)</f>
        <v>0</v>
      </c>
      <c r="DJ17" s="80">
        <f>IF(DK7="-",NA(),DK7)</f>
        <v>0</v>
      </c>
      <c r="DK17" s="80">
        <f>IF(DL7="-",NA(),DL7)</f>
        <v>0</v>
      </c>
      <c r="DL17" s="2"/>
      <c r="DM17" s="2"/>
      <c r="DN17" s="2"/>
      <c r="DO17" s="2"/>
      <c r="DP17" s="79" t="s">
        <v>110</v>
      </c>
      <c r="DQ17" s="80">
        <f>IF(DR7="-",NA(),DR7)</f>
        <v>81.599999999999994</v>
      </c>
      <c r="DR17" s="80">
        <f>IF(DS7="-",NA(),DS7)</f>
        <v>85.4</v>
      </c>
      <c r="DS17" s="80">
        <f>IF(DT7="-",NA(),DT7)</f>
        <v>89.2</v>
      </c>
      <c r="DT17" s="80">
        <f>IF(DU7="-",NA(),DU7)</f>
        <v>90.1</v>
      </c>
      <c r="DU17" s="80">
        <f>IF(DV7="-",NA(),DV7)</f>
        <v>90.9</v>
      </c>
      <c r="DV17" s="2"/>
      <c r="DW17" s="2"/>
      <c r="DX17" s="2"/>
      <c r="DY17" s="2"/>
      <c r="DZ17" s="79" t="s">
        <v>110</v>
      </c>
      <c r="EA17" s="81">
        <f>IF(EB7="-",NA(),EB7)</f>
        <v>974.32</v>
      </c>
      <c r="EB17" s="81">
        <f>IF(EC7="-",NA(),EC7)</f>
        <v>1038.6500000000001</v>
      </c>
      <c r="EC17" s="81">
        <f>IF(ED7="-",NA(),ED7)</f>
        <v>881.29</v>
      </c>
      <c r="ED17" s="81">
        <f>IF(EE7="-",NA(),EE7)</f>
        <v>991.08</v>
      </c>
      <c r="EE17" s="81">
        <f>IF(EF7="-",NA(),EF7)</f>
        <v>918.07</v>
      </c>
      <c r="EF17" s="2"/>
      <c r="EG17" s="2"/>
      <c r="EH17" s="2"/>
      <c r="EI17" s="2"/>
      <c r="EJ17" s="79" t="s">
        <v>110</v>
      </c>
      <c r="EK17" s="81">
        <f>IF(EL7="-",NA(),EL7)</f>
        <v>829.11</v>
      </c>
      <c r="EL17" s="81">
        <f>IF(EM7="-",NA(),EM7)</f>
        <v>792.9</v>
      </c>
      <c r="EM17" s="81">
        <f>IF(EN7="-",NA(),EN7)</f>
        <v>1169.03</v>
      </c>
      <c r="EN17" s="81">
        <f>IF(EO7="-",NA(),EO7)</f>
        <v>881.51</v>
      </c>
      <c r="EO17" s="81">
        <f>IF(EP7="-",NA(),EP7)</f>
        <v>1006.95</v>
      </c>
      <c r="EP17" s="2"/>
      <c r="EQ17" s="2"/>
      <c r="ER17" s="2"/>
      <c r="ES17" s="2"/>
      <c r="ET17" s="79" t="s">
        <v>110</v>
      </c>
      <c r="EU17" s="81">
        <f>IF(EV7="-",NA(),EV7)</f>
        <v>503.73</v>
      </c>
      <c r="EV17" s="81">
        <f>IF(EW7="-",NA(),EW7)</f>
        <v>497.03</v>
      </c>
      <c r="EW17" s="81">
        <f>IF(EX7="-",NA(),EX7)</f>
        <v>830.65</v>
      </c>
      <c r="EX17" s="81">
        <f>IF(EY7="-",NA(),EY7)</f>
        <v>689.74</v>
      </c>
      <c r="EY17" s="81">
        <f>IF(EZ7="-",NA(),EZ7)</f>
        <v>754.46</v>
      </c>
      <c r="EZ17" s="2"/>
      <c r="FA17" s="2"/>
      <c r="FB17" s="2"/>
      <c r="FC17" s="2"/>
      <c r="FD17" s="79" t="s">
        <v>110</v>
      </c>
      <c r="FE17" s="80">
        <f>IF(FF7="-",NA(),FF7)</f>
        <v>46.3</v>
      </c>
      <c r="FF17" s="80">
        <f>IF(FG7="-",NA(),FG7)</f>
        <v>48.7</v>
      </c>
      <c r="FG17" s="80">
        <f>IF(FH7="-",NA(),FH7)</f>
        <v>41.7</v>
      </c>
      <c r="FH17" s="80">
        <f>IF(FI7="-",NA(),FI7)</f>
        <v>47.9</v>
      </c>
      <c r="FI17" s="80">
        <f>IF(FJ7="-",NA(),FJ7)</f>
        <v>43.8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110</v>
      </c>
      <c r="AK18" s="80">
        <f>IF(AL7="-",NA(),AL7)</f>
        <v>117.5</v>
      </c>
      <c r="AL18" s="80">
        <f>IF(AM7="-",NA(),AM7)</f>
        <v>131</v>
      </c>
      <c r="AM18" s="80">
        <f>IF(AN7="-",NA(),AN7)</f>
        <v>75.599999999999994</v>
      </c>
      <c r="AN18" s="80">
        <f>IF(AO7="-",NA(),AO7)</f>
        <v>112.4</v>
      </c>
      <c r="AO18" s="80">
        <f>IF(AP7="-",NA(),AP7)</f>
        <v>91.2</v>
      </c>
      <c r="AP18" s="2"/>
      <c r="AQ18" s="2"/>
      <c r="AR18" s="2"/>
      <c r="AS18" s="2"/>
      <c r="AT18" s="2"/>
      <c r="AU18" s="79" t="s">
        <v>115</v>
      </c>
      <c r="AV18" s="80">
        <f>IF(BB7="-",NA(),BB7)</f>
        <v>90.9</v>
      </c>
      <c r="AW18" s="80">
        <f>IF(BC7="-",NA(),BC7)</f>
        <v>93.5</v>
      </c>
      <c r="AX18" s="80">
        <f>IF(BD7="-",NA(),BD7)</f>
        <v>93.3</v>
      </c>
      <c r="AY18" s="80">
        <f>IF(BE7="-",NA(),BE7)</f>
        <v>95.5</v>
      </c>
      <c r="AZ18" s="80">
        <f>IF(BF7="-",NA(),BF7)</f>
        <v>94.2</v>
      </c>
      <c r="BA18" s="2"/>
      <c r="BB18" s="2"/>
      <c r="BC18" s="2"/>
      <c r="BD18" s="2"/>
      <c r="BE18" s="2"/>
      <c r="BF18" s="79" t="s">
        <v>115</v>
      </c>
      <c r="BG18" s="80">
        <f>IF(BM7="-",NA(),BM7)</f>
        <v>180.9</v>
      </c>
      <c r="BH18" s="80">
        <f>IF(BN7="-",NA(),BN7)</f>
        <v>196.1</v>
      </c>
      <c r="BI18" s="80">
        <f>IF(BO7="-",NA(),BO7)</f>
        <v>96.5</v>
      </c>
      <c r="BJ18" s="80">
        <f>IF(BP7="-",NA(),BP7)</f>
        <v>97.7</v>
      </c>
      <c r="BK18" s="80">
        <f>IF(BQ7="-",NA(),BQ7)</f>
        <v>100</v>
      </c>
      <c r="BL18" s="2"/>
      <c r="BM18" s="2"/>
      <c r="BN18" s="2"/>
      <c r="BO18" s="2"/>
      <c r="BP18" s="2"/>
      <c r="BQ18" s="79" t="s">
        <v>115</v>
      </c>
      <c r="BR18" s="80">
        <f>IF(BX7="-",NA(),BX7)</f>
        <v>80.8</v>
      </c>
      <c r="BS18" s="80">
        <f>IF(BY7="-",NA(),BY7)</f>
        <v>76.599999999999994</v>
      </c>
      <c r="BT18" s="80">
        <f>IF(BZ7="-",NA(),BZ7)</f>
        <v>102.5</v>
      </c>
      <c r="BU18" s="80">
        <f>IF(CA7="-",NA(),CA7)</f>
        <v>90.4</v>
      </c>
      <c r="BV18" s="80">
        <f>IF(CB7="-",NA(),CB7)</f>
        <v>86.1</v>
      </c>
      <c r="BW18" s="2"/>
      <c r="BX18" s="2"/>
      <c r="BY18" s="2"/>
      <c r="BZ18" s="2"/>
      <c r="CA18" s="2"/>
      <c r="CB18" s="82" t="s">
        <v>111</v>
      </c>
      <c r="CC18" s="80">
        <f>IF(CC11="-",NA(),CC11)</f>
        <v>0</v>
      </c>
      <c r="CD18" s="80">
        <f t="shared" ref="CD18:CG18" si="4">IF(CD11="-",NA(),CD11)</f>
        <v>0</v>
      </c>
      <c r="CE18" s="80">
        <f t="shared" si="4"/>
        <v>0</v>
      </c>
      <c r="CF18" s="80">
        <f t="shared" si="4"/>
        <v>0</v>
      </c>
      <c r="CG18" s="80">
        <f t="shared" si="4"/>
        <v>0</v>
      </c>
      <c r="CH18" s="2"/>
      <c r="CI18" s="2"/>
      <c r="CJ18" s="2"/>
      <c r="CK18" s="2"/>
      <c r="CL18" s="2"/>
      <c r="CM18" s="2"/>
      <c r="CN18" s="2"/>
      <c r="CO18" s="2"/>
      <c r="CP18" s="2"/>
      <c r="CQ18" s="2"/>
      <c r="CR18" s="2"/>
      <c r="CS18" s="2"/>
      <c r="CT18" s="2"/>
      <c r="CU18" s="2"/>
      <c r="CV18" s="79" t="s">
        <v>115</v>
      </c>
      <c r="CW18" s="80">
        <f>IF(DC7="-",NA(),DC7)</f>
        <v>10.4</v>
      </c>
      <c r="CX18" s="80">
        <f>IF(DD7="-",NA(),DD7)</f>
        <v>9.6999999999999993</v>
      </c>
      <c r="CY18" s="80">
        <f>IF(DE7="-",NA(),DE7)</f>
        <v>8.6999999999999993</v>
      </c>
      <c r="CZ18" s="80">
        <f>IF(DF7="-",NA(),DF7)</f>
        <v>7.7</v>
      </c>
      <c r="DA18" s="80">
        <f>IF(DG7="-",NA(),DG7)</f>
        <v>8.1</v>
      </c>
      <c r="DB18" s="2"/>
      <c r="DC18" s="2"/>
      <c r="DD18" s="2"/>
      <c r="DE18" s="2"/>
      <c r="DF18" s="79" t="s">
        <v>115</v>
      </c>
      <c r="DG18" s="80">
        <f>IF(DM7="-",NA(),DM7)</f>
        <v>45.3</v>
      </c>
      <c r="DH18" s="80">
        <f>IF(DN7="-",NA(),DN7)</f>
        <v>37.5</v>
      </c>
      <c r="DI18" s="80">
        <f>IF(DO7="-",NA(),DO7)</f>
        <v>30.9</v>
      </c>
      <c r="DJ18" s="80">
        <f>IF(DP7="-",NA(),DP7)</f>
        <v>27</v>
      </c>
      <c r="DK18" s="80">
        <f>IF(DQ7="-",NA(),DQ7)</f>
        <v>22.5</v>
      </c>
      <c r="DL18" s="2"/>
      <c r="DM18" s="2"/>
      <c r="DN18" s="2"/>
      <c r="DO18" s="2"/>
      <c r="DP18" s="79" t="s">
        <v>115</v>
      </c>
      <c r="DQ18" s="80">
        <f>IF(DW7="-",NA(),DW7)</f>
        <v>68.400000000000006</v>
      </c>
      <c r="DR18" s="80">
        <f>IF(DX7="-",NA(),DX7)</f>
        <v>69.7</v>
      </c>
      <c r="DS18" s="80">
        <f>IF(DY7="-",NA(),DY7)</f>
        <v>79.3</v>
      </c>
      <c r="DT18" s="80">
        <f>IF(DZ7="-",NA(),DZ7)</f>
        <v>78.900000000000006</v>
      </c>
      <c r="DU18" s="80">
        <f>IF(EA7="-",NA(),EA7)</f>
        <v>78.400000000000006</v>
      </c>
      <c r="DV18" s="2"/>
      <c r="DW18" s="2"/>
      <c r="DX18" s="2"/>
      <c r="DY18" s="2"/>
      <c r="DZ18" s="79" t="s">
        <v>115</v>
      </c>
      <c r="EA18" s="81">
        <f>IF(EG7="-",NA(),EG7)</f>
        <v>315.89</v>
      </c>
      <c r="EB18" s="81">
        <f>IF(EH7="-",NA(),EH7)</f>
        <v>323.98</v>
      </c>
      <c r="EC18" s="81">
        <f>IF(EI7="-",NA(),EI7)</f>
        <v>332.02</v>
      </c>
      <c r="ED18" s="81">
        <f>IF(EJ7="-",NA(),EJ7)</f>
        <v>335.14</v>
      </c>
      <c r="EE18" s="81">
        <f>IF(EK7="-",NA(),EK7)</f>
        <v>358.33</v>
      </c>
      <c r="EF18" s="2"/>
      <c r="EG18" s="2"/>
      <c r="EH18" s="2"/>
      <c r="EI18" s="2"/>
      <c r="EJ18" s="79" t="s">
        <v>115</v>
      </c>
      <c r="EK18" s="81">
        <f>IF(EQ7="-",NA(),EQ7)</f>
        <v>347.5</v>
      </c>
      <c r="EL18" s="81">
        <f>IF(ER7="-",NA(),ER7)</f>
        <v>352.53</v>
      </c>
      <c r="EM18" s="81">
        <f>IF(ES7="-",NA(),ES7)</f>
        <v>359.46</v>
      </c>
      <c r="EN18" s="81">
        <f>IF(ET7="-",NA(),ET7)</f>
        <v>362.31</v>
      </c>
      <c r="EO18" s="81">
        <f>IF(EU7="-",NA(),EU7)</f>
        <v>374.83</v>
      </c>
      <c r="EP18" s="2"/>
      <c r="EQ18" s="2"/>
      <c r="ER18" s="2"/>
      <c r="ES18" s="2"/>
      <c r="ET18" s="79" t="s">
        <v>115</v>
      </c>
      <c r="EU18" s="81">
        <f>IF(FA7="-",NA(),FA7)</f>
        <v>204.62</v>
      </c>
      <c r="EV18" s="81">
        <f>IF(FB7="-",NA(),FB7)</f>
        <v>206.87</v>
      </c>
      <c r="EW18" s="81">
        <f>IF(FC7="-",NA(),FC7)</f>
        <v>207.04</v>
      </c>
      <c r="EX18" s="81">
        <f>IF(FD7="-",NA(),FD7)</f>
        <v>210.1</v>
      </c>
      <c r="EY18" s="81">
        <f>IF(FE7="-",NA(),FE7)</f>
        <v>216.4</v>
      </c>
      <c r="EZ18" s="2"/>
      <c r="FA18" s="2"/>
      <c r="FB18" s="2"/>
      <c r="FC18" s="2"/>
      <c r="FD18" s="79" t="s">
        <v>115</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115</v>
      </c>
      <c r="AK19" s="80">
        <f>IF(AQ7="-",NA(),AQ7)</f>
        <v>101.1</v>
      </c>
      <c r="AL19" s="80">
        <f>IF(AR7="-",NA(),AR7)</f>
        <v>103</v>
      </c>
      <c r="AM19" s="80">
        <f>IF(AS7="-",NA(),AS7)</f>
        <v>102.8</v>
      </c>
      <c r="AN19" s="80">
        <f>IF(AT7="-",NA(),AT7)</f>
        <v>104.1</v>
      </c>
      <c r="AO19" s="80">
        <f>IF(AU7="-",NA(),AU7)</f>
        <v>103.5</v>
      </c>
      <c r="AP19" s="2"/>
      <c r="AQ19" s="2"/>
      <c r="AR19" s="2"/>
      <c r="AS19" s="2"/>
      <c r="AT19" s="2"/>
      <c r="AU19" s="79" t="s">
        <v>121</v>
      </c>
      <c r="AV19" s="83">
        <f>$BG$7</f>
        <v>100</v>
      </c>
      <c r="AW19" s="83">
        <f>$BG$7</f>
        <v>100</v>
      </c>
      <c r="AX19" s="83">
        <f>$BG$7</f>
        <v>100</v>
      </c>
      <c r="AY19" s="83">
        <f>$BG$7</f>
        <v>100</v>
      </c>
      <c r="AZ19" s="83">
        <f>$BG$7</f>
        <v>100</v>
      </c>
      <c r="BA19" s="2"/>
      <c r="BB19" s="2"/>
      <c r="BC19" s="2"/>
      <c r="BD19" s="2"/>
      <c r="BE19" s="2"/>
      <c r="BF19" s="79" t="s">
        <v>121</v>
      </c>
      <c r="BG19" s="83">
        <f>$BR$7</f>
        <v>100</v>
      </c>
      <c r="BH19" s="83">
        <f>$BR$7</f>
        <v>100</v>
      </c>
      <c r="BI19" s="83">
        <f>$BR$7</f>
        <v>100</v>
      </c>
      <c r="BJ19" s="83">
        <f>$BR$7</f>
        <v>100</v>
      </c>
      <c r="BK19" s="83">
        <f>$BR$7</f>
        <v>100</v>
      </c>
      <c r="BL19" s="2"/>
      <c r="BM19" s="2"/>
      <c r="BN19" s="2"/>
      <c r="BO19" s="2"/>
      <c r="BP19" s="2"/>
      <c r="BQ19" s="79" t="s">
        <v>121</v>
      </c>
      <c r="BR19" s="83">
        <f>$CC$7</f>
        <v>0</v>
      </c>
      <c r="BS19" s="83">
        <f>$CC$7</f>
        <v>0</v>
      </c>
      <c r="BT19" s="83">
        <f>$CC$7</f>
        <v>0</v>
      </c>
      <c r="BU19" s="83">
        <f>$CC$7</f>
        <v>0</v>
      </c>
      <c r="BV19" s="83">
        <f>$CC$7</f>
        <v>0</v>
      </c>
      <c r="BW19" s="2"/>
      <c r="BX19" s="2"/>
      <c r="BY19" s="2"/>
      <c r="BZ19" s="2"/>
      <c r="CA19" s="2"/>
      <c r="CB19" s="82" t="s">
        <v>122</v>
      </c>
      <c r="CC19" s="80">
        <f t="shared" ref="CC19:CG21" si="5">IF(CC12="-",NA(),CC12)</f>
        <v>575.4</v>
      </c>
      <c r="CD19" s="80">
        <f t="shared" si="5"/>
        <v>522.4</v>
      </c>
      <c r="CE19" s="80">
        <f t="shared" si="5"/>
        <v>881.3</v>
      </c>
      <c r="CF19" s="80">
        <f t="shared" si="5"/>
        <v>597.6</v>
      </c>
      <c r="CG19" s="80">
        <f t="shared" si="5"/>
        <v>741.5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121</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2018-02-06T09:14:45Z</cp:lastPrinted>
  <dcterms:created xsi:type="dcterms:W3CDTF">2017-12-25T02:44:36Z</dcterms:created>
  <dcterms:modified xsi:type="dcterms:W3CDTF">2018-02-27T05:19:20Z</dcterms:modified>
  <cp:category/>
</cp:coreProperties>
</file>