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200" windowHeight="1164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W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<sst xmlns="http://schemas.openxmlformats.org/spreadsheetml/2006/main" count="232" uniqueCount="120">
  <si>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</si>
  <si>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</si>
  <si>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</si>
  <si>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</si>
  <si>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</si>
  <si>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</si>
  <si>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</si>
  <si>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</si>
  <si>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</si>
  <si>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</si>
  <si>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</si>
  <si>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</si>
  <si>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</si>
  <si>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</si>
  <si>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</si>
  <si>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</si>
  <si>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</si>
  <si>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</si>
  <si>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</si>
  <si>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</si>
  <si>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</si>
  <si>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</si>
  <si>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</si>
  <si>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</si>
  <si>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</si>
  <si>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</si>
  <si>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</si>
  <si>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</si>
  <si>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</si>
  <si>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</si>
  <si>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</si>
  <si>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</si>
  <si>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</si>
  <si>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</si>
  <si>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</si>
  <si>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</si>
  <si>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</si>
  <si>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</si>
  <si>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</si>
  <si>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</si>
  <si>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</si>
  <si>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</si>
  <si>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</si>
  <si>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</si>
  <si>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</si>
  <si>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</si>
  <si>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</si>
  <si>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</si>
  <si>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</si>
  <si>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</si>
  <si>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</si>
  <si>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</si>
  <si>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</si>
  <si>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</si>
  <si>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</si>
  <si>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</si>
  <si>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</si>
  <si>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</si>
  <si>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</si>
  <si>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</si>
  <si>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</si>
  <si>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</si>
  <si>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</si>
  <si>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</si>
  <si>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</si>
  <si>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</si>
  <si>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</si>
  <si>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</si>
  <si>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</si>
  <si>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</si>
  <si>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</si>
  <si>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</si>
  <si>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</si>
  <si>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</si>
  <si>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</si>
  <si>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</si>
  <si>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</si>
  <si>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</si>
  <si>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</si>
  <si>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</si>
  <si>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</si>
  <si>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</si>
  <si>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</si>
  <si>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</si>
  <si>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</si>
  <si>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</si>
  <si>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</si>
  <si>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</si>
  <si>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</si>
  <si>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</si>
  <si>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</si>
  <si>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</si>
  <si>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</si>
  <si>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</si>
  <si>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</si>
  <si>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</si>
  <si>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</si>
  <si>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</si>
  <si>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</si>
  <si>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</si>
  <si>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</si>
  <si>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</si>
  <si>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</si>
  <si>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</si>
  <si>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</si>
  <si>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南アルプス市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</si>
  <si>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</si>
  <si>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</si>
  <si>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</si>
  <si>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</si>
  <si>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</si>
  <si>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</si>
  <si>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</si>
  <si>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</si>
  <si>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</si>
  <si>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</si>
  <si>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の健全性・効率性については、平成26年度に策定したアセットマネジメントによる中長期計画について、より現実性の高い更新計画や財政計画に見直すため、平成28年度に実施計画を策定した。さらに、経営基盤を強化し、健全な事業運営を維持していくため、経営戦略を策定する。
　平成28年度の料金改定により給水収益が増加となっているが、近年の料金回収率は100％を下回っており、有収率も類似団体平均と比較すると、低い状況が続いている。
　有収率の向上のため、漏水調査及び更新・耐震化計画に基づいた、施設・設備・管路の更新・耐震化を推進し、無効水量の減少を図る。
　経費・維持管理費の削減についても、引き続き推進していく。</t>
    <rPh sb="1" eb="3">
      <t>ケイエイ</t>
    </rPh>
    <rPh sb="4" eb="7">
      <t>ケンゼンセイ</t>
    </rPh>
    <rPh sb="8" eb="11">
      <t>コウリツセイ</t>
    </rPh>
    <rPh sb="17" eb="19">
      <t>ヘイセイ</t>
    </rPh>
    <rPh sb="21" eb="23">
      <t>ネンド</t>
    </rPh>
    <rPh sb="24" eb="26">
      <t>サクテイ</t>
    </rPh>
    <rPh sb="41" eb="42">
      <t>チュウ</t>
    </rPh>
    <rPh sb="42" eb="44">
      <t>チョウキ</t>
    </rPh>
    <rPh sb="44" eb="46">
      <t>ケイカク</t>
    </rPh>
    <rPh sb="53" eb="56">
      <t>ゲンジツセイ</t>
    </rPh>
    <rPh sb="57" eb="58">
      <t>タカ</t>
    </rPh>
    <rPh sb="59" eb="61">
      <t>コウシン</t>
    </rPh>
    <rPh sb="61" eb="63">
      <t>ケイカク</t>
    </rPh>
    <rPh sb="64" eb="66">
      <t>ザイセイ</t>
    </rPh>
    <rPh sb="66" eb="68">
      <t>ケイカク</t>
    </rPh>
    <rPh sb="69" eb="71">
      <t>ミナオ</t>
    </rPh>
    <rPh sb="75" eb="77">
      <t>ヘイセイ</t>
    </rPh>
    <rPh sb="79" eb="81">
      <t>ネンド</t>
    </rPh>
    <rPh sb="82" eb="84">
      <t>ジッシ</t>
    </rPh>
    <rPh sb="84" eb="86">
      <t>ケイカク</t>
    </rPh>
    <rPh sb="87" eb="89">
      <t>サクテイ</t>
    </rPh>
    <rPh sb="96" eb="98">
      <t>ケイエイ</t>
    </rPh>
    <rPh sb="98" eb="100">
      <t>キバン</t>
    </rPh>
    <rPh sb="101" eb="103">
      <t>キョウカ</t>
    </rPh>
    <rPh sb="105" eb="107">
      <t>ケンゼン</t>
    </rPh>
    <rPh sb="108" eb="110">
      <t>ジギョウ</t>
    </rPh>
    <rPh sb="110" eb="112">
      <t>ウンエイ</t>
    </rPh>
    <rPh sb="113" eb="115">
      <t>イジ</t>
    </rPh>
    <rPh sb="122" eb="124">
      <t>ケイエイ</t>
    </rPh>
    <rPh sb="124" eb="126">
      <t>センリャク</t>
    </rPh>
    <rPh sb="127" eb="129">
      <t>サクテイ</t>
    </rPh>
    <rPh sb="134" eb="136">
      <t>ヘイセイ</t>
    </rPh>
    <rPh sb="138" eb="140">
      <t>ネンド</t>
    </rPh>
    <rPh sb="141" eb="143">
      <t>リョウキン</t>
    </rPh>
    <rPh sb="143" eb="145">
      <t>カイテイ</t>
    </rPh>
    <rPh sb="148" eb="150">
      <t>キュウスイ</t>
    </rPh>
    <rPh sb="150" eb="152">
      <t>シュウエキ</t>
    </rPh>
    <rPh sb="153" eb="155">
      <t>ゾウカ</t>
    </rPh>
    <rPh sb="163" eb="165">
      <t>キンネン</t>
    </rPh>
    <rPh sb="166" eb="168">
      <t>リョウキン</t>
    </rPh>
    <rPh sb="168" eb="170">
      <t>カイシュウ</t>
    </rPh>
    <rPh sb="170" eb="171">
      <t>リツ</t>
    </rPh>
    <rPh sb="177" eb="179">
      <t>シタマワ</t>
    </rPh>
    <rPh sb="184" eb="185">
      <t>ユウ</t>
    </rPh>
    <rPh sb="185" eb="186">
      <t>シュウ</t>
    </rPh>
    <rPh sb="186" eb="187">
      <t>リツ</t>
    </rPh>
    <rPh sb="188" eb="190">
      <t>ルイジ</t>
    </rPh>
    <rPh sb="190" eb="192">
      <t>ダンタイ</t>
    </rPh>
    <rPh sb="192" eb="194">
      <t>ヘイキン</t>
    </rPh>
    <rPh sb="195" eb="197">
      <t>ヒカク</t>
    </rPh>
    <rPh sb="201" eb="202">
      <t>ヒク</t>
    </rPh>
    <rPh sb="203" eb="205">
      <t>ジョウキョウ</t>
    </rPh>
    <rPh sb="206" eb="207">
      <t>ツヅ</t>
    </rPh>
    <rPh sb="218" eb="220">
      <t>コウジョウ</t>
    </rPh>
    <rPh sb="228" eb="229">
      <t>オヨ</t>
    </rPh>
    <rPh sb="230" eb="232">
      <t>コウシン</t>
    </rPh>
    <rPh sb="233" eb="236">
      <t>タイシンカ</t>
    </rPh>
    <rPh sb="236" eb="238">
      <t>ケイカク</t>
    </rPh>
    <rPh sb="239" eb="240">
      <t>モト</t>
    </rPh>
    <rPh sb="244" eb="246">
      <t>シセツ</t>
    </rPh>
    <rPh sb="247" eb="249">
      <t>セツビ</t>
    </rPh>
    <rPh sb="250" eb="252">
      <t>カンロ</t>
    </rPh>
    <rPh sb="253" eb="255">
      <t>コウシン</t>
    </rPh>
    <rPh sb="256" eb="259">
      <t>タイシンカ</t>
    </rPh>
    <rPh sb="260" eb="262">
      <t>スイシン</t>
    </rPh>
    <rPh sb="277" eb="279">
      <t>ケイヒ</t>
    </rPh>
    <rPh sb="280" eb="282">
      <t>イジ</t>
    </rPh>
    <rPh sb="282" eb="285">
      <t>カンリヒ</t>
    </rPh>
    <rPh sb="286" eb="288">
      <t>サクゲン</t>
    </rPh>
    <rPh sb="294" eb="295">
      <t>ヒ</t>
    </rPh>
    <rPh sb="296" eb="297">
      <t>ツヅ</t>
    </rPh>
    <rPh sb="298" eb="300">
      <t>スイシン</t>
    </rPh>
    <phoneticPr fontId="4"/>
  </si>
  <si>
    <r>
      <t xml:space="preserve">①有形固定資産減価償却率については、類似団体平均と比較すると低い状況であるが、老朽化が進行している状況が読み取れる。
②管路経年化率が、平成26年度から平成27年度にかけて大きく増加したのは、管路全体の見直しにより、布設年度が不明である管路を経年化した管路としたためである。今後も布設年度不明管を精査し、正確な数値に見直していく。
③管路更新率は、浄水施設・設備の更新や施設統廃合に伴う管路の新設等を優先した影響により、平成25年度以降は減少したが、その後、類似団体平均付近まで増加している。
</t>
    </r>
    <r>
      <rPr>
        <sz val="10"/>
        <rFont val="ＭＳ ゴシック"/>
        <family val="3"/>
        <charset val="128"/>
      </rPr>
      <t>老朽化の状況としては、類似団体と比較すると、管経年化率が高く、管路の老朽化が進んでいることが推察される。今後は、更新・耐震化計画に基づき施設・設備・管路の更新・耐震化を進めていく。</t>
    </r>
    <r>
      <rPr>
        <sz val="9.5"/>
        <color rgb="FFFF0000"/>
        <rFont val="ＭＳ ゴシック"/>
        <family val="3"/>
        <charset val="128"/>
      </rPr>
      <t/>
    </r>
    <rPh sb="263" eb="265">
      <t>ヒカク</t>
    </rPh>
    <rPh sb="269" eb="270">
      <t>クダ</t>
    </rPh>
    <rPh sb="270" eb="273">
      <t>ケイネンカ</t>
    </rPh>
    <rPh sb="273" eb="274">
      <t>リツ</t>
    </rPh>
    <rPh sb="275" eb="276">
      <t>タカ</t>
    </rPh>
    <rPh sb="285" eb="286">
      <t>スス</t>
    </rPh>
    <rPh sb="293" eb="295">
      <t>スイサツ</t>
    </rPh>
    <phoneticPr fontId="4"/>
  </si>
  <si>
    <r>
      <t xml:space="preserve">①経常収支比率では、年々費用が微増したことにより、値が下降傾向にあったものの、決算では黒字を確保してきている。更には、平成28年度では10月検針分より水道料金改定（値上げ）を行ったことで給水収益が増加となり、前年度比率を大きく上回る結果となっている。
</t>
    </r>
    <r>
      <rPr>
        <sz val="9"/>
        <rFont val="ＭＳ ゴシック"/>
        <family val="3"/>
        <charset val="128"/>
      </rPr>
      <t>②累積欠損金比率においては、欠損金は生じてはいないが、適切な収益の確保、及び経費の削減を引き続き図っていく必要はある。</t>
    </r>
    <r>
      <rPr>
        <sz val="9"/>
        <color rgb="FF0070C0"/>
        <rFont val="ＭＳ ゴシック"/>
        <family val="3"/>
        <charset val="128"/>
      </rPr>
      <t xml:space="preserve">
</t>
    </r>
    <r>
      <rPr>
        <sz val="9"/>
        <rFont val="ＭＳ ゴシック"/>
        <family val="3"/>
        <charset val="128"/>
      </rPr>
      <t>③流動比率では、決算時の未払金額によっては比率が変動し、一概に各年度との経年比較をすることはできないところもあるが、近年の経過では債務に対する支払い能力は確保できていると言える。</t>
    </r>
    <r>
      <rPr>
        <sz val="9"/>
        <color rgb="FF0070C0"/>
        <rFont val="ＭＳ ゴシック"/>
        <family val="3"/>
        <charset val="128"/>
      </rPr>
      <t xml:space="preserve">
</t>
    </r>
    <r>
      <rPr>
        <sz val="9"/>
        <rFont val="ＭＳ ゴシック"/>
        <family val="3"/>
        <charset val="128"/>
      </rPr>
      <t>④企業債残高対給水収益比率では、類似団体との比較では5割弱程度上回る値となっているが、若干の減少傾向にもある。今後も引き続き企業債借入は、収支のバランスを考慮しつつ、健全性を維持しながら、適正範囲での有効活用を図っていく必要がある。</t>
    </r>
    <r>
      <rPr>
        <sz val="9"/>
        <color theme="1"/>
        <rFont val="ＭＳ ゴシック"/>
        <family val="3"/>
        <charset val="128"/>
      </rPr>
      <t xml:space="preserve">
</t>
    </r>
    <r>
      <rPr>
        <sz val="9"/>
        <rFont val="ＭＳ ゴシック"/>
        <family val="3"/>
        <charset val="128"/>
      </rPr>
      <t>⑤料金回収率は、近年100％を下回る状況にある。これは給水収益が増加し供給単価も増とはなっているものの、これ以上に費用の増加に伴う給水原価の増が要因となっている。適切な料金収入の確保と同時に、経費節減が必須の課題である。</t>
    </r>
    <r>
      <rPr>
        <sz val="9"/>
        <color rgb="FF0070C0"/>
        <rFont val="ＭＳ ゴシック"/>
        <family val="3"/>
        <charset val="128"/>
      </rPr>
      <t xml:space="preserve">
</t>
    </r>
    <r>
      <rPr>
        <sz val="9"/>
        <rFont val="ＭＳ ゴシック"/>
        <family val="3"/>
        <charset val="128"/>
      </rPr>
      <t>⑥給水原価は、平均値以下を持続しているが、経年比較では若干の微増傾向が見られる。経費の増加が原因であることから、今後の維持管理費の削減を検討していく必要がある。</t>
    </r>
    <r>
      <rPr>
        <sz val="9"/>
        <color rgb="FF0070C0"/>
        <rFont val="ＭＳ ゴシック"/>
        <family val="3"/>
        <charset val="128"/>
      </rPr>
      <t xml:space="preserve">
</t>
    </r>
    <r>
      <rPr>
        <sz val="9"/>
        <rFont val="ＭＳ ゴシック"/>
        <family val="3"/>
        <charset val="128"/>
      </rPr>
      <t>⑦施設利用率は、近年では平均値を上回っていたが、一日平均配水量の減少により平均値とほぼ同等となった。適正な施設規模の構築が図られていると評価できる。</t>
    </r>
    <r>
      <rPr>
        <sz val="9"/>
        <color rgb="FF0070C0"/>
        <rFont val="ＭＳ ゴシック"/>
        <family val="3"/>
        <charset val="128"/>
      </rPr>
      <t xml:space="preserve">
</t>
    </r>
    <r>
      <rPr>
        <sz val="9"/>
        <rFont val="ＭＳ ゴシック"/>
        <family val="3"/>
        <charset val="128"/>
      </rPr>
      <t>⑧有収率については、改善傾向にあったものの、近年は伸び悩む状況にある。平均との比較では、依然として低い値となっていて、今後の老朽化施設、及び管路更新事業の更なる推進が必須である。</t>
    </r>
    <rPh sb="10" eb="12">
      <t>ネンネン</t>
    </rPh>
    <rPh sb="39" eb="41">
      <t>ケッサン</t>
    </rPh>
    <rPh sb="43" eb="45">
      <t>クロジ</t>
    </rPh>
    <rPh sb="46" eb="48">
      <t>カクホ</t>
    </rPh>
    <rPh sb="55" eb="56">
      <t>サラ</t>
    </rPh>
    <rPh sb="59" eb="61">
      <t>ヘイセイ</t>
    </rPh>
    <rPh sb="63" eb="65">
      <t>ネンド</t>
    </rPh>
    <rPh sb="69" eb="70">
      <t>ガツ</t>
    </rPh>
    <rPh sb="70" eb="72">
      <t>ケンシン</t>
    </rPh>
    <rPh sb="72" eb="73">
      <t>ブン</t>
    </rPh>
    <rPh sb="75" eb="77">
      <t>スイドウ</t>
    </rPh>
    <rPh sb="77" eb="79">
      <t>リョウキン</t>
    </rPh>
    <rPh sb="79" eb="81">
      <t>カイテイ</t>
    </rPh>
    <rPh sb="82" eb="84">
      <t>ネア</t>
    </rPh>
    <rPh sb="87" eb="88">
      <t>オコナ</t>
    </rPh>
    <rPh sb="93" eb="95">
      <t>キュウスイ</t>
    </rPh>
    <rPh sb="95" eb="97">
      <t>シュウエキ</t>
    </rPh>
    <rPh sb="98" eb="100">
      <t>ゾウカ</t>
    </rPh>
    <rPh sb="104" eb="106">
      <t>ゼンネン</t>
    </rPh>
    <rPh sb="106" eb="107">
      <t>ド</t>
    </rPh>
    <rPh sb="116" eb="118">
      <t>ケッカ</t>
    </rPh>
    <rPh sb="153" eb="155">
      <t>テキセツ</t>
    </rPh>
    <rPh sb="194" eb="196">
      <t>ケッサン</t>
    </rPh>
    <rPh sb="196" eb="197">
      <t>ジ</t>
    </rPh>
    <rPh sb="198" eb="200">
      <t>ミバラ</t>
    </rPh>
    <rPh sb="200" eb="201">
      <t>キン</t>
    </rPh>
    <rPh sb="201" eb="202">
      <t>ガク</t>
    </rPh>
    <rPh sb="207" eb="209">
      <t>ヒリツ</t>
    </rPh>
    <rPh sb="214" eb="216">
      <t>イチガイ</t>
    </rPh>
    <rPh sb="217" eb="220">
      <t>カクネンド</t>
    </rPh>
    <rPh sb="222" eb="224">
      <t>ケイネン</t>
    </rPh>
    <rPh sb="224" eb="226">
      <t>ヒカク</t>
    </rPh>
    <rPh sb="244" eb="246">
      <t>キンネン</t>
    </rPh>
    <rPh sb="247" eb="249">
      <t>ケイカ</t>
    </rPh>
    <rPh sb="271" eb="272">
      <t>イ</t>
    </rPh>
    <rPh sb="304" eb="305">
      <t>ジャク</t>
    </rPh>
    <rPh sb="305" eb="307">
      <t>テイド</t>
    </rPh>
    <rPh sb="334" eb="335">
      <t>ヒ</t>
    </rPh>
    <rPh sb="336" eb="337">
      <t>ツヅ</t>
    </rPh>
    <rPh sb="338" eb="340">
      <t>キギョウ</t>
    </rPh>
    <rPh sb="340" eb="341">
      <t>サイ</t>
    </rPh>
    <rPh sb="341" eb="343">
      <t>カリイレ</t>
    </rPh>
    <rPh sb="345" eb="347">
      <t>シュウシ</t>
    </rPh>
    <rPh sb="370" eb="372">
      <t>テキセイ</t>
    </rPh>
    <rPh sb="401" eb="403">
      <t>キンネン</t>
    </rPh>
    <rPh sb="420" eb="422">
      <t>キュウスイ</t>
    </rPh>
    <rPh sb="422" eb="424">
      <t>シュウエキ</t>
    </rPh>
    <rPh sb="425" eb="427">
      <t>ゾウカ</t>
    </rPh>
    <rPh sb="428" eb="430">
      <t>キョウキュウ</t>
    </rPh>
    <rPh sb="430" eb="432">
      <t>タンカ</t>
    </rPh>
    <rPh sb="433" eb="434">
      <t>ゾウ</t>
    </rPh>
    <rPh sb="447" eb="449">
      <t>イジョウ</t>
    </rPh>
    <rPh sb="450" eb="452">
      <t>ヒヨウ</t>
    </rPh>
    <rPh sb="453" eb="455">
      <t>ゾウカ</t>
    </rPh>
    <rPh sb="456" eb="457">
      <t>トモナ</t>
    </rPh>
    <rPh sb="458" eb="460">
      <t>キュウスイ</t>
    </rPh>
    <rPh sb="460" eb="462">
      <t>ゲンカ</t>
    </rPh>
    <rPh sb="463" eb="464">
      <t>ゾウ</t>
    </rPh>
    <rPh sb="497" eb="499">
      <t>カダイ</t>
    </rPh>
    <rPh sb="525" eb="527">
      <t>ケイネン</t>
    </rPh>
    <rPh sb="550" eb="552">
      <t>ゲンイン</t>
    </rPh>
    <rPh sb="560" eb="562">
      <t>コンゴ</t>
    </rPh>
    <rPh sb="563" eb="565">
      <t>イジ</t>
    </rPh>
    <rPh sb="565" eb="568">
      <t>カンリヒ</t>
    </rPh>
    <rPh sb="569" eb="571">
      <t>サクゲン</t>
    </rPh>
    <rPh sb="572" eb="574">
      <t>ケントウ</t>
    </rPh>
    <rPh sb="578" eb="580">
      <t>ヒツヨウ</t>
    </rPh>
    <rPh sb="685" eb="686">
      <t>ノ</t>
    </rPh>
    <rPh sb="687" eb="688">
      <t>ナヤ</t>
    </rPh>
    <rPh sb="689" eb="691">
      <t>ジョウキョウ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</si>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</sst>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8"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Ｐゴシック"/>
      <family val="2"/>
      <charset val="128"/>
    </font>
    <font>
      <sz val="10.5"/>
      <color theme="1"/>
      <name val="ＭＳ ゴシック"/>
      <family val="3"/>
      <charset val="128"/>
    </font>
    <font>
      <sz val="9.5"/>
      <color rgb="FFFF0000"/>
      <name val="ＭＳ ゴシック"/>
      <family val="3"/>
      <charset val="128"/>
    </font>
    <font>
      <sz val="10"/>
      <color theme="1"/>
      <name val="ＭＳ ゴシック"/>
      <family val="3"/>
      <charset val="128"/>
    </font>
    <font>
      <sz val="10"/>
      <name val="ＭＳ ゴシック"/>
      <family val="3"/>
      <charset val="128"/>
    </font>
    <font>
      <sz val="9"/>
      <color rgb="FF0070C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3">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22" fillId="0" borderId="0" xfId="1" applyFont="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3" fillId="0" borderId="9"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10" xfId="1" applyFont="1" applyBorder="1" applyAlignment="1" applyProtection="1">
      <alignment horizontal="left" vertical="top" wrapText="1"/>
      <protection locked="0"/>
    </xf>
    <xf numFmtId="0" fontId="23" fillId="0" borderId="11"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5" fillId="0" borderId="9"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4" fillId="0" borderId="9"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c:v>
                </c:pt>
                <c:pt idx="1">
                  <c:v>0.62</c:v>
                </c:pt>
                <c:pt idx="2">
                  <c:v>0.43</c:v>
                </c:pt>
                <c:pt idx="3">
                  <c:v>0.42</c:v>
                </c:pt>
                <c:pt idx="4">
                  <c:v>0.68</c:v>
                </c:pt>
              </c:numCache>
            </c:numRef>
          </c:val>
        </c:ser>
        <c:dLbls>
          <c:showLegendKey val="0"/>
          <c:showVal val="0"/>
          <c:showCatName val="0"/>
          <c:showSerName val="0"/>
          <c:showPercent val="0"/>
          <c:showBubbleSize val="0"/>
        </c:dLbls>
        <c:gapWidth val="150"/>
        <c:axId val="103597184"/>
        <c:axId val="10359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103597184"/>
        <c:axId val="103599104"/>
      </c:lineChart>
      <c:dateAx>
        <c:axId val="103597184"/>
        <c:scaling>
          <c:orientation val="minMax"/>
        </c:scaling>
        <c:delete val="1"/>
        <c:axPos val="b"/>
        <c:numFmt formatCode="ge" sourceLinked="1"/>
        <c:majorTickMark val="none"/>
        <c:minorTickMark val="none"/>
        <c:tickLblPos val="none"/>
        <c:crossAx val="103599104"/>
        <c:crosses val="autoZero"/>
        <c:auto val="1"/>
        <c:lblOffset val="100"/>
        <c:baseTimeUnit val="years"/>
      </c:dateAx>
      <c:valAx>
        <c:axId val="10359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65.16</c:v>
                </c:pt>
                <c:pt idx="1">
                  <c:v>77.430000000000007</c:v>
                </c:pt>
                <c:pt idx="2">
                  <c:v>75.41</c:v>
                </c:pt>
                <c:pt idx="3">
                  <c:v>76.72</c:v>
                </c:pt>
                <c:pt idx="4">
                  <c:v>58.27</c:v>
                </c:pt>
              </c:numCache>
            </c:numRef>
          </c:val>
        </c:ser>
        <c:dLbls>
          <c:showLegendKey val="0"/>
          <c:showVal val="0"/>
          <c:showCatName val="0"/>
          <c:showSerName val="0"/>
          <c:showPercent val="0"/>
          <c:showBubbleSize val="0"/>
        </c:dLbls>
        <c:gapWidth val="150"/>
        <c:axId val="113391104"/>
        <c:axId val="1133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13391104"/>
        <c:axId val="113393024"/>
      </c:lineChart>
      <c:dateAx>
        <c:axId val="113391104"/>
        <c:scaling>
          <c:orientation val="minMax"/>
        </c:scaling>
        <c:delete val="1"/>
        <c:axPos val="b"/>
        <c:numFmt formatCode="ge" sourceLinked="1"/>
        <c:majorTickMark val="none"/>
        <c:minorTickMark val="none"/>
        <c:tickLblPos val="none"/>
        <c:crossAx val="113393024"/>
        <c:crosses val="autoZero"/>
        <c:auto val="1"/>
        <c:lblOffset val="100"/>
        <c:baseTimeUnit val="years"/>
      </c:dateAx>
      <c:valAx>
        <c:axId val="1133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78.92</c:v>
                </c:pt>
                <c:pt idx="1">
                  <c:v>79.989999999999995</c:v>
                </c:pt>
                <c:pt idx="2">
                  <c:v>80.33</c:v>
                </c:pt>
                <c:pt idx="3">
                  <c:v>79.11</c:v>
                </c:pt>
                <c:pt idx="4">
                  <c:v>79.2</c:v>
                </c:pt>
              </c:numCache>
            </c:numRef>
          </c:val>
        </c:ser>
        <c:dLbls>
          <c:showLegendKey val="0"/>
          <c:showVal val="0"/>
          <c:showCatName val="0"/>
          <c:showSerName val="0"/>
          <c:showPercent val="0"/>
          <c:showBubbleSize val="0"/>
        </c:dLbls>
        <c:gapWidth val="150"/>
        <c:axId val="113435776"/>
        <c:axId val="11343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13435776"/>
        <c:axId val="113437696"/>
      </c:lineChart>
      <c:dateAx>
        <c:axId val="113435776"/>
        <c:scaling>
          <c:orientation val="minMax"/>
        </c:scaling>
        <c:delete val="1"/>
        <c:axPos val="b"/>
        <c:numFmt formatCode="ge" sourceLinked="1"/>
        <c:majorTickMark val="none"/>
        <c:minorTickMark val="none"/>
        <c:tickLblPos val="none"/>
        <c:crossAx val="113437696"/>
        <c:crosses val="autoZero"/>
        <c:auto val="1"/>
        <c:lblOffset val="100"/>
        <c:baseTimeUnit val="years"/>
      </c:dateAx>
      <c:valAx>
        <c:axId val="1134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103.16</c:v>
                </c:pt>
                <c:pt idx="1">
                  <c:v>106.93</c:v>
                </c:pt>
                <c:pt idx="2">
                  <c:v>105.69</c:v>
                </c:pt>
                <c:pt idx="3">
                  <c:v>102.27</c:v>
                </c:pt>
                <c:pt idx="4">
                  <c:v>109.61</c:v>
                </c:pt>
              </c:numCache>
            </c:numRef>
          </c:val>
        </c:ser>
        <c:dLbls>
          <c:showLegendKey val="0"/>
          <c:showVal val="0"/>
          <c:showCatName val="0"/>
          <c:showSerName val="0"/>
          <c:showPercent val="0"/>
          <c:showBubbleSize val="0"/>
        </c:dLbls>
        <c:gapWidth val="150"/>
        <c:axId val="106738432"/>
        <c:axId val="1067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06738432"/>
        <c:axId val="106740352"/>
      </c:lineChart>
      <c:dateAx>
        <c:axId val="106738432"/>
        <c:scaling>
          <c:orientation val="minMax"/>
        </c:scaling>
        <c:delete val="1"/>
        <c:axPos val="b"/>
        <c:numFmt formatCode="ge" sourceLinked="1"/>
        <c:majorTickMark val="none"/>
        <c:minorTickMark val="none"/>
        <c:tickLblPos val="none"/>
        <c:crossAx val="106740352"/>
        <c:crosses val="autoZero"/>
        <c:auto val="1"/>
        <c:lblOffset val="100"/>
        <c:baseTimeUnit val="years"/>
      </c:dateAx>
      <c:valAx>
        <c:axId val="106740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7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35.58</c:v>
                </c:pt>
                <c:pt idx="1">
                  <c:v>35.94</c:v>
                </c:pt>
                <c:pt idx="2">
                  <c:v>37.99</c:v>
                </c:pt>
                <c:pt idx="3">
                  <c:v>37.76</c:v>
                </c:pt>
                <c:pt idx="4">
                  <c:v>39.47</c:v>
                </c:pt>
              </c:numCache>
            </c:numRef>
          </c:val>
        </c:ser>
        <c:dLbls>
          <c:showLegendKey val="0"/>
          <c:showVal val="0"/>
          <c:showCatName val="0"/>
          <c:showSerName val="0"/>
          <c:showPercent val="0"/>
          <c:showBubbleSize val="0"/>
        </c:dLbls>
        <c:gapWidth val="150"/>
        <c:axId val="106631552"/>
        <c:axId val="1066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06631552"/>
        <c:axId val="106633472"/>
      </c:lineChart>
      <c:dateAx>
        <c:axId val="106631552"/>
        <c:scaling>
          <c:orientation val="minMax"/>
        </c:scaling>
        <c:delete val="1"/>
        <c:axPos val="b"/>
        <c:numFmt formatCode="ge" sourceLinked="1"/>
        <c:majorTickMark val="none"/>
        <c:minorTickMark val="none"/>
        <c:tickLblPos val="none"/>
        <c:crossAx val="106633472"/>
        <c:crosses val="autoZero"/>
        <c:auto val="1"/>
        <c:lblOffset val="100"/>
        <c:baseTimeUnit val="years"/>
      </c:dateAx>
      <c:valAx>
        <c:axId val="1066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4.42</c:v>
                </c:pt>
                <c:pt idx="1">
                  <c:v>4.1500000000000004</c:v>
                </c:pt>
                <c:pt idx="2">
                  <c:v>12.94</c:v>
                </c:pt>
                <c:pt idx="3">
                  <c:v>28.95</c:v>
                </c:pt>
                <c:pt idx="4">
                  <c:v>27.47</c:v>
                </c:pt>
              </c:numCache>
            </c:numRef>
          </c:val>
        </c:ser>
        <c:dLbls>
          <c:showLegendKey val="0"/>
          <c:showVal val="0"/>
          <c:showCatName val="0"/>
          <c:showSerName val="0"/>
          <c:showPercent val="0"/>
          <c:showBubbleSize val="0"/>
        </c:dLbls>
        <c:gapWidth val="150"/>
        <c:axId val="106680320"/>
        <c:axId val="1066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06680320"/>
        <c:axId val="106682240"/>
      </c:lineChart>
      <c:dateAx>
        <c:axId val="106680320"/>
        <c:scaling>
          <c:orientation val="minMax"/>
        </c:scaling>
        <c:delete val="1"/>
        <c:axPos val="b"/>
        <c:numFmt formatCode="ge" sourceLinked="1"/>
        <c:majorTickMark val="none"/>
        <c:minorTickMark val="none"/>
        <c:tickLblPos val="none"/>
        <c:crossAx val="106682240"/>
        <c:crosses val="autoZero"/>
        <c:auto val="1"/>
        <c:lblOffset val="100"/>
        <c:baseTimeUnit val="years"/>
      </c:dateAx>
      <c:valAx>
        <c:axId val="1066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767552"/>
        <c:axId val="11176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11767552"/>
        <c:axId val="111769472"/>
      </c:lineChart>
      <c:dateAx>
        <c:axId val="111767552"/>
        <c:scaling>
          <c:orientation val="minMax"/>
        </c:scaling>
        <c:delete val="1"/>
        <c:axPos val="b"/>
        <c:numFmt formatCode="ge" sourceLinked="1"/>
        <c:majorTickMark val="none"/>
        <c:minorTickMark val="none"/>
        <c:tickLblPos val="none"/>
        <c:crossAx val="111769472"/>
        <c:crosses val="autoZero"/>
        <c:auto val="1"/>
        <c:lblOffset val="100"/>
        <c:baseTimeUnit val="years"/>
      </c:dateAx>
      <c:valAx>
        <c:axId val="11176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7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3429.43</c:v>
                </c:pt>
                <c:pt idx="1">
                  <c:v>769.34</c:v>
                </c:pt>
                <c:pt idx="2">
                  <c:v>392.25</c:v>
                </c:pt>
                <c:pt idx="3">
                  <c:v>450.65</c:v>
                </c:pt>
                <c:pt idx="4">
                  <c:v>506.79</c:v>
                </c:pt>
              </c:numCache>
            </c:numRef>
          </c:val>
        </c:ser>
        <c:dLbls>
          <c:showLegendKey val="0"/>
          <c:showVal val="0"/>
          <c:showCatName val="0"/>
          <c:showSerName val="0"/>
          <c:showPercent val="0"/>
          <c:showBubbleSize val="0"/>
        </c:dLbls>
        <c:gapWidth val="150"/>
        <c:axId val="113118592"/>
        <c:axId val="11313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113118592"/>
        <c:axId val="113133056"/>
      </c:lineChart>
      <c:dateAx>
        <c:axId val="113118592"/>
        <c:scaling>
          <c:orientation val="minMax"/>
        </c:scaling>
        <c:delete val="1"/>
        <c:axPos val="b"/>
        <c:numFmt formatCode="ge" sourceLinked="1"/>
        <c:majorTickMark val="none"/>
        <c:minorTickMark val="none"/>
        <c:tickLblPos val="none"/>
        <c:crossAx val="113133056"/>
        <c:crosses val="autoZero"/>
        <c:auto val="1"/>
        <c:lblOffset val="100"/>
        <c:baseTimeUnit val="years"/>
      </c:dateAx>
      <c:valAx>
        <c:axId val="113133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1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503.23</c:v>
                </c:pt>
                <c:pt idx="1">
                  <c:v>504.43</c:v>
                </c:pt>
                <c:pt idx="2">
                  <c:v>491.43</c:v>
                </c:pt>
                <c:pt idx="3">
                  <c:v>463.09</c:v>
                </c:pt>
                <c:pt idx="4">
                  <c:v>439.43</c:v>
                </c:pt>
              </c:numCache>
            </c:numRef>
          </c:val>
        </c:ser>
        <c:dLbls>
          <c:showLegendKey val="0"/>
          <c:showVal val="0"/>
          <c:showCatName val="0"/>
          <c:showSerName val="0"/>
          <c:showPercent val="0"/>
          <c:showBubbleSize val="0"/>
        </c:dLbls>
        <c:gapWidth val="150"/>
        <c:axId val="113146880"/>
        <c:axId val="1131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113146880"/>
        <c:axId val="113161344"/>
      </c:lineChart>
      <c:dateAx>
        <c:axId val="113146880"/>
        <c:scaling>
          <c:orientation val="minMax"/>
        </c:scaling>
        <c:delete val="1"/>
        <c:axPos val="b"/>
        <c:numFmt formatCode="ge" sourceLinked="1"/>
        <c:majorTickMark val="none"/>
        <c:minorTickMark val="none"/>
        <c:tickLblPos val="none"/>
        <c:crossAx val="113161344"/>
        <c:crosses val="autoZero"/>
        <c:auto val="1"/>
        <c:lblOffset val="100"/>
        <c:baseTimeUnit val="years"/>
      </c:dateAx>
      <c:valAx>
        <c:axId val="11316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1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100.15</c:v>
                </c:pt>
                <c:pt idx="1">
                  <c:v>100.35</c:v>
                </c:pt>
                <c:pt idx="2">
                  <c:v>101.44</c:v>
                </c:pt>
                <c:pt idx="3">
                  <c:v>98.36</c:v>
                </c:pt>
                <c:pt idx="4">
                  <c:v>97.84</c:v>
                </c:pt>
              </c:numCache>
            </c:numRef>
          </c:val>
        </c:ser>
        <c:dLbls>
          <c:showLegendKey val="0"/>
          <c:showVal val="0"/>
          <c:showCatName val="0"/>
          <c:showSerName val="0"/>
          <c:showPercent val="0"/>
          <c:showBubbleSize val="0"/>
        </c:dLbls>
        <c:gapWidth val="150"/>
        <c:axId val="113318528"/>
        <c:axId val="1133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13318528"/>
        <c:axId val="113328896"/>
      </c:lineChart>
      <c:dateAx>
        <c:axId val="113318528"/>
        <c:scaling>
          <c:orientation val="minMax"/>
        </c:scaling>
        <c:delete val="1"/>
        <c:axPos val="b"/>
        <c:numFmt formatCode="ge" sourceLinked="1"/>
        <c:majorTickMark val="none"/>
        <c:minorTickMark val="none"/>
        <c:tickLblPos val="none"/>
        <c:crossAx val="113328896"/>
        <c:crosses val="autoZero"/>
        <c:auto val="1"/>
        <c:lblOffset val="100"/>
        <c:baseTimeUnit val="years"/>
      </c:dateAx>
      <c:valAx>
        <c:axId val="1133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119.54</c:v>
                </c:pt>
                <c:pt idx="1">
                  <c:v>119.44</c:v>
                </c:pt>
                <c:pt idx="2">
                  <c:v>118.4</c:v>
                </c:pt>
                <c:pt idx="3">
                  <c:v>122.06</c:v>
                </c:pt>
                <c:pt idx="4">
                  <c:v>131.74</c:v>
                </c:pt>
              </c:numCache>
            </c:numRef>
          </c:val>
        </c:ser>
        <c:dLbls>
          <c:showLegendKey val="0"/>
          <c:showVal val="0"/>
          <c:showCatName val="0"/>
          <c:showSerName val="0"/>
          <c:showPercent val="0"/>
          <c:showBubbleSize val="0"/>
        </c:dLbls>
        <c:gapWidth val="150"/>
        <c:axId val="113362816"/>
        <c:axId val="1133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13362816"/>
        <c:axId val="113364992"/>
      </c:lineChart>
      <c:dateAx>
        <c:axId val="113362816"/>
        <c:scaling>
          <c:orientation val="minMax"/>
        </c:scaling>
        <c:delete val="1"/>
        <c:axPos val="b"/>
        <c:numFmt formatCode="ge" sourceLinked="1"/>
        <c:majorTickMark val="none"/>
        <c:minorTickMark val="none"/>
        <c:tickLblPos val="none"/>
        <c:crossAx val="113364992"/>
        <c:crosses val="autoZero"/>
        <c:auto val="1"/>
        <c:lblOffset val="100"/>
        <c:baseTimeUnit val="years"/>
      </c:dateAx>
      <c:valAx>
        <c:axId val="1133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D85"/>
  <sheetViews>
    <sheetView showGridLines="0" tabSelected="1" zoomScale="80" zoomScaleNormal="80" workbookViewId="0">
      <selection activeCell="AG10" sqref="AG1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2" t="s">
        <v>0</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row>
    <row r="3" spans="1:78" ht="9.75" customHeight="1" x14ac:dyDescent="0.15">
      <c r="A3" s="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row>
    <row r="4" spans="1:78" ht="9.75" customHeight="1" x14ac:dyDescent="0.15">
      <c r="A4" s="2"/>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93" t="str">
        <f>データ!H6</f>
        <v>山梨県　南アルプス市</v>
      </c>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4"/>
      <c r="AE6" s="94"/>
      <c r="AF6" s="94"/>
      <c r="AG6" s="94"/>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83" t="s">
        <v>1</v>
      </c>
      <c r="C7" s="84"/>
      <c r="D7" s="84"/>
      <c r="E7" s="84"/>
      <c r="F7" s="84"/>
      <c r="G7" s="84"/>
      <c r="H7" s="84"/>
      <c r="I7" s="83" t="s">
        <v>2</v>
      </c>
      <c r="J7" s="84"/>
      <c r="K7" s="84"/>
      <c r="L7" s="84"/>
      <c r="M7" s="84"/>
      <c r="N7" s="84"/>
      <c r="O7" s="85"/>
      <c r="P7" s="86" t="s">
        <v>3</v>
      </c>
      <c r="Q7" s="86"/>
      <c r="R7" s="86"/>
      <c r="S7" s="86"/>
      <c r="T7" s="86"/>
      <c r="U7" s="86"/>
      <c r="V7" s="86"/>
      <c r="W7" s="86" t="s">
        <v>4</v>
      </c>
      <c r="X7" s="86"/>
      <c r="Y7" s="86"/>
      <c r="Z7" s="86"/>
      <c r="AA7" s="86"/>
      <c r="AB7" s="86"/>
      <c r="AC7" s="86"/>
      <c r="AD7" s="86" t="s">
        <v>5</v>
      </c>
      <c r="AE7" s="86"/>
      <c r="AF7" s="86"/>
      <c r="AG7" s="86"/>
      <c r="AH7" s="86"/>
      <c r="AI7" s="86"/>
      <c r="AJ7" s="86"/>
      <c r="AK7" s="5"/>
      <c r="AL7" s="86" t="s">
        <v>6</v>
      </c>
      <c r="AM7" s="86"/>
      <c r="AN7" s="86"/>
      <c r="AO7" s="86"/>
      <c r="AP7" s="86"/>
      <c r="AQ7" s="86"/>
      <c r="AR7" s="86"/>
      <c r="AS7" s="86"/>
      <c r="AT7" s="83" t="s">
        <v>7</v>
      </c>
      <c r="AU7" s="84"/>
      <c r="AV7" s="84"/>
      <c r="AW7" s="84"/>
      <c r="AX7" s="84"/>
      <c r="AY7" s="84"/>
      <c r="AZ7" s="84"/>
      <c r="BA7" s="84"/>
      <c r="BB7" s="86" t="s">
        <v>8</v>
      </c>
      <c r="BC7" s="86"/>
      <c r="BD7" s="86"/>
      <c r="BE7" s="86"/>
      <c r="BF7" s="86"/>
      <c r="BG7" s="86"/>
      <c r="BH7" s="86"/>
      <c r="BI7" s="86"/>
      <c r="BJ7" s="4"/>
      <c r="BK7" s="4"/>
      <c r="BL7" s="6" t="s">
        <v>9</v>
      </c>
      <c r="BM7" s="7"/>
      <c r="BN7" s="7"/>
      <c r="BO7" s="7"/>
      <c r="BP7" s="7"/>
      <c r="BQ7" s="7"/>
      <c r="BR7" s="7"/>
      <c r="BS7" s="7"/>
      <c r="BT7" s="7"/>
      <c r="BU7" s="7"/>
      <c r="BV7" s="7"/>
      <c r="BW7" s="7"/>
      <c r="BX7" s="7"/>
      <c r="BY7" s="8"/>
    </row>
    <row r="8" spans="1:78" ht="18.75" customHeight="1" x14ac:dyDescent="0.15">
      <c r="A8" s="2"/>
      <c r="B8" s="87" t="str">
        <f>データ!$I$6</f>
        <v>法適用</v>
      </c>
      <c r="C8" s="88"/>
      <c r="D8" s="88"/>
      <c r="E8" s="88"/>
      <c r="F8" s="88"/>
      <c r="G8" s="88"/>
      <c r="H8" s="88"/>
      <c r="I8" s="87" t="str">
        <f>データ!$J$6</f>
        <v>水道事業</v>
      </c>
      <c r="J8" s="88"/>
      <c r="K8" s="88"/>
      <c r="L8" s="88"/>
      <c r="M8" s="88"/>
      <c r="N8" s="88"/>
      <c r="O8" s="89"/>
      <c r="P8" s="90" t="str">
        <f>データ!$K$6</f>
        <v>末端給水事業</v>
      </c>
      <c r="Q8" s="90"/>
      <c r="R8" s="90"/>
      <c r="S8" s="90"/>
      <c r="T8" s="90"/>
      <c r="U8" s="90"/>
      <c r="V8" s="90"/>
      <c r="W8" s="90" t="str">
        <f>データ!$L$6</f>
        <v>A4</v>
      </c>
      <c r="X8" s="90"/>
      <c r="Y8" s="90"/>
      <c r="Z8" s="90"/>
      <c r="AA8" s="90"/>
      <c r="AB8" s="90"/>
      <c r="AC8" s="90"/>
      <c r="AD8" s="91" t="s">
        <v>119</v>
      </c>
      <c r="AE8" s="91"/>
      <c r="AF8" s="91"/>
      <c r="AG8" s="91"/>
      <c r="AH8" s="91"/>
      <c r="AI8" s="91"/>
      <c r="AJ8" s="91"/>
      <c r="AK8" s="5"/>
      <c r="AL8" s="78">
        <f>データ!$R$6</f>
        <v>72236</v>
      </c>
      <c r="AM8" s="78"/>
      <c r="AN8" s="78"/>
      <c r="AO8" s="78"/>
      <c r="AP8" s="78"/>
      <c r="AQ8" s="78"/>
      <c r="AR8" s="78"/>
      <c r="AS8" s="78"/>
      <c r="AT8" s="74">
        <f>データ!$S$6</f>
        <v>264.14</v>
      </c>
      <c r="AU8" s="75"/>
      <c r="AV8" s="75"/>
      <c r="AW8" s="75"/>
      <c r="AX8" s="75"/>
      <c r="AY8" s="75"/>
      <c r="AZ8" s="75"/>
      <c r="BA8" s="75"/>
      <c r="BB8" s="77">
        <f>データ!$T$6</f>
        <v>273.48</v>
      </c>
      <c r="BC8" s="77"/>
      <c r="BD8" s="77"/>
      <c r="BE8" s="77"/>
      <c r="BF8" s="77"/>
      <c r="BG8" s="77"/>
      <c r="BH8" s="77"/>
      <c r="BI8" s="77"/>
      <c r="BJ8" s="4"/>
      <c r="BK8" s="4"/>
      <c r="BL8" s="81" t="s">
        <v>10</v>
      </c>
      <c r="BM8" s="82"/>
      <c r="BN8" s="9" t="s">
        <v>11</v>
      </c>
      <c r="BO8" s="10"/>
      <c r="BP8" s="10"/>
      <c r="BQ8" s="10"/>
      <c r="BR8" s="10"/>
      <c r="BS8" s="10"/>
      <c r="BT8" s="10"/>
      <c r="BU8" s="10"/>
      <c r="BV8" s="10"/>
      <c r="BW8" s="10"/>
      <c r="BX8" s="10"/>
      <c r="BY8" s="11"/>
    </row>
    <row r="9" spans="1:78" ht="18.75" customHeight="1" x14ac:dyDescent="0.15">
      <c r="A9" s="2"/>
      <c r="B9" s="83" t="s">
        <v>12</v>
      </c>
      <c r="C9" s="84"/>
      <c r="D9" s="84"/>
      <c r="E9" s="84"/>
      <c r="F9" s="84"/>
      <c r="G9" s="84"/>
      <c r="H9" s="84"/>
      <c r="I9" s="83" t="s">
        <v>13</v>
      </c>
      <c r="J9" s="84"/>
      <c r="K9" s="84"/>
      <c r="L9" s="84"/>
      <c r="M9" s="84"/>
      <c r="N9" s="84"/>
      <c r="O9" s="85"/>
      <c r="P9" s="86" t="s">
        <v>14</v>
      </c>
      <c r="Q9" s="86"/>
      <c r="R9" s="86"/>
      <c r="S9" s="86"/>
      <c r="T9" s="86"/>
      <c r="U9" s="86"/>
      <c r="V9" s="86"/>
      <c r="W9" s="86" t="s">
        <v>15</v>
      </c>
      <c r="X9" s="86"/>
      <c r="Y9" s="86"/>
      <c r="Z9" s="86"/>
      <c r="AA9" s="86"/>
      <c r="AB9" s="86"/>
      <c r="AC9" s="86"/>
      <c r="AD9" s="2"/>
      <c r="AE9" s="2"/>
      <c r="AF9" s="2"/>
      <c r="AG9" s="2"/>
      <c r="AH9" s="5"/>
      <c r="AI9" s="5"/>
      <c r="AJ9" s="5"/>
      <c r="AK9" s="5"/>
      <c r="AL9" s="86" t="s">
        <v>16</v>
      </c>
      <c r="AM9" s="86"/>
      <c r="AN9" s="86"/>
      <c r="AO9" s="86"/>
      <c r="AP9" s="86"/>
      <c r="AQ9" s="86"/>
      <c r="AR9" s="86"/>
      <c r="AS9" s="86"/>
      <c r="AT9" s="83" t="s">
        <v>17</v>
      </c>
      <c r="AU9" s="84"/>
      <c r="AV9" s="84"/>
      <c r="AW9" s="84"/>
      <c r="AX9" s="84"/>
      <c r="AY9" s="84"/>
      <c r="AZ9" s="84"/>
      <c r="BA9" s="84"/>
      <c r="BB9" s="86" t="s">
        <v>18</v>
      </c>
      <c r="BC9" s="86"/>
      <c r="BD9" s="86"/>
      <c r="BE9" s="86"/>
      <c r="BF9" s="86"/>
      <c r="BG9" s="86"/>
      <c r="BH9" s="86"/>
      <c r="BI9" s="86"/>
      <c r="BJ9" s="4"/>
      <c r="BK9" s="4"/>
      <c r="BL9" s="72" t="s">
        <v>19</v>
      </c>
      <c r="BM9" s="73"/>
      <c r="BN9" s="12" t="s">
        <v>20</v>
      </c>
      <c r="BO9" s="13"/>
      <c r="BP9" s="13"/>
      <c r="BQ9" s="13"/>
      <c r="BR9" s="13"/>
      <c r="BS9" s="13"/>
      <c r="BT9" s="13"/>
      <c r="BU9" s="13"/>
      <c r="BV9" s="13"/>
      <c r="BW9" s="13"/>
      <c r="BX9" s="13"/>
      <c r="BY9" s="14"/>
    </row>
    <row r="10" spans="1:78" ht="18.75" customHeight="1" x14ac:dyDescent="0.15">
      <c r="A10" s="2"/>
      <c r="B10" s="74" t="str">
        <f>データ!$N$6</f>
        <v>-</v>
      </c>
      <c r="C10" s="75"/>
      <c r="D10" s="75"/>
      <c r="E10" s="75"/>
      <c r="F10" s="75"/>
      <c r="G10" s="75"/>
      <c r="H10" s="75"/>
      <c r="I10" s="74">
        <f>データ!$O$6</f>
        <v>67.75</v>
      </c>
      <c r="J10" s="75"/>
      <c r="K10" s="75"/>
      <c r="L10" s="75"/>
      <c r="M10" s="75"/>
      <c r="N10" s="75"/>
      <c r="O10" s="76"/>
      <c r="P10" s="77">
        <f>データ!$P$6</f>
        <v>99.12</v>
      </c>
      <c r="Q10" s="77"/>
      <c r="R10" s="77"/>
      <c r="S10" s="77"/>
      <c r="T10" s="77"/>
      <c r="U10" s="77"/>
      <c r="V10" s="77"/>
      <c r="W10" s="78">
        <f>データ!$Q$6</f>
        <v>2462</v>
      </c>
      <c r="X10" s="78"/>
      <c r="Y10" s="78"/>
      <c r="Z10" s="78"/>
      <c r="AA10" s="78"/>
      <c r="AB10" s="78"/>
      <c r="AC10" s="78"/>
      <c r="AD10" s="2"/>
      <c r="AE10" s="2"/>
      <c r="AF10" s="2"/>
      <c r="AG10" s="2"/>
      <c r="AH10" s="5"/>
      <c r="AI10" s="5"/>
      <c r="AJ10" s="5"/>
      <c r="AK10" s="5"/>
      <c r="AL10" s="78">
        <f>データ!$U$6</f>
        <v>71386</v>
      </c>
      <c r="AM10" s="78"/>
      <c r="AN10" s="78"/>
      <c r="AO10" s="78"/>
      <c r="AP10" s="78"/>
      <c r="AQ10" s="78"/>
      <c r="AR10" s="78"/>
      <c r="AS10" s="78"/>
      <c r="AT10" s="74">
        <f>データ!$V$6</f>
        <v>96.47</v>
      </c>
      <c r="AU10" s="75"/>
      <c r="AV10" s="75"/>
      <c r="AW10" s="75"/>
      <c r="AX10" s="75"/>
      <c r="AY10" s="75"/>
      <c r="AZ10" s="75"/>
      <c r="BA10" s="75"/>
      <c r="BB10" s="77">
        <f>データ!$W$6</f>
        <v>739.98</v>
      </c>
      <c r="BC10" s="77"/>
      <c r="BD10" s="77"/>
      <c r="BE10" s="77"/>
      <c r="BF10" s="77"/>
      <c r="BG10" s="77"/>
      <c r="BH10" s="77"/>
      <c r="BI10" s="77"/>
      <c r="BJ10" s="2"/>
      <c r="BK10" s="2"/>
      <c r="BL10" s="79" t="s">
        <v>21</v>
      </c>
      <c r="BM10" s="80"/>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8"/>
      <c r="BM15" s="49"/>
      <c r="BN15" s="49"/>
      <c r="BO15" s="49"/>
      <c r="BP15" s="49"/>
      <c r="BQ15" s="49"/>
      <c r="BR15" s="49"/>
      <c r="BS15" s="49"/>
      <c r="BT15" s="49"/>
      <c r="BU15" s="49"/>
      <c r="BV15" s="49"/>
      <c r="BW15" s="49"/>
      <c r="BX15" s="49"/>
      <c r="BY15" s="49"/>
      <c r="BZ15" s="5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9" t="s">
        <v>118</v>
      </c>
      <c r="BM16" s="70"/>
      <c r="BN16" s="70"/>
      <c r="BO16" s="70"/>
      <c r="BP16" s="70"/>
      <c r="BQ16" s="70"/>
      <c r="BR16" s="70"/>
      <c r="BS16" s="70"/>
      <c r="BT16" s="70"/>
      <c r="BU16" s="70"/>
      <c r="BV16" s="70"/>
      <c r="BW16" s="70"/>
      <c r="BX16" s="70"/>
      <c r="BY16" s="70"/>
      <c r="BZ16" s="71"/>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8"/>
      <c r="C34" s="57" t="s">
        <v>26</v>
      </c>
      <c r="D34" s="57"/>
      <c r="E34" s="57"/>
      <c r="F34" s="57"/>
      <c r="G34" s="57"/>
      <c r="H34" s="57"/>
      <c r="I34" s="57"/>
      <c r="J34" s="57"/>
      <c r="K34" s="57"/>
      <c r="L34" s="57"/>
      <c r="M34" s="57"/>
      <c r="N34" s="57"/>
      <c r="O34" s="57"/>
      <c r="P34" s="57"/>
      <c r="Q34" s="20"/>
      <c r="R34" s="57" t="s">
        <v>27</v>
      </c>
      <c r="S34" s="57"/>
      <c r="T34" s="57"/>
      <c r="U34" s="57"/>
      <c r="V34" s="57"/>
      <c r="W34" s="57"/>
      <c r="X34" s="57"/>
      <c r="Y34" s="57"/>
      <c r="Z34" s="57"/>
      <c r="AA34" s="57"/>
      <c r="AB34" s="57"/>
      <c r="AC34" s="57"/>
      <c r="AD34" s="57"/>
      <c r="AE34" s="57"/>
      <c r="AF34" s="20"/>
      <c r="AG34" s="57" t="s">
        <v>28</v>
      </c>
      <c r="AH34" s="57"/>
      <c r="AI34" s="57"/>
      <c r="AJ34" s="57"/>
      <c r="AK34" s="57"/>
      <c r="AL34" s="57"/>
      <c r="AM34" s="57"/>
      <c r="AN34" s="57"/>
      <c r="AO34" s="57"/>
      <c r="AP34" s="57"/>
      <c r="AQ34" s="57"/>
      <c r="AR34" s="57"/>
      <c r="AS34" s="57"/>
      <c r="AT34" s="57"/>
      <c r="AU34" s="20"/>
      <c r="AV34" s="57" t="s">
        <v>29</v>
      </c>
      <c r="AW34" s="57"/>
      <c r="AX34" s="57"/>
      <c r="AY34" s="57"/>
      <c r="AZ34" s="57"/>
      <c r="BA34" s="57"/>
      <c r="BB34" s="57"/>
      <c r="BC34" s="57"/>
      <c r="BD34" s="57"/>
      <c r="BE34" s="57"/>
      <c r="BF34" s="57"/>
      <c r="BG34" s="57"/>
      <c r="BH34" s="57"/>
      <c r="BI34" s="57"/>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8"/>
      <c r="C35" s="57"/>
      <c r="D35" s="57"/>
      <c r="E35" s="57"/>
      <c r="F35" s="57"/>
      <c r="G35" s="57"/>
      <c r="H35" s="57"/>
      <c r="I35" s="57"/>
      <c r="J35" s="57"/>
      <c r="K35" s="57"/>
      <c r="L35" s="57"/>
      <c r="M35" s="57"/>
      <c r="N35" s="57"/>
      <c r="O35" s="57"/>
      <c r="P35" s="57"/>
      <c r="Q35" s="20"/>
      <c r="R35" s="57"/>
      <c r="S35" s="57"/>
      <c r="T35" s="57"/>
      <c r="U35" s="57"/>
      <c r="V35" s="57"/>
      <c r="W35" s="57"/>
      <c r="X35" s="57"/>
      <c r="Y35" s="57"/>
      <c r="Z35" s="57"/>
      <c r="AA35" s="57"/>
      <c r="AB35" s="57"/>
      <c r="AC35" s="57"/>
      <c r="AD35" s="57"/>
      <c r="AE35" s="57"/>
      <c r="AF35" s="20"/>
      <c r="AG35" s="57"/>
      <c r="AH35" s="57"/>
      <c r="AI35" s="57"/>
      <c r="AJ35" s="57"/>
      <c r="AK35" s="57"/>
      <c r="AL35" s="57"/>
      <c r="AM35" s="57"/>
      <c r="AN35" s="57"/>
      <c r="AO35" s="57"/>
      <c r="AP35" s="57"/>
      <c r="AQ35" s="57"/>
      <c r="AR35" s="57"/>
      <c r="AS35" s="57"/>
      <c r="AT35" s="57"/>
      <c r="AU35" s="20"/>
      <c r="AV35" s="57"/>
      <c r="AW35" s="57"/>
      <c r="AX35" s="57"/>
      <c r="AY35" s="57"/>
      <c r="AZ35" s="57"/>
      <c r="BA35" s="57"/>
      <c r="BB35" s="57"/>
      <c r="BC35" s="57"/>
      <c r="BD35" s="57"/>
      <c r="BE35" s="57"/>
      <c r="BF35" s="57"/>
      <c r="BG35" s="57"/>
      <c r="BH35" s="57"/>
      <c r="BI35" s="57"/>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9"/>
      <c r="BM44" s="70"/>
      <c r="BN44" s="70"/>
      <c r="BO44" s="70"/>
      <c r="BP44" s="70"/>
      <c r="BQ44" s="70"/>
      <c r="BR44" s="70"/>
      <c r="BS44" s="70"/>
      <c r="BT44" s="70"/>
      <c r="BU44" s="70"/>
      <c r="BV44" s="70"/>
      <c r="BW44" s="70"/>
      <c r="BX44" s="70"/>
      <c r="BY44" s="70"/>
      <c r="BZ44" s="71"/>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5" t="s">
        <v>30</v>
      </c>
      <c r="BM45" s="46"/>
      <c r="BN45" s="46"/>
      <c r="BO45" s="46"/>
      <c r="BP45" s="46"/>
      <c r="BQ45" s="46"/>
      <c r="BR45" s="46"/>
      <c r="BS45" s="46"/>
      <c r="BT45" s="46"/>
      <c r="BU45" s="46"/>
      <c r="BV45" s="46"/>
      <c r="BW45" s="46"/>
      <c r="BX45" s="46"/>
      <c r="BY45" s="46"/>
      <c r="BZ45" s="4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8"/>
      <c r="BM46" s="49"/>
      <c r="BN46" s="49"/>
      <c r="BO46" s="49"/>
      <c r="BP46" s="49"/>
      <c r="BQ46" s="49"/>
      <c r="BR46" s="49"/>
      <c r="BS46" s="49"/>
      <c r="BT46" s="49"/>
      <c r="BU46" s="49"/>
      <c r="BV46" s="49"/>
      <c r="BW46" s="49"/>
      <c r="BX46" s="49"/>
      <c r="BY46" s="49"/>
      <c r="BZ46" s="5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8" t="s">
        <v>117</v>
      </c>
      <c r="BM47" s="59"/>
      <c r="BN47" s="59"/>
      <c r="BO47" s="59"/>
      <c r="BP47" s="59"/>
      <c r="BQ47" s="59"/>
      <c r="BR47" s="59"/>
      <c r="BS47" s="59"/>
      <c r="BT47" s="59"/>
      <c r="BU47" s="59"/>
      <c r="BV47" s="59"/>
      <c r="BW47" s="59"/>
      <c r="BX47" s="59"/>
      <c r="BY47" s="59"/>
      <c r="BZ47" s="60"/>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8"/>
      <c r="BM48" s="59"/>
      <c r="BN48" s="59"/>
      <c r="BO48" s="59"/>
      <c r="BP48" s="59"/>
      <c r="BQ48" s="59"/>
      <c r="BR48" s="59"/>
      <c r="BS48" s="59"/>
      <c r="BT48" s="59"/>
      <c r="BU48" s="59"/>
      <c r="BV48" s="59"/>
      <c r="BW48" s="59"/>
      <c r="BX48" s="59"/>
      <c r="BY48" s="59"/>
      <c r="BZ48" s="60"/>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8"/>
      <c r="BM49" s="59"/>
      <c r="BN49" s="59"/>
      <c r="BO49" s="59"/>
      <c r="BP49" s="59"/>
      <c r="BQ49" s="59"/>
      <c r="BR49" s="59"/>
      <c r="BS49" s="59"/>
      <c r="BT49" s="59"/>
      <c r="BU49" s="59"/>
      <c r="BV49" s="59"/>
      <c r="BW49" s="59"/>
      <c r="BX49" s="59"/>
      <c r="BY49" s="59"/>
      <c r="BZ49" s="60"/>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8"/>
      <c r="BM50" s="59"/>
      <c r="BN50" s="59"/>
      <c r="BO50" s="59"/>
      <c r="BP50" s="59"/>
      <c r="BQ50" s="59"/>
      <c r="BR50" s="59"/>
      <c r="BS50" s="59"/>
      <c r="BT50" s="59"/>
      <c r="BU50" s="59"/>
      <c r="BV50" s="59"/>
      <c r="BW50" s="59"/>
      <c r="BX50" s="59"/>
      <c r="BY50" s="59"/>
      <c r="BZ50" s="60"/>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8"/>
      <c r="BM51" s="59"/>
      <c r="BN51" s="59"/>
      <c r="BO51" s="59"/>
      <c r="BP51" s="59"/>
      <c r="BQ51" s="59"/>
      <c r="BR51" s="59"/>
      <c r="BS51" s="59"/>
      <c r="BT51" s="59"/>
      <c r="BU51" s="59"/>
      <c r="BV51" s="59"/>
      <c r="BW51" s="59"/>
      <c r="BX51" s="59"/>
      <c r="BY51" s="59"/>
      <c r="BZ51" s="60"/>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8"/>
      <c r="BM52" s="59"/>
      <c r="BN52" s="59"/>
      <c r="BO52" s="59"/>
      <c r="BP52" s="59"/>
      <c r="BQ52" s="59"/>
      <c r="BR52" s="59"/>
      <c r="BS52" s="59"/>
      <c r="BT52" s="59"/>
      <c r="BU52" s="59"/>
      <c r="BV52" s="59"/>
      <c r="BW52" s="59"/>
      <c r="BX52" s="59"/>
      <c r="BY52" s="59"/>
      <c r="BZ52" s="60"/>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8"/>
      <c r="BM53" s="59"/>
      <c r="BN53" s="59"/>
      <c r="BO53" s="59"/>
      <c r="BP53" s="59"/>
      <c r="BQ53" s="59"/>
      <c r="BR53" s="59"/>
      <c r="BS53" s="59"/>
      <c r="BT53" s="59"/>
      <c r="BU53" s="59"/>
      <c r="BV53" s="59"/>
      <c r="BW53" s="59"/>
      <c r="BX53" s="59"/>
      <c r="BY53" s="59"/>
      <c r="BZ53" s="60"/>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8"/>
      <c r="BM54" s="59"/>
      <c r="BN54" s="59"/>
      <c r="BO54" s="59"/>
      <c r="BP54" s="59"/>
      <c r="BQ54" s="59"/>
      <c r="BR54" s="59"/>
      <c r="BS54" s="59"/>
      <c r="BT54" s="59"/>
      <c r="BU54" s="59"/>
      <c r="BV54" s="59"/>
      <c r="BW54" s="59"/>
      <c r="BX54" s="59"/>
      <c r="BY54" s="59"/>
      <c r="BZ54" s="60"/>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8"/>
      <c r="BM55" s="59"/>
      <c r="BN55" s="59"/>
      <c r="BO55" s="59"/>
      <c r="BP55" s="59"/>
      <c r="BQ55" s="59"/>
      <c r="BR55" s="59"/>
      <c r="BS55" s="59"/>
      <c r="BT55" s="59"/>
      <c r="BU55" s="59"/>
      <c r="BV55" s="59"/>
      <c r="BW55" s="59"/>
      <c r="BX55" s="59"/>
      <c r="BY55" s="59"/>
      <c r="BZ55" s="60"/>
    </row>
    <row r="56" spans="1:78" ht="13.5" customHeight="1" x14ac:dyDescent="0.15">
      <c r="A56" s="2"/>
      <c r="B56" s="18"/>
      <c r="C56" s="57" t="s">
        <v>31</v>
      </c>
      <c r="D56" s="57"/>
      <c r="E56" s="57"/>
      <c r="F56" s="57"/>
      <c r="G56" s="57"/>
      <c r="H56" s="57"/>
      <c r="I56" s="57"/>
      <c r="J56" s="57"/>
      <c r="K56" s="57"/>
      <c r="L56" s="57"/>
      <c r="M56" s="57"/>
      <c r="N56" s="57"/>
      <c r="O56" s="57"/>
      <c r="P56" s="57"/>
      <c r="Q56" s="20"/>
      <c r="R56" s="57" t="s">
        <v>32</v>
      </c>
      <c r="S56" s="57"/>
      <c r="T56" s="57"/>
      <c r="U56" s="57"/>
      <c r="V56" s="57"/>
      <c r="W56" s="57"/>
      <c r="X56" s="57"/>
      <c r="Y56" s="57"/>
      <c r="Z56" s="57"/>
      <c r="AA56" s="57"/>
      <c r="AB56" s="57"/>
      <c r="AC56" s="57"/>
      <c r="AD56" s="57"/>
      <c r="AE56" s="57"/>
      <c r="AF56" s="20"/>
      <c r="AG56" s="57" t="s">
        <v>33</v>
      </c>
      <c r="AH56" s="57"/>
      <c r="AI56" s="57"/>
      <c r="AJ56" s="57"/>
      <c r="AK56" s="57"/>
      <c r="AL56" s="57"/>
      <c r="AM56" s="57"/>
      <c r="AN56" s="57"/>
      <c r="AO56" s="57"/>
      <c r="AP56" s="57"/>
      <c r="AQ56" s="57"/>
      <c r="AR56" s="57"/>
      <c r="AS56" s="57"/>
      <c r="AT56" s="57"/>
      <c r="AU56" s="20"/>
      <c r="AV56" s="57" t="s">
        <v>34</v>
      </c>
      <c r="AW56" s="57"/>
      <c r="AX56" s="57"/>
      <c r="AY56" s="57"/>
      <c r="AZ56" s="57"/>
      <c r="BA56" s="57"/>
      <c r="BB56" s="57"/>
      <c r="BC56" s="57"/>
      <c r="BD56" s="57"/>
      <c r="BE56" s="57"/>
      <c r="BF56" s="57"/>
      <c r="BG56" s="57"/>
      <c r="BH56" s="57"/>
      <c r="BI56" s="57"/>
      <c r="BJ56" s="19"/>
      <c r="BK56" s="2"/>
      <c r="BL56" s="58"/>
      <c r="BM56" s="59"/>
      <c r="BN56" s="59"/>
      <c r="BO56" s="59"/>
      <c r="BP56" s="59"/>
      <c r="BQ56" s="59"/>
      <c r="BR56" s="59"/>
      <c r="BS56" s="59"/>
      <c r="BT56" s="59"/>
      <c r="BU56" s="59"/>
      <c r="BV56" s="59"/>
      <c r="BW56" s="59"/>
      <c r="BX56" s="59"/>
      <c r="BY56" s="59"/>
      <c r="BZ56" s="60"/>
    </row>
    <row r="57" spans="1:78" ht="13.5" customHeight="1" x14ac:dyDescent="0.15">
      <c r="A57" s="2"/>
      <c r="B57" s="18"/>
      <c r="C57" s="57"/>
      <c r="D57" s="57"/>
      <c r="E57" s="57"/>
      <c r="F57" s="57"/>
      <c r="G57" s="57"/>
      <c r="H57" s="57"/>
      <c r="I57" s="57"/>
      <c r="J57" s="57"/>
      <c r="K57" s="57"/>
      <c r="L57" s="57"/>
      <c r="M57" s="57"/>
      <c r="N57" s="57"/>
      <c r="O57" s="57"/>
      <c r="P57" s="57"/>
      <c r="Q57" s="20"/>
      <c r="R57" s="57"/>
      <c r="S57" s="57"/>
      <c r="T57" s="57"/>
      <c r="U57" s="57"/>
      <c r="V57" s="57"/>
      <c r="W57" s="57"/>
      <c r="X57" s="57"/>
      <c r="Y57" s="57"/>
      <c r="Z57" s="57"/>
      <c r="AA57" s="57"/>
      <c r="AB57" s="57"/>
      <c r="AC57" s="57"/>
      <c r="AD57" s="57"/>
      <c r="AE57" s="57"/>
      <c r="AF57" s="20"/>
      <c r="AG57" s="57"/>
      <c r="AH57" s="57"/>
      <c r="AI57" s="57"/>
      <c r="AJ57" s="57"/>
      <c r="AK57" s="57"/>
      <c r="AL57" s="57"/>
      <c r="AM57" s="57"/>
      <c r="AN57" s="57"/>
      <c r="AO57" s="57"/>
      <c r="AP57" s="57"/>
      <c r="AQ57" s="57"/>
      <c r="AR57" s="57"/>
      <c r="AS57" s="57"/>
      <c r="AT57" s="57"/>
      <c r="AU57" s="20"/>
      <c r="AV57" s="57"/>
      <c r="AW57" s="57"/>
      <c r="AX57" s="57"/>
      <c r="AY57" s="57"/>
      <c r="AZ57" s="57"/>
      <c r="BA57" s="57"/>
      <c r="BB57" s="57"/>
      <c r="BC57" s="57"/>
      <c r="BD57" s="57"/>
      <c r="BE57" s="57"/>
      <c r="BF57" s="57"/>
      <c r="BG57" s="57"/>
      <c r="BH57" s="57"/>
      <c r="BI57" s="57"/>
      <c r="BJ57" s="19"/>
      <c r="BK57" s="2"/>
      <c r="BL57" s="58"/>
      <c r="BM57" s="59"/>
      <c r="BN57" s="59"/>
      <c r="BO57" s="59"/>
      <c r="BP57" s="59"/>
      <c r="BQ57" s="59"/>
      <c r="BR57" s="59"/>
      <c r="BS57" s="59"/>
      <c r="BT57" s="59"/>
      <c r="BU57" s="59"/>
      <c r="BV57" s="59"/>
      <c r="BW57" s="59"/>
      <c r="BX57" s="59"/>
      <c r="BY57" s="59"/>
      <c r="BZ57" s="60"/>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8"/>
      <c r="BM58" s="59"/>
      <c r="BN58" s="59"/>
      <c r="BO58" s="59"/>
      <c r="BP58" s="59"/>
      <c r="BQ58" s="59"/>
      <c r="BR58" s="59"/>
      <c r="BS58" s="59"/>
      <c r="BT58" s="59"/>
      <c r="BU58" s="59"/>
      <c r="BV58" s="59"/>
      <c r="BW58" s="59"/>
      <c r="BX58" s="59"/>
      <c r="BY58" s="59"/>
      <c r="BZ58" s="6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8"/>
      <c r="BM59" s="59"/>
      <c r="BN59" s="59"/>
      <c r="BO59" s="59"/>
      <c r="BP59" s="59"/>
      <c r="BQ59" s="59"/>
      <c r="BR59" s="59"/>
      <c r="BS59" s="59"/>
      <c r="BT59" s="59"/>
      <c r="BU59" s="59"/>
      <c r="BV59" s="59"/>
      <c r="BW59" s="59"/>
      <c r="BX59" s="59"/>
      <c r="BY59" s="59"/>
      <c r="BZ59" s="60"/>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8"/>
      <c r="BM60" s="59"/>
      <c r="BN60" s="59"/>
      <c r="BO60" s="59"/>
      <c r="BP60" s="59"/>
      <c r="BQ60" s="59"/>
      <c r="BR60" s="59"/>
      <c r="BS60" s="59"/>
      <c r="BT60" s="59"/>
      <c r="BU60" s="59"/>
      <c r="BV60" s="59"/>
      <c r="BW60" s="59"/>
      <c r="BX60" s="59"/>
      <c r="BY60" s="59"/>
      <c r="BZ60" s="60"/>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8"/>
      <c r="BM61" s="59"/>
      <c r="BN61" s="59"/>
      <c r="BO61" s="59"/>
      <c r="BP61" s="59"/>
      <c r="BQ61" s="59"/>
      <c r="BR61" s="59"/>
      <c r="BS61" s="59"/>
      <c r="BT61" s="59"/>
      <c r="BU61" s="59"/>
      <c r="BV61" s="59"/>
      <c r="BW61" s="59"/>
      <c r="BX61" s="59"/>
      <c r="BY61" s="59"/>
      <c r="BZ61" s="60"/>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8"/>
      <c r="BM62" s="59"/>
      <c r="BN62" s="59"/>
      <c r="BO62" s="59"/>
      <c r="BP62" s="59"/>
      <c r="BQ62" s="59"/>
      <c r="BR62" s="59"/>
      <c r="BS62" s="59"/>
      <c r="BT62" s="59"/>
      <c r="BU62" s="59"/>
      <c r="BV62" s="59"/>
      <c r="BW62" s="59"/>
      <c r="BX62" s="59"/>
      <c r="BY62" s="59"/>
      <c r="BZ62" s="60"/>
    </row>
    <row r="63" spans="1:78" ht="39.7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5" t="s">
        <v>36</v>
      </c>
      <c r="BM64" s="46"/>
      <c r="BN64" s="46"/>
      <c r="BO64" s="46"/>
      <c r="BP64" s="46"/>
      <c r="BQ64" s="46"/>
      <c r="BR64" s="46"/>
      <c r="BS64" s="46"/>
      <c r="BT64" s="46"/>
      <c r="BU64" s="46"/>
      <c r="BV64" s="46"/>
      <c r="BW64" s="46"/>
      <c r="BX64" s="46"/>
      <c r="BY64" s="46"/>
      <c r="BZ64" s="47"/>
    </row>
    <row r="65" spans="1:82"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8"/>
      <c r="BM65" s="49"/>
      <c r="BN65" s="49"/>
      <c r="BO65" s="49"/>
      <c r="BP65" s="49"/>
      <c r="BQ65" s="49"/>
      <c r="BR65" s="49"/>
      <c r="BS65" s="49"/>
      <c r="BT65" s="49"/>
      <c r="BU65" s="49"/>
      <c r="BV65" s="49"/>
      <c r="BW65" s="49"/>
      <c r="BX65" s="49"/>
      <c r="BY65" s="49"/>
      <c r="BZ65" s="50"/>
    </row>
    <row r="66" spans="1:82"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1" t="s">
        <v>116</v>
      </c>
      <c r="BM66" s="52"/>
      <c r="BN66" s="52"/>
      <c r="BO66" s="52"/>
      <c r="BP66" s="52"/>
      <c r="BQ66" s="52"/>
      <c r="BR66" s="52"/>
      <c r="BS66" s="52"/>
      <c r="BT66" s="52"/>
      <c r="BU66" s="52"/>
      <c r="BV66" s="52"/>
      <c r="BW66" s="52"/>
      <c r="BX66" s="52"/>
      <c r="BY66" s="52"/>
      <c r="BZ66" s="53"/>
    </row>
    <row r="67" spans="1:82"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1"/>
      <c r="BM67" s="52"/>
      <c r="BN67" s="52"/>
      <c r="BO67" s="52"/>
      <c r="BP67" s="52"/>
      <c r="BQ67" s="52"/>
      <c r="BR67" s="52"/>
      <c r="BS67" s="52"/>
      <c r="BT67" s="52"/>
      <c r="BU67" s="52"/>
      <c r="BV67" s="52"/>
      <c r="BW67" s="52"/>
      <c r="BX67" s="52"/>
      <c r="BY67" s="52"/>
      <c r="BZ67" s="53"/>
    </row>
    <row r="68" spans="1:82"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1"/>
      <c r="BM68" s="52"/>
      <c r="BN68" s="52"/>
      <c r="BO68" s="52"/>
      <c r="BP68" s="52"/>
      <c r="BQ68" s="52"/>
      <c r="BR68" s="52"/>
      <c r="BS68" s="52"/>
      <c r="BT68" s="52"/>
      <c r="BU68" s="52"/>
      <c r="BV68" s="52"/>
      <c r="BW68" s="52"/>
      <c r="BX68" s="52"/>
      <c r="BY68" s="52"/>
      <c r="BZ68" s="53"/>
    </row>
    <row r="69" spans="1:82"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1"/>
      <c r="BM69" s="52"/>
      <c r="BN69" s="52"/>
      <c r="BO69" s="52"/>
      <c r="BP69" s="52"/>
      <c r="BQ69" s="52"/>
      <c r="BR69" s="52"/>
      <c r="BS69" s="52"/>
      <c r="BT69" s="52"/>
      <c r="BU69" s="52"/>
      <c r="BV69" s="52"/>
      <c r="BW69" s="52"/>
      <c r="BX69" s="52"/>
      <c r="BY69" s="52"/>
      <c r="BZ69" s="53"/>
    </row>
    <row r="70" spans="1:82"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1"/>
      <c r="BM70" s="52"/>
      <c r="BN70" s="52"/>
      <c r="BO70" s="52"/>
      <c r="BP70" s="52"/>
      <c r="BQ70" s="52"/>
      <c r="BR70" s="52"/>
      <c r="BS70" s="52"/>
      <c r="BT70" s="52"/>
      <c r="BU70" s="52"/>
      <c r="BV70" s="52"/>
      <c r="BW70" s="52"/>
      <c r="BX70" s="52"/>
      <c r="BY70" s="52"/>
      <c r="BZ70" s="53"/>
    </row>
    <row r="71" spans="1:82"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1"/>
      <c r="BM71" s="52"/>
      <c r="BN71" s="52"/>
      <c r="BO71" s="52"/>
      <c r="BP71" s="52"/>
      <c r="BQ71" s="52"/>
      <c r="BR71" s="52"/>
      <c r="BS71" s="52"/>
      <c r="BT71" s="52"/>
      <c r="BU71" s="52"/>
      <c r="BV71" s="52"/>
      <c r="BW71" s="52"/>
      <c r="BX71" s="52"/>
      <c r="BY71" s="52"/>
      <c r="BZ71" s="53"/>
      <c r="CD71" s="44"/>
    </row>
    <row r="72" spans="1:82"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1"/>
      <c r="BM72" s="52"/>
      <c r="BN72" s="52"/>
      <c r="BO72" s="52"/>
      <c r="BP72" s="52"/>
      <c r="BQ72" s="52"/>
      <c r="BR72" s="52"/>
      <c r="BS72" s="52"/>
      <c r="BT72" s="52"/>
      <c r="BU72" s="52"/>
      <c r="BV72" s="52"/>
      <c r="BW72" s="52"/>
      <c r="BX72" s="52"/>
      <c r="BY72" s="52"/>
      <c r="BZ72" s="53"/>
    </row>
    <row r="73" spans="1:82"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1"/>
      <c r="BM73" s="52"/>
      <c r="BN73" s="52"/>
      <c r="BO73" s="52"/>
      <c r="BP73" s="52"/>
      <c r="BQ73" s="52"/>
      <c r="BR73" s="52"/>
      <c r="BS73" s="52"/>
      <c r="BT73" s="52"/>
      <c r="BU73" s="52"/>
      <c r="BV73" s="52"/>
      <c r="BW73" s="52"/>
      <c r="BX73" s="52"/>
      <c r="BY73" s="52"/>
      <c r="BZ73" s="53"/>
    </row>
    <row r="74" spans="1:82"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1"/>
      <c r="BM74" s="52"/>
      <c r="BN74" s="52"/>
      <c r="BO74" s="52"/>
      <c r="BP74" s="52"/>
      <c r="BQ74" s="52"/>
      <c r="BR74" s="52"/>
      <c r="BS74" s="52"/>
      <c r="BT74" s="52"/>
      <c r="BU74" s="52"/>
      <c r="BV74" s="52"/>
      <c r="BW74" s="52"/>
      <c r="BX74" s="52"/>
      <c r="BY74" s="52"/>
      <c r="BZ74" s="53"/>
    </row>
    <row r="75" spans="1:82"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1"/>
      <c r="BM75" s="52"/>
      <c r="BN75" s="52"/>
      <c r="BO75" s="52"/>
      <c r="BP75" s="52"/>
      <c r="BQ75" s="52"/>
      <c r="BR75" s="52"/>
      <c r="BS75" s="52"/>
      <c r="BT75" s="52"/>
      <c r="BU75" s="52"/>
      <c r="BV75" s="52"/>
      <c r="BW75" s="52"/>
      <c r="BX75" s="52"/>
      <c r="BY75" s="52"/>
      <c r="BZ75" s="53"/>
    </row>
    <row r="76" spans="1:82"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1"/>
      <c r="BM76" s="52"/>
      <c r="BN76" s="52"/>
      <c r="BO76" s="52"/>
      <c r="BP76" s="52"/>
      <c r="BQ76" s="52"/>
      <c r="BR76" s="52"/>
      <c r="BS76" s="52"/>
      <c r="BT76" s="52"/>
      <c r="BU76" s="52"/>
      <c r="BV76" s="52"/>
      <c r="BW76" s="52"/>
      <c r="BX76" s="52"/>
      <c r="BY76" s="52"/>
      <c r="BZ76" s="53"/>
    </row>
    <row r="77" spans="1:82"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1"/>
      <c r="BM77" s="52"/>
      <c r="BN77" s="52"/>
      <c r="BO77" s="52"/>
      <c r="BP77" s="52"/>
      <c r="BQ77" s="52"/>
      <c r="BR77" s="52"/>
      <c r="BS77" s="52"/>
      <c r="BT77" s="52"/>
      <c r="BU77" s="52"/>
      <c r="BV77" s="52"/>
      <c r="BW77" s="52"/>
      <c r="BX77" s="52"/>
      <c r="BY77" s="52"/>
      <c r="BZ77" s="53"/>
    </row>
    <row r="78" spans="1:82"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1"/>
      <c r="BM78" s="52"/>
      <c r="BN78" s="52"/>
      <c r="BO78" s="52"/>
      <c r="BP78" s="52"/>
      <c r="BQ78" s="52"/>
      <c r="BR78" s="52"/>
      <c r="BS78" s="52"/>
      <c r="BT78" s="52"/>
      <c r="BU78" s="52"/>
      <c r="BV78" s="52"/>
      <c r="BW78" s="52"/>
      <c r="BX78" s="52"/>
      <c r="BY78" s="52"/>
      <c r="BZ78" s="53"/>
    </row>
    <row r="79" spans="1:82" ht="13.5" customHeight="1" x14ac:dyDescent="0.15">
      <c r="A79" s="2"/>
      <c r="B79" s="18"/>
      <c r="C79" s="57" t="s">
        <v>37</v>
      </c>
      <c r="D79" s="57"/>
      <c r="E79" s="57"/>
      <c r="F79" s="57"/>
      <c r="G79" s="57"/>
      <c r="H79" s="57"/>
      <c r="I79" s="57"/>
      <c r="J79" s="57"/>
      <c r="K79" s="57"/>
      <c r="L79" s="57"/>
      <c r="M79" s="57"/>
      <c r="N79" s="57"/>
      <c r="O79" s="57"/>
      <c r="P79" s="57"/>
      <c r="Q79" s="57"/>
      <c r="R79" s="57"/>
      <c r="S79" s="57"/>
      <c r="T79" s="57"/>
      <c r="U79" s="20"/>
      <c r="V79" s="20"/>
      <c r="W79" s="57" t="s">
        <v>38</v>
      </c>
      <c r="X79" s="57"/>
      <c r="Y79" s="57"/>
      <c r="Z79" s="57"/>
      <c r="AA79" s="57"/>
      <c r="AB79" s="57"/>
      <c r="AC79" s="57"/>
      <c r="AD79" s="57"/>
      <c r="AE79" s="57"/>
      <c r="AF79" s="57"/>
      <c r="AG79" s="57"/>
      <c r="AH79" s="57"/>
      <c r="AI79" s="57"/>
      <c r="AJ79" s="57"/>
      <c r="AK79" s="57"/>
      <c r="AL79" s="57"/>
      <c r="AM79" s="57"/>
      <c r="AN79" s="57"/>
      <c r="AO79" s="20"/>
      <c r="AP79" s="20"/>
      <c r="AQ79" s="57" t="s">
        <v>39</v>
      </c>
      <c r="AR79" s="57"/>
      <c r="AS79" s="57"/>
      <c r="AT79" s="57"/>
      <c r="AU79" s="57"/>
      <c r="AV79" s="57"/>
      <c r="AW79" s="57"/>
      <c r="AX79" s="57"/>
      <c r="AY79" s="57"/>
      <c r="AZ79" s="57"/>
      <c r="BA79" s="57"/>
      <c r="BB79" s="57"/>
      <c r="BC79" s="57"/>
      <c r="BD79" s="57"/>
      <c r="BE79" s="57"/>
      <c r="BF79" s="57"/>
      <c r="BG79" s="57"/>
      <c r="BH79" s="57"/>
      <c r="BI79" s="5"/>
      <c r="BJ79" s="19"/>
      <c r="BK79" s="2"/>
      <c r="BL79" s="51"/>
      <c r="BM79" s="52"/>
      <c r="BN79" s="52"/>
      <c r="BO79" s="52"/>
      <c r="BP79" s="52"/>
      <c r="BQ79" s="52"/>
      <c r="BR79" s="52"/>
      <c r="BS79" s="52"/>
      <c r="BT79" s="52"/>
      <c r="BU79" s="52"/>
      <c r="BV79" s="52"/>
      <c r="BW79" s="52"/>
      <c r="BX79" s="52"/>
      <c r="BY79" s="52"/>
      <c r="BZ79" s="53"/>
    </row>
    <row r="80" spans="1:82" ht="13.5" customHeight="1" x14ac:dyDescent="0.15">
      <c r="A80" s="2"/>
      <c r="B80" s="18"/>
      <c r="C80" s="57"/>
      <c r="D80" s="57"/>
      <c r="E80" s="57"/>
      <c r="F80" s="57"/>
      <c r="G80" s="57"/>
      <c r="H80" s="57"/>
      <c r="I80" s="57"/>
      <c r="J80" s="57"/>
      <c r="K80" s="57"/>
      <c r="L80" s="57"/>
      <c r="M80" s="57"/>
      <c r="N80" s="57"/>
      <c r="O80" s="57"/>
      <c r="P80" s="57"/>
      <c r="Q80" s="57"/>
      <c r="R80" s="57"/>
      <c r="S80" s="57"/>
      <c r="T80" s="57"/>
      <c r="U80" s="20"/>
      <c r="V80" s="20"/>
      <c r="W80" s="57"/>
      <c r="X80" s="57"/>
      <c r="Y80" s="57"/>
      <c r="Z80" s="57"/>
      <c r="AA80" s="57"/>
      <c r="AB80" s="57"/>
      <c r="AC80" s="57"/>
      <c r="AD80" s="57"/>
      <c r="AE80" s="57"/>
      <c r="AF80" s="57"/>
      <c r="AG80" s="57"/>
      <c r="AH80" s="57"/>
      <c r="AI80" s="57"/>
      <c r="AJ80" s="57"/>
      <c r="AK80" s="57"/>
      <c r="AL80" s="57"/>
      <c r="AM80" s="57"/>
      <c r="AN80" s="57"/>
      <c r="AO80" s="20"/>
      <c r="AP80" s="20"/>
      <c r="AQ80" s="57"/>
      <c r="AR80" s="57"/>
      <c r="AS80" s="57"/>
      <c r="AT80" s="57"/>
      <c r="AU80" s="57"/>
      <c r="AV80" s="57"/>
      <c r="AW80" s="57"/>
      <c r="AX80" s="57"/>
      <c r="AY80" s="57"/>
      <c r="AZ80" s="57"/>
      <c r="BA80" s="57"/>
      <c r="BB80" s="57"/>
      <c r="BC80" s="57"/>
      <c r="BD80" s="57"/>
      <c r="BE80" s="57"/>
      <c r="BF80" s="57"/>
      <c r="BG80" s="57"/>
      <c r="BH80" s="57"/>
      <c r="BI80" s="5"/>
      <c r="BJ80" s="19"/>
      <c r="BK80" s="2"/>
      <c r="BL80" s="51"/>
      <c r="BM80" s="52"/>
      <c r="BN80" s="52"/>
      <c r="BO80" s="52"/>
      <c r="BP80" s="52"/>
      <c r="BQ80" s="52"/>
      <c r="BR80" s="52"/>
      <c r="BS80" s="52"/>
      <c r="BT80" s="52"/>
      <c r="BU80" s="52"/>
      <c r="BV80" s="52"/>
      <c r="BW80" s="52"/>
      <c r="BX80" s="52"/>
      <c r="BY80" s="52"/>
      <c r="BZ80" s="5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6" t="s">
        <v>62</v>
      </c>
      <c r="I3" s="97"/>
      <c r="J3" s="97"/>
      <c r="K3" s="97"/>
      <c r="L3" s="97"/>
      <c r="M3" s="97"/>
      <c r="N3" s="97"/>
      <c r="O3" s="97"/>
      <c r="P3" s="97"/>
      <c r="Q3" s="97"/>
      <c r="R3" s="97"/>
      <c r="S3" s="97"/>
      <c r="T3" s="97"/>
      <c r="U3" s="97"/>
      <c r="V3" s="97"/>
      <c r="W3" s="98"/>
      <c r="X3" s="102" t="s">
        <v>63</v>
      </c>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t="s">
        <v>64</v>
      </c>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row>
    <row r="4" spans="1:144" x14ac:dyDescent="0.15">
      <c r="A4" s="29" t="s">
        <v>65</v>
      </c>
      <c r="B4" s="31"/>
      <c r="C4" s="31"/>
      <c r="D4" s="31"/>
      <c r="E4" s="31"/>
      <c r="F4" s="31"/>
      <c r="G4" s="31"/>
      <c r="H4" s="99"/>
      <c r="I4" s="100"/>
      <c r="J4" s="100"/>
      <c r="K4" s="100"/>
      <c r="L4" s="100"/>
      <c r="M4" s="100"/>
      <c r="N4" s="100"/>
      <c r="O4" s="100"/>
      <c r="P4" s="100"/>
      <c r="Q4" s="100"/>
      <c r="R4" s="100"/>
      <c r="S4" s="100"/>
      <c r="T4" s="100"/>
      <c r="U4" s="100"/>
      <c r="V4" s="100"/>
      <c r="W4" s="101"/>
      <c r="X4" s="95" t="s">
        <v>66</v>
      </c>
      <c r="Y4" s="95"/>
      <c r="Z4" s="95"/>
      <c r="AA4" s="95"/>
      <c r="AB4" s="95"/>
      <c r="AC4" s="95"/>
      <c r="AD4" s="95"/>
      <c r="AE4" s="95"/>
      <c r="AF4" s="95"/>
      <c r="AG4" s="95"/>
      <c r="AH4" s="95"/>
      <c r="AI4" s="95" t="s">
        <v>67</v>
      </c>
      <c r="AJ4" s="95"/>
      <c r="AK4" s="95"/>
      <c r="AL4" s="95"/>
      <c r="AM4" s="95"/>
      <c r="AN4" s="95"/>
      <c r="AO4" s="95"/>
      <c r="AP4" s="95"/>
      <c r="AQ4" s="95"/>
      <c r="AR4" s="95"/>
      <c r="AS4" s="95"/>
      <c r="AT4" s="95" t="s">
        <v>68</v>
      </c>
      <c r="AU4" s="95"/>
      <c r="AV4" s="95"/>
      <c r="AW4" s="95"/>
      <c r="AX4" s="95"/>
      <c r="AY4" s="95"/>
      <c r="AZ4" s="95"/>
      <c r="BA4" s="95"/>
      <c r="BB4" s="95"/>
      <c r="BC4" s="95"/>
      <c r="BD4" s="95"/>
      <c r="BE4" s="95" t="s">
        <v>69</v>
      </c>
      <c r="BF4" s="95"/>
      <c r="BG4" s="95"/>
      <c r="BH4" s="95"/>
      <c r="BI4" s="95"/>
      <c r="BJ4" s="95"/>
      <c r="BK4" s="95"/>
      <c r="BL4" s="95"/>
      <c r="BM4" s="95"/>
      <c r="BN4" s="95"/>
      <c r="BO4" s="95"/>
      <c r="BP4" s="95" t="s">
        <v>70</v>
      </c>
      <c r="BQ4" s="95"/>
      <c r="BR4" s="95"/>
      <c r="BS4" s="95"/>
      <c r="BT4" s="95"/>
      <c r="BU4" s="95"/>
      <c r="BV4" s="95"/>
      <c r="BW4" s="95"/>
      <c r="BX4" s="95"/>
      <c r="BY4" s="95"/>
      <c r="BZ4" s="95"/>
      <c r="CA4" s="95" t="s">
        <v>71</v>
      </c>
      <c r="CB4" s="95"/>
      <c r="CC4" s="95"/>
      <c r="CD4" s="95"/>
      <c r="CE4" s="95"/>
      <c r="CF4" s="95"/>
      <c r="CG4" s="95"/>
      <c r="CH4" s="95"/>
      <c r="CI4" s="95"/>
      <c r="CJ4" s="95"/>
      <c r="CK4" s="95"/>
      <c r="CL4" s="95" t="s">
        <v>72</v>
      </c>
      <c r="CM4" s="95"/>
      <c r="CN4" s="95"/>
      <c r="CO4" s="95"/>
      <c r="CP4" s="95"/>
      <c r="CQ4" s="95"/>
      <c r="CR4" s="95"/>
      <c r="CS4" s="95"/>
      <c r="CT4" s="95"/>
      <c r="CU4" s="95"/>
      <c r="CV4" s="95"/>
      <c r="CW4" s="95" t="s">
        <v>73</v>
      </c>
      <c r="CX4" s="95"/>
      <c r="CY4" s="95"/>
      <c r="CZ4" s="95"/>
      <c r="DA4" s="95"/>
      <c r="DB4" s="95"/>
      <c r="DC4" s="95"/>
      <c r="DD4" s="95"/>
      <c r="DE4" s="95"/>
      <c r="DF4" s="95"/>
      <c r="DG4" s="95"/>
      <c r="DH4" s="95" t="s">
        <v>74</v>
      </c>
      <c r="DI4" s="95"/>
      <c r="DJ4" s="95"/>
      <c r="DK4" s="95"/>
      <c r="DL4" s="95"/>
      <c r="DM4" s="95"/>
      <c r="DN4" s="95"/>
      <c r="DO4" s="95"/>
      <c r="DP4" s="95"/>
      <c r="DQ4" s="95"/>
      <c r="DR4" s="95"/>
      <c r="DS4" s="95" t="s">
        <v>75</v>
      </c>
      <c r="DT4" s="95"/>
      <c r="DU4" s="95"/>
      <c r="DV4" s="95"/>
      <c r="DW4" s="95"/>
      <c r="DX4" s="95"/>
      <c r="DY4" s="95"/>
      <c r="DZ4" s="95"/>
      <c r="EA4" s="95"/>
      <c r="EB4" s="95"/>
      <c r="EC4" s="95"/>
      <c r="ED4" s="95" t="s">
        <v>76</v>
      </c>
      <c r="EE4" s="95"/>
      <c r="EF4" s="95"/>
      <c r="EG4" s="95"/>
      <c r="EH4" s="95"/>
      <c r="EI4" s="95"/>
      <c r="EJ4" s="95"/>
      <c r="EK4" s="95"/>
      <c r="EL4" s="95"/>
      <c r="EM4" s="95"/>
      <c r="EN4" s="95"/>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192082</v>
      </c>
      <c r="D6" s="34">
        <f t="shared" si="3"/>
        <v>46</v>
      </c>
      <c r="E6" s="34">
        <f t="shared" si="3"/>
        <v>1</v>
      </c>
      <c r="F6" s="34">
        <f t="shared" si="3"/>
        <v>0</v>
      </c>
      <c r="G6" s="34">
        <f t="shared" si="3"/>
        <v>1</v>
      </c>
      <c r="H6" s="34" t="str">
        <f t="shared" si="3"/>
        <v>山梨県　南アルプス市</v>
      </c>
      <c r="I6" s="34" t="str">
        <f t="shared" si="3"/>
        <v>法適用</v>
      </c>
      <c r="J6" s="34" t="str">
        <f t="shared" si="3"/>
        <v>水道事業</v>
      </c>
      <c r="K6" s="34" t="str">
        <f t="shared" si="3"/>
        <v>末端給水事業</v>
      </c>
      <c r="L6" s="34" t="str">
        <f t="shared" si="3"/>
        <v>A4</v>
      </c>
      <c r="M6" s="34">
        <f t="shared" si="3"/>
        <v>0</v>
      </c>
      <c r="N6" s="35" t="str">
        <f t="shared" si="3"/>
        <v>-</v>
      </c>
      <c r="O6" s="35">
        <f t="shared" si="3"/>
        <v>67.75</v>
      </c>
      <c r="P6" s="35">
        <f t="shared" si="3"/>
        <v>99.12</v>
      </c>
      <c r="Q6" s="35">
        <f t="shared" si="3"/>
        <v>2462</v>
      </c>
      <c r="R6" s="35">
        <f t="shared" si="3"/>
        <v>72236</v>
      </c>
      <c r="S6" s="35">
        <f t="shared" si="3"/>
        <v>264.14</v>
      </c>
      <c r="T6" s="35">
        <f t="shared" si="3"/>
        <v>273.48</v>
      </c>
      <c r="U6" s="35">
        <f t="shared" si="3"/>
        <v>71386</v>
      </c>
      <c r="V6" s="35">
        <f t="shared" si="3"/>
        <v>96.47</v>
      </c>
      <c r="W6" s="35">
        <f t="shared" si="3"/>
        <v>739.98</v>
      </c>
      <c r="X6" s="36">
        <f>IF(X7="",NA(),X7)</f>
        <v>103.16</v>
      </c>
      <c r="Y6" s="36">
        <f t="shared" ref="Y6:AG6" si="4">IF(Y7="",NA(),Y7)</f>
        <v>106.93</v>
      </c>
      <c r="Z6" s="36">
        <f t="shared" si="4"/>
        <v>105.69</v>
      </c>
      <c r="AA6" s="36">
        <f t="shared" si="4"/>
        <v>102.27</v>
      </c>
      <c r="AB6" s="36">
        <f t="shared" si="4"/>
        <v>109.61</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3429.43</v>
      </c>
      <c r="AU6" s="36">
        <f t="shared" ref="AU6:BC6" si="6">IF(AU7="",NA(),AU7)</f>
        <v>769.34</v>
      </c>
      <c r="AV6" s="36">
        <f t="shared" si="6"/>
        <v>392.25</v>
      </c>
      <c r="AW6" s="36">
        <f t="shared" si="6"/>
        <v>450.65</v>
      </c>
      <c r="AX6" s="36">
        <f t="shared" si="6"/>
        <v>506.79</v>
      </c>
      <c r="AY6" s="36">
        <f t="shared" si="6"/>
        <v>701</v>
      </c>
      <c r="AZ6" s="36">
        <f t="shared" si="6"/>
        <v>739.59</v>
      </c>
      <c r="BA6" s="36">
        <f t="shared" si="6"/>
        <v>335.95</v>
      </c>
      <c r="BB6" s="36">
        <f t="shared" si="6"/>
        <v>346.59</v>
      </c>
      <c r="BC6" s="36">
        <f t="shared" si="6"/>
        <v>357.82</v>
      </c>
      <c r="BD6" s="35" t="str">
        <f>IF(BD7="","",IF(BD7="-","【-】","【"&amp;SUBSTITUTE(TEXT(BD7,"#,##0.00"),"-","△")&amp;"】"))</f>
        <v>【262.87】</v>
      </c>
      <c r="BE6" s="36">
        <f>IF(BE7="",NA(),BE7)</f>
        <v>503.23</v>
      </c>
      <c r="BF6" s="36">
        <f t="shared" ref="BF6:BN6" si="7">IF(BF7="",NA(),BF7)</f>
        <v>504.43</v>
      </c>
      <c r="BG6" s="36">
        <f t="shared" si="7"/>
        <v>491.43</v>
      </c>
      <c r="BH6" s="36">
        <f t="shared" si="7"/>
        <v>463.09</v>
      </c>
      <c r="BI6" s="36">
        <f t="shared" si="7"/>
        <v>439.43</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100.15</v>
      </c>
      <c r="BQ6" s="36">
        <f t="shared" ref="BQ6:BY6" si="8">IF(BQ7="",NA(),BQ7)</f>
        <v>100.35</v>
      </c>
      <c r="BR6" s="36">
        <f t="shared" si="8"/>
        <v>101.44</v>
      </c>
      <c r="BS6" s="36">
        <f t="shared" si="8"/>
        <v>98.36</v>
      </c>
      <c r="BT6" s="36">
        <f t="shared" si="8"/>
        <v>97.84</v>
      </c>
      <c r="BU6" s="36">
        <f t="shared" si="8"/>
        <v>100.27</v>
      </c>
      <c r="BV6" s="36">
        <f t="shared" si="8"/>
        <v>99.46</v>
      </c>
      <c r="BW6" s="36">
        <f t="shared" si="8"/>
        <v>105.21</v>
      </c>
      <c r="BX6" s="36">
        <f t="shared" si="8"/>
        <v>105.71</v>
      </c>
      <c r="BY6" s="36">
        <f t="shared" si="8"/>
        <v>106.01</v>
      </c>
      <c r="BZ6" s="35" t="str">
        <f>IF(BZ7="","",IF(BZ7="-","【-】","【"&amp;SUBSTITUTE(TEXT(BZ7,"#,##0.00"),"-","△")&amp;"】"))</f>
        <v>【105.59】</v>
      </c>
      <c r="CA6" s="36">
        <f>IF(CA7="",NA(),CA7)</f>
        <v>119.54</v>
      </c>
      <c r="CB6" s="36">
        <f t="shared" ref="CB6:CJ6" si="9">IF(CB7="",NA(),CB7)</f>
        <v>119.44</v>
      </c>
      <c r="CC6" s="36">
        <f t="shared" si="9"/>
        <v>118.4</v>
      </c>
      <c r="CD6" s="36">
        <f t="shared" si="9"/>
        <v>122.06</v>
      </c>
      <c r="CE6" s="36">
        <f t="shared" si="9"/>
        <v>131.74</v>
      </c>
      <c r="CF6" s="36">
        <f t="shared" si="9"/>
        <v>169.62</v>
      </c>
      <c r="CG6" s="36">
        <f t="shared" si="9"/>
        <v>171.78</v>
      </c>
      <c r="CH6" s="36">
        <f t="shared" si="9"/>
        <v>162.59</v>
      </c>
      <c r="CI6" s="36">
        <f t="shared" si="9"/>
        <v>162.15</v>
      </c>
      <c r="CJ6" s="36">
        <f t="shared" si="9"/>
        <v>162.24</v>
      </c>
      <c r="CK6" s="35" t="str">
        <f>IF(CK7="","",IF(CK7="-","【-】","【"&amp;SUBSTITUTE(TEXT(CK7,"#,##0.00"),"-","△")&amp;"】"))</f>
        <v>【163.27】</v>
      </c>
      <c r="CL6" s="36">
        <f>IF(CL7="",NA(),CL7)</f>
        <v>65.16</v>
      </c>
      <c r="CM6" s="36">
        <f t="shared" ref="CM6:CU6" si="10">IF(CM7="",NA(),CM7)</f>
        <v>77.430000000000007</v>
      </c>
      <c r="CN6" s="36">
        <f t="shared" si="10"/>
        <v>75.41</v>
      </c>
      <c r="CO6" s="36">
        <f t="shared" si="10"/>
        <v>76.72</v>
      </c>
      <c r="CP6" s="36">
        <f t="shared" si="10"/>
        <v>58.27</v>
      </c>
      <c r="CQ6" s="36">
        <f t="shared" si="10"/>
        <v>59.88</v>
      </c>
      <c r="CR6" s="36">
        <f t="shared" si="10"/>
        <v>59.68</v>
      </c>
      <c r="CS6" s="36">
        <f t="shared" si="10"/>
        <v>59.17</v>
      </c>
      <c r="CT6" s="36">
        <f t="shared" si="10"/>
        <v>59.34</v>
      </c>
      <c r="CU6" s="36">
        <f t="shared" si="10"/>
        <v>59.11</v>
      </c>
      <c r="CV6" s="35" t="str">
        <f>IF(CV7="","",IF(CV7="-","【-】","【"&amp;SUBSTITUTE(TEXT(CV7,"#,##0.00"),"-","△")&amp;"】"))</f>
        <v>【59.94】</v>
      </c>
      <c r="CW6" s="36">
        <f>IF(CW7="",NA(),CW7)</f>
        <v>78.92</v>
      </c>
      <c r="CX6" s="36">
        <f t="shared" ref="CX6:DF6" si="11">IF(CX7="",NA(),CX7)</f>
        <v>79.989999999999995</v>
      </c>
      <c r="CY6" s="36">
        <f t="shared" si="11"/>
        <v>80.33</v>
      </c>
      <c r="CZ6" s="36">
        <f t="shared" si="11"/>
        <v>79.11</v>
      </c>
      <c r="DA6" s="36">
        <f t="shared" si="11"/>
        <v>79.2</v>
      </c>
      <c r="DB6" s="36">
        <f t="shared" si="11"/>
        <v>87.65</v>
      </c>
      <c r="DC6" s="36">
        <f t="shared" si="11"/>
        <v>87.63</v>
      </c>
      <c r="DD6" s="36">
        <f t="shared" si="11"/>
        <v>87.6</v>
      </c>
      <c r="DE6" s="36">
        <f t="shared" si="11"/>
        <v>87.74</v>
      </c>
      <c r="DF6" s="36">
        <f t="shared" si="11"/>
        <v>87.91</v>
      </c>
      <c r="DG6" s="35" t="str">
        <f>IF(DG7="","",IF(DG7="-","【-】","【"&amp;SUBSTITUTE(TEXT(DG7,"#,##0.00"),"-","△")&amp;"】"))</f>
        <v>【90.22】</v>
      </c>
      <c r="DH6" s="36">
        <f>IF(DH7="",NA(),DH7)</f>
        <v>35.58</v>
      </c>
      <c r="DI6" s="36">
        <f t="shared" ref="DI6:DQ6" si="12">IF(DI7="",NA(),DI7)</f>
        <v>35.94</v>
      </c>
      <c r="DJ6" s="36">
        <f t="shared" si="12"/>
        <v>37.99</v>
      </c>
      <c r="DK6" s="36">
        <f t="shared" si="12"/>
        <v>37.76</v>
      </c>
      <c r="DL6" s="36">
        <f t="shared" si="12"/>
        <v>39.47</v>
      </c>
      <c r="DM6" s="36">
        <f t="shared" si="12"/>
        <v>38.69</v>
      </c>
      <c r="DN6" s="36">
        <f t="shared" si="12"/>
        <v>39.65</v>
      </c>
      <c r="DO6" s="36">
        <f t="shared" si="12"/>
        <v>45.25</v>
      </c>
      <c r="DP6" s="36">
        <f t="shared" si="12"/>
        <v>46.27</v>
      </c>
      <c r="DQ6" s="36">
        <f t="shared" si="12"/>
        <v>46.88</v>
      </c>
      <c r="DR6" s="35" t="str">
        <f>IF(DR7="","",IF(DR7="-","【-】","【"&amp;SUBSTITUTE(TEXT(DR7,"#,##0.00"),"-","△")&amp;"】"))</f>
        <v>【47.91】</v>
      </c>
      <c r="DS6" s="36">
        <f>IF(DS7="",NA(),DS7)</f>
        <v>4.42</v>
      </c>
      <c r="DT6" s="36">
        <f t="shared" ref="DT6:EB6" si="13">IF(DT7="",NA(),DT7)</f>
        <v>4.1500000000000004</v>
      </c>
      <c r="DU6" s="36">
        <f t="shared" si="13"/>
        <v>12.94</v>
      </c>
      <c r="DV6" s="36">
        <f t="shared" si="13"/>
        <v>28.95</v>
      </c>
      <c r="DW6" s="36">
        <f t="shared" si="13"/>
        <v>27.47</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v>
      </c>
      <c r="EE6" s="36">
        <f t="shared" ref="EE6:EM6" si="14">IF(EE7="",NA(),EE7)</f>
        <v>0.62</v>
      </c>
      <c r="EF6" s="36">
        <f t="shared" si="14"/>
        <v>0.43</v>
      </c>
      <c r="EG6" s="36">
        <f t="shared" si="14"/>
        <v>0.42</v>
      </c>
      <c r="EH6" s="36">
        <f t="shared" si="14"/>
        <v>0.68</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192082</v>
      </c>
      <c r="D7" s="38">
        <v>46</v>
      </c>
      <c r="E7" s="38">
        <v>1</v>
      </c>
      <c r="F7" s="38">
        <v>0</v>
      </c>
      <c r="G7" s="38">
        <v>1</v>
      </c>
      <c r="H7" s="38" t="s">
        <v>105</v>
      </c>
      <c r="I7" s="38" t="s">
        <v>106</v>
      </c>
      <c r="J7" s="38" t="s">
        <v>107</v>
      </c>
      <c r="K7" s="38" t="s">
        <v>108</v>
      </c>
      <c r="L7" s="38" t="s">
        <v>109</v>
      </c>
      <c r="M7" s="38"/>
      <c r="N7" s="39" t="s">
        <v>110</v>
      </c>
      <c r="O7" s="39">
        <v>67.75</v>
      </c>
      <c r="P7" s="39">
        <v>99.12</v>
      </c>
      <c r="Q7" s="39">
        <v>2462</v>
      </c>
      <c r="R7" s="39">
        <v>72236</v>
      </c>
      <c r="S7" s="39">
        <v>264.14</v>
      </c>
      <c r="T7" s="39">
        <v>273.48</v>
      </c>
      <c r="U7" s="39">
        <v>71386</v>
      </c>
      <c r="V7" s="39">
        <v>96.47</v>
      </c>
      <c r="W7" s="39">
        <v>739.98</v>
      </c>
      <c r="X7" s="39">
        <v>103.16</v>
      </c>
      <c r="Y7" s="39">
        <v>106.93</v>
      </c>
      <c r="Z7" s="39">
        <v>105.69</v>
      </c>
      <c r="AA7" s="39">
        <v>102.27</v>
      </c>
      <c r="AB7" s="39">
        <v>109.61</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3429.43</v>
      </c>
      <c r="AU7" s="39">
        <v>769.34</v>
      </c>
      <c r="AV7" s="39">
        <v>392.25</v>
      </c>
      <c r="AW7" s="39">
        <v>450.65</v>
      </c>
      <c r="AX7" s="39">
        <v>506.79</v>
      </c>
      <c r="AY7" s="39">
        <v>701</v>
      </c>
      <c r="AZ7" s="39">
        <v>739.59</v>
      </c>
      <c r="BA7" s="39">
        <v>335.95</v>
      </c>
      <c r="BB7" s="39">
        <v>346.59</v>
      </c>
      <c r="BC7" s="39">
        <v>357.82</v>
      </c>
      <c r="BD7" s="39">
        <v>262.87</v>
      </c>
      <c r="BE7" s="39">
        <v>503.23</v>
      </c>
      <c r="BF7" s="39">
        <v>504.43</v>
      </c>
      <c r="BG7" s="39">
        <v>491.43</v>
      </c>
      <c r="BH7" s="39">
        <v>463.09</v>
      </c>
      <c r="BI7" s="39">
        <v>439.43</v>
      </c>
      <c r="BJ7" s="39">
        <v>330.99</v>
      </c>
      <c r="BK7" s="39">
        <v>324.08999999999997</v>
      </c>
      <c r="BL7" s="39">
        <v>319.82</v>
      </c>
      <c r="BM7" s="39">
        <v>312.02999999999997</v>
      </c>
      <c r="BN7" s="39">
        <v>307.45999999999998</v>
      </c>
      <c r="BO7" s="39">
        <v>270.87</v>
      </c>
      <c r="BP7" s="39">
        <v>100.15</v>
      </c>
      <c r="BQ7" s="39">
        <v>100.35</v>
      </c>
      <c r="BR7" s="39">
        <v>101.44</v>
      </c>
      <c r="BS7" s="39">
        <v>98.36</v>
      </c>
      <c r="BT7" s="39">
        <v>97.84</v>
      </c>
      <c r="BU7" s="39">
        <v>100.27</v>
      </c>
      <c r="BV7" s="39">
        <v>99.46</v>
      </c>
      <c r="BW7" s="39">
        <v>105.21</v>
      </c>
      <c r="BX7" s="39">
        <v>105.71</v>
      </c>
      <c r="BY7" s="39">
        <v>106.01</v>
      </c>
      <c r="BZ7" s="39">
        <v>105.59</v>
      </c>
      <c r="CA7" s="39">
        <v>119.54</v>
      </c>
      <c r="CB7" s="39">
        <v>119.44</v>
      </c>
      <c r="CC7" s="39">
        <v>118.4</v>
      </c>
      <c r="CD7" s="39">
        <v>122.06</v>
      </c>
      <c r="CE7" s="39">
        <v>131.74</v>
      </c>
      <c r="CF7" s="39">
        <v>169.62</v>
      </c>
      <c r="CG7" s="39">
        <v>171.78</v>
      </c>
      <c r="CH7" s="39">
        <v>162.59</v>
      </c>
      <c r="CI7" s="39">
        <v>162.15</v>
      </c>
      <c r="CJ7" s="39">
        <v>162.24</v>
      </c>
      <c r="CK7" s="39">
        <v>163.27000000000001</v>
      </c>
      <c r="CL7" s="39">
        <v>65.16</v>
      </c>
      <c r="CM7" s="39">
        <v>77.430000000000007</v>
      </c>
      <c r="CN7" s="39">
        <v>75.41</v>
      </c>
      <c r="CO7" s="39">
        <v>76.72</v>
      </c>
      <c r="CP7" s="39">
        <v>58.27</v>
      </c>
      <c r="CQ7" s="39">
        <v>59.88</v>
      </c>
      <c r="CR7" s="39">
        <v>59.68</v>
      </c>
      <c r="CS7" s="39">
        <v>59.17</v>
      </c>
      <c r="CT7" s="39">
        <v>59.34</v>
      </c>
      <c r="CU7" s="39">
        <v>59.11</v>
      </c>
      <c r="CV7" s="39">
        <v>59.94</v>
      </c>
      <c r="CW7" s="39">
        <v>78.92</v>
      </c>
      <c r="CX7" s="39">
        <v>79.989999999999995</v>
      </c>
      <c r="CY7" s="39">
        <v>80.33</v>
      </c>
      <c r="CZ7" s="39">
        <v>79.11</v>
      </c>
      <c r="DA7" s="39">
        <v>79.2</v>
      </c>
      <c r="DB7" s="39">
        <v>87.65</v>
      </c>
      <c r="DC7" s="39">
        <v>87.63</v>
      </c>
      <c r="DD7" s="39">
        <v>87.6</v>
      </c>
      <c r="DE7" s="39">
        <v>87.74</v>
      </c>
      <c r="DF7" s="39">
        <v>87.91</v>
      </c>
      <c r="DG7" s="39">
        <v>90.22</v>
      </c>
      <c r="DH7" s="39">
        <v>35.58</v>
      </c>
      <c r="DI7" s="39">
        <v>35.94</v>
      </c>
      <c r="DJ7" s="39">
        <v>37.99</v>
      </c>
      <c r="DK7" s="39">
        <v>37.76</v>
      </c>
      <c r="DL7" s="39">
        <v>39.47</v>
      </c>
      <c r="DM7" s="39">
        <v>38.69</v>
      </c>
      <c r="DN7" s="39">
        <v>39.65</v>
      </c>
      <c r="DO7" s="39">
        <v>45.25</v>
      </c>
      <c r="DP7" s="39">
        <v>46.27</v>
      </c>
      <c r="DQ7" s="39">
        <v>46.88</v>
      </c>
      <c r="DR7" s="39">
        <v>47.91</v>
      </c>
      <c r="DS7" s="39">
        <v>4.42</v>
      </c>
      <c r="DT7" s="39">
        <v>4.1500000000000004</v>
      </c>
      <c r="DU7" s="39">
        <v>12.94</v>
      </c>
      <c r="DV7" s="39">
        <v>28.95</v>
      </c>
      <c r="DW7" s="39">
        <v>27.47</v>
      </c>
      <c r="DX7" s="39">
        <v>8.4</v>
      </c>
      <c r="DY7" s="39">
        <v>9.7100000000000009</v>
      </c>
      <c r="DZ7" s="39">
        <v>10.71</v>
      </c>
      <c r="EA7" s="39">
        <v>10.93</v>
      </c>
      <c r="EB7" s="39">
        <v>13.39</v>
      </c>
      <c r="EC7" s="39">
        <v>15</v>
      </c>
      <c r="ED7" s="39">
        <v>1</v>
      </c>
      <c r="EE7" s="39">
        <v>0.62</v>
      </c>
      <c r="EF7" s="39">
        <v>0.43</v>
      </c>
      <c r="EG7" s="39">
        <v>0.42</v>
      </c>
      <c r="EH7" s="39">
        <v>0.68</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2018-02-21T05:52:04Z</cp:lastPrinted>
  <dcterms:created xsi:type="dcterms:W3CDTF">2017-12-25T01:27:53Z</dcterms:created>
  <dcterms:modified xsi:type="dcterms:W3CDTF">2018-02-27T04:52:25Z</dcterms:modified>
</cp:coreProperties>
</file>