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F85" i="4"/>
  <c r="BB10" i="4"/>
  <c r="P10" i="4"/>
  <c r="I10"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<sst xmlns="http://schemas.openxmlformats.org/spreadsheetml/2006/main" count="232" uniqueCount="120">
  <si>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</si>
  <si>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</si>
  <si>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</si>
  <si>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</si>
  <si>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</si>
  <si>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</si>
  <si>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</si>
  <si>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</si>
  <si>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</si>
  <si>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</si>
  <si>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</si>
  <si>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</si>
  <si>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</si>
  <si>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</si>
  <si>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</si>
  <si>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</si>
  <si>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</si>
  <si>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</si>
  <si>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</si>
  <si>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</si>
  <si>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</si>
  <si>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</si>
  <si>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</si>
  <si>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</si>
  <si>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</si>
  <si>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</si>
  <si>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</si>
  <si>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</si>
  <si>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</si>
  <si>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</si>
  <si>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</si>
  <si>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</si>
  <si>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</si>
  <si>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</si>
  <si>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</si>
  <si>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</si>
  <si>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</si>
  <si>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</si>
  <si>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</si>
  <si>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</si>
  <si>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</si>
  <si>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</si>
  <si>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</si>
  <si>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</si>
  <si>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</si>
  <si>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</si>
  <si>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</si>
  <si>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</si>
  <si>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</si>
  <si>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</si>
  <si>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</si>
  <si>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</si>
  <si>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</si>
  <si>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</si>
  <si>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</si>
  <si>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</si>
  <si>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</si>
  <si>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</si>
  <si>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</si>
  <si>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</si>
  <si>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</si>
  <si>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</si>
  <si>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</si>
  <si>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</si>
  <si>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</si>
  <si>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</si>
  <si>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</si>
  <si>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</si>
  <si>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</si>
  <si>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</si>
  <si>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</si>
  <si>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</si>
  <si>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</si>
  <si>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</si>
  <si>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</si>
  <si>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</si>
  <si>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</si>
  <si>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</si>
  <si>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</si>
  <si>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</si>
  <si>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</si>
  <si>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</si>
  <si>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</si>
  <si>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</si>
  <si>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</si>
  <si>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</si>
  <si>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</si>
  <si>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</si>
  <si>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</si>
  <si>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</si>
  <si>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</si>
  <si>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</si>
  <si>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</si>
  <si>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</si>
  <si>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</si>
  <si>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</si>
  <si>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</si>
  <si>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</si>
  <si>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</si>
  <si>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</si>
  <si>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</si>
  <si>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</si>
  <si>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</si>
  <si>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</si>
  <si>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</si>
  <si>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韮崎市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</si>
  <si>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</si>
  <si>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</si>
  <si>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</si>
  <si>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</si>
  <si>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</si>
  <si>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</si>
  <si>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</si>
  <si>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</si>
  <si>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</si>
  <si>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</si>
  <si>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【有形固定資産原価償却費】年々数値が上昇しており、法定耐用年数に近い更新対象の保有資産が増加していると判断される。管路耐震化事業を踏まえつつ更新を検討する。
【管路経年化比率】平成26年度以降の更新対象が大幅に増加しており、管路耐震化事業により、順次更新を検討する。
【管路更新率】類似団体に比較すると当市の数値は若干高く、計画的な管路更新が図られているが、更新対象管路の増加等を踏まえ、今後、更新速度の見直しを検討する必要がある。</t>
    <rPh sb="1" eb="3">
      <t>ユウケイ</t>
    </rPh>
    <rPh sb="3" eb="5">
      <t>コテイ</t>
    </rPh>
    <rPh sb="5" eb="7">
      <t>シサン</t>
    </rPh>
    <rPh sb="7" eb="9">
      <t>ゲンカ</t>
    </rPh>
    <rPh sb="9" eb="11">
      <t>ショウキャク</t>
    </rPh>
    <rPh sb="11" eb="12">
      <t>ヒ</t>
    </rPh>
    <rPh sb="13" eb="15">
      <t>ネンネン</t>
    </rPh>
    <rPh sb="15" eb="17">
      <t>スウチ</t>
    </rPh>
    <rPh sb="18" eb="20">
      <t>ジョウショウ</t>
    </rPh>
    <rPh sb="25" eb="27">
      <t>ホウテイ</t>
    </rPh>
    <rPh sb="27" eb="29">
      <t>タイヨウ</t>
    </rPh>
    <rPh sb="29" eb="31">
      <t>ネンスウ</t>
    </rPh>
    <rPh sb="32" eb="33">
      <t>チカ</t>
    </rPh>
    <rPh sb="34" eb="36">
      <t>コウシン</t>
    </rPh>
    <rPh sb="36" eb="38">
      <t>タイショウ</t>
    </rPh>
    <rPh sb="39" eb="41">
      <t>ホユウ</t>
    </rPh>
    <rPh sb="41" eb="43">
      <t>シサン</t>
    </rPh>
    <rPh sb="44" eb="46">
      <t>ゾウカ</t>
    </rPh>
    <rPh sb="51" eb="53">
      <t>ハンダン</t>
    </rPh>
    <rPh sb="57" eb="59">
      <t>カンロ</t>
    </rPh>
    <rPh sb="59" eb="62">
      <t>タイシンカ</t>
    </rPh>
    <rPh sb="62" eb="64">
      <t>ジギョウ</t>
    </rPh>
    <rPh sb="65" eb="66">
      <t>フ</t>
    </rPh>
    <rPh sb="70" eb="72">
      <t>コウシン</t>
    </rPh>
    <rPh sb="73" eb="75">
      <t>ケントウ</t>
    </rPh>
    <rPh sb="80" eb="82">
      <t>カンロ</t>
    </rPh>
    <rPh sb="82" eb="85">
      <t>ケイネンカ</t>
    </rPh>
    <rPh sb="85" eb="87">
      <t>ヒリツ</t>
    </rPh>
    <rPh sb="88" eb="90">
      <t>ヘイセイ</t>
    </rPh>
    <rPh sb="92" eb="94">
      <t>ネンド</t>
    </rPh>
    <rPh sb="94" eb="96">
      <t>イコウ</t>
    </rPh>
    <rPh sb="97" eb="99">
      <t>コウシン</t>
    </rPh>
    <rPh sb="99" eb="101">
      <t>タイショウ</t>
    </rPh>
    <rPh sb="102" eb="104">
      <t>オオハバ</t>
    </rPh>
    <rPh sb="105" eb="107">
      <t>ゾウカ</t>
    </rPh>
    <rPh sb="112" eb="114">
      <t>カンロ</t>
    </rPh>
    <rPh sb="114" eb="117">
      <t>タイシンカ</t>
    </rPh>
    <rPh sb="117" eb="119">
      <t>ジギョウ</t>
    </rPh>
    <rPh sb="123" eb="125">
      <t>ジュンジ</t>
    </rPh>
    <rPh sb="125" eb="127">
      <t>コウシン</t>
    </rPh>
    <rPh sb="128" eb="130">
      <t>ケントウ</t>
    </rPh>
    <rPh sb="135" eb="137">
      <t>カンロ</t>
    </rPh>
    <rPh sb="137" eb="139">
      <t>コウシン</t>
    </rPh>
    <rPh sb="139" eb="140">
      <t>リツ</t>
    </rPh>
    <rPh sb="141" eb="143">
      <t>ルイジ</t>
    </rPh>
    <rPh sb="143" eb="145">
      <t>ダンタイ</t>
    </rPh>
    <rPh sb="146" eb="148">
      <t>ヒカク</t>
    </rPh>
    <rPh sb="151" eb="153">
      <t>トウシ</t>
    </rPh>
    <rPh sb="154" eb="156">
      <t>スウチ</t>
    </rPh>
    <rPh sb="157" eb="159">
      <t>ジャッカン</t>
    </rPh>
    <rPh sb="159" eb="160">
      <t>タカ</t>
    </rPh>
    <rPh sb="162" eb="165">
      <t>ケイカクテキ</t>
    </rPh>
    <rPh sb="166" eb="168">
      <t>カンロ</t>
    </rPh>
    <rPh sb="168" eb="170">
      <t>コウシン</t>
    </rPh>
    <rPh sb="171" eb="172">
      <t>ハカ</t>
    </rPh>
    <rPh sb="179" eb="181">
      <t>コウシン</t>
    </rPh>
    <rPh sb="181" eb="183">
      <t>タイショウ</t>
    </rPh>
    <rPh sb="183" eb="185">
      <t>カンロ</t>
    </rPh>
    <rPh sb="186" eb="188">
      <t>ゾウカ</t>
    </rPh>
    <rPh sb="188" eb="189">
      <t>トウ</t>
    </rPh>
    <rPh sb="190" eb="191">
      <t>フ</t>
    </rPh>
    <rPh sb="194" eb="196">
      <t>コンゴ</t>
    </rPh>
    <rPh sb="197" eb="199">
      <t>コウシン</t>
    </rPh>
    <rPh sb="199" eb="201">
      <t>ソクド</t>
    </rPh>
    <rPh sb="202" eb="204">
      <t>ミナオ</t>
    </rPh>
    <rPh sb="206" eb="208">
      <t>ケントウ</t>
    </rPh>
    <rPh sb="210" eb="212">
      <t>ヒツヨウ</t>
    </rPh>
    <phoneticPr fontId="4"/>
  </si>
  <si>
    <t>非設置</t>
    <rPh sb="0" eb="1">
      <t>ヒ</t>
    </rPh>
    <rPh sb="1" eb="3">
      <t>セッチ</t>
    </rPh>
    <phoneticPr fontId="4"/>
  </si>
  <si>
    <t xml:space="preserve">　給水に係る費用が給水収益以外の収入（繰入金等）で賄われている。また、老朽管更新及び有収率向上のため平成24年度より計画的に管路耐震化事業を実施している。このため企業債償還額及び減価償却費等の経費が増加している。
　今後、少子高齢化等に伴う給水人口の減少及び老朽化した施設等の経費の増加が見込まれるため、施設の統廃合・事業の広域化等の経費削減や、適切な水道料金の見直しの検討が必要と考えられる。
</t>
    <rPh sb="1" eb="3">
      <t>キュウスイ</t>
    </rPh>
    <rPh sb="4" eb="5">
      <t>カカ</t>
    </rPh>
    <rPh sb="6" eb="8">
      <t>ヒヨウ</t>
    </rPh>
    <rPh sb="9" eb="11">
      <t>キュウスイ</t>
    </rPh>
    <rPh sb="11" eb="13">
      <t>シュウエキ</t>
    </rPh>
    <rPh sb="13" eb="15">
      <t>イガイ</t>
    </rPh>
    <rPh sb="16" eb="18">
      <t>シュウニュウ</t>
    </rPh>
    <rPh sb="19" eb="21">
      <t>クリイレ</t>
    </rPh>
    <rPh sb="21" eb="22">
      <t>キン</t>
    </rPh>
    <rPh sb="22" eb="23">
      <t>トウ</t>
    </rPh>
    <rPh sb="25" eb="26">
      <t>マカナ</t>
    </rPh>
    <rPh sb="35" eb="37">
      <t>ロウキュウ</t>
    </rPh>
    <rPh sb="37" eb="38">
      <t>カン</t>
    </rPh>
    <rPh sb="38" eb="40">
      <t>コウシン</t>
    </rPh>
    <rPh sb="40" eb="41">
      <t>オヨ</t>
    </rPh>
    <rPh sb="42" eb="45">
      <t>ユウシュウリツ</t>
    </rPh>
    <rPh sb="45" eb="47">
      <t>コウジョウ</t>
    </rPh>
    <rPh sb="50" eb="52">
      <t>ヘイセイ</t>
    </rPh>
    <rPh sb="54" eb="56">
      <t>ネンド</t>
    </rPh>
    <rPh sb="58" eb="61">
      <t>ケイカクテキ</t>
    </rPh>
    <rPh sb="62" eb="64">
      <t>カンロ</t>
    </rPh>
    <rPh sb="64" eb="67">
      <t>タイシンカ</t>
    </rPh>
    <rPh sb="67" eb="69">
      <t>ジギョウ</t>
    </rPh>
    <rPh sb="70" eb="72">
      <t>ジッシ</t>
    </rPh>
    <rPh sb="81" eb="83">
      <t>キギョウ</t>
    </rPh>
    <rPh sb="83" eb="84">
      <t>サイ</t>
    </rPh>
    <rPh sb="84" eb="86">
      <t>ショウカン</t>
    </rPh>
    <rPh sb="86" eb="87">
      <t>ガク</t>
    </rPh>
    <rPh sb="87" eb="88">
      <t>オヨ</t>
    </rPh>
    <rPh sb="89" eb="91">
      <t>ゲンカ</t>
    </rPh>
    <rPh sb="91" eb="93">
      <t>ショウキャク</t>
    </rPh>
    <rPh sb="93" eb="94">
      <t>ヒ</t>
    </rPh>
    <rPh sb="94" eb="95">
      <t>トウ</t>
    </rPh>
    <rPh sb="96" eb="98">
      <t>ケイヒ</t>
    </rPh>
    <rPh sb="99" eb="101">
      <t>ゾウカ</t>
    </rPh>
    <rPh sb="108" eb="110">
      <t>コンゴ</t>
    </rPh>
    <rPh sb="111" eb="113">
      <t>ショウシ</t>
    </rPh>
    <rPh sb="113" eb="116">
      <t>コウレイカ</t>
    </rPh>
    <rPh sb="116" eb="117">
      <t>トウ</t>
    </rPh>
    <rPh sb="118" eb="119">
      <t>トモナ</t>
    </rPh>
    <rPh sb="120" eb="122">
      <t>キュウスイ</t>
    </rPh>
    <rPh sb="122" eb="124">
      <t>ジンコウ</t>
    </rPh>
    <rPh sb="125" eb="127">
      <t>ゲンショウ</t>
    </rPh>
    <rPh sb="127" eb="128">
      <t>オヨ</t>
    </rPh>
    <rPh sb="129" eb="132">
      <t>ロウキュウカ</t>
    </rPh>
    <rPh sb="134" eb="136">
      <t>シセツ</t>
    </rPh>
    <rPh sb="136" eb="137">
      <t>トウ</t>
    </rPh>
    <rPh sb="138" eb="140">
      <t>ケイヒ</t>
    </rPh>
    <rPh sb="141" eb="143">
      <t>ゾウカ</t>
    </rPh>
    <rPh sb="144" eb="146">
      <t>ミコ</t>
    </rPh>
    <rPh sb="152" eb="154">
      <t>シセツ</t>
    </rPh>
    <rPh sb="155" eb="158">
      <t>トウハイゴウ</t>
    </rPh>
    <rPh sb="159" eb="161">
      <t>ジギョウ</t>
    </rPh>
    <rPh sb="162" eb="165">
      <t>コウイキカ</t>
    </rPh>
    <rPh sb="165" eb="166">
      <t>トウ</t>
    </rPh>
    <rPh sb="167" eb="169">
      <t>ケイヒ</t>
    </rPh>
    <rPh sb="169" eb="171">
      <t>サクゲン</t>
    </rPh>
    <rPh sb="173" eb="175">
      <t>テキセツ</t>
    </rPh>
    <rPh sb="176" eb="178">
      <t>スイドウ</t>
    </rPh>
    <rPh sb="178" eb="180">
      <t>リョウキン</t>
    </rPh>
    <rPh sb="181" eb="183">
      <t>ミナオ</t>
    </rPh>
    <rPh sb="185" eb="187">
      <t>ケントウ</t>
    </rPh>
    <rPh sb="188" eb="190">
      <t>ヒツヨウ</t>
    </rPh>
    <rPh sb="191" eb="192">
      <t>カンガ</t>
    </rPh>
    <phoneticPr fontId="4"/>
  </si>
  <si>
    <r>
      <t>【経常収支比率】単年度の収支は黒字である100％以上となっているが、類似団体と比較すると低く、経費削減や水道料金の見直し等の経営改善が必要と判断される。
【累積欠損金】当該数値は0であり累積欠損金は発生していない。
【流動比率】当該数値は100％以上で当面の資金は確保できてい</t>
    </r>
    <r>
      <rPr>
        <sz val="11"/>
        <rFont val="ＭＳ ゴシック"/>
        <family val="3"/>
        <charset val="128"/>
      </rPr>
      <t>る。なお、平成26年度の公営企業改正法の影響により平成26年度以</t>
    </r>
    <r>
      <rPr>
        <sz val="11"/>
        <color theme="1"/>
        <rFont val="ＭＳ ゴシック"/>
        <family val="3"/>
        <charset val="128"/>
      </rPr>
      <t xml:space="preserve">降の数値は減少している。
</t>
    </r>
    <r>
      <rPr>
        <sz val="11"/>
        <rFont val="ＭＳ ゴシック"/>
        <family val="3"/>
        <charset val="128"/>
      </rPr>
      <t>【企業債残高対給水収益比率】平成24年度より実施している管路耐震化事業等の影響により企業債が増加し、それに伴い当該数値も増加傾向にあるが、平成27年度と比べ平成28年度減少したのは、一時的に企業による給水量が増えたことが考えられる。</t>
    </r>
    <r>
      <rPr>
        <sz val="11"/>
        <color theme="1"/>
        <rFont val="ＭＳ ゴシック"/>
        <family val="3"/>
        <charset val="128"/>
      </rPr>
      <t xml:space="preserve">
【料金回収率】給水に係る費用が給水収益以外の収入で賄われており、今後適切な料金の見直しが必要である。
</t>
    </r>
    <r>
      <rPr>
        <sz val="11"/>
        <rFont val="ＭＳ ゴシック"/>
        <family val="3"/>
        <charset val="128"/>
      </rPr>
      <t>【給水原価】類似団体と比較すると当該数値は高く、割合として減価償却費及び企業債</t>
    </r>
    <r>
      <rPr>
        <u/>
        <sz val="11"/>
        <rFont val="ＭＳ ゴシック"/>
        <family val="3"/>
        <charset val="128"/>
      </rPr>
      <t>利息</t>
    </r>
    <r>
      <rPr>
        <sz val="11"/>
        <rFont val="ＭＳ ゴシック"/>
        <family val="3"/>
        <charset val="128"/>
      </rPr>
      <t>償還の影響が大きいと判断される。
【施設利用率】当該数値は高く、施設の遊休状態は少ないと判断されるが、有収率が低く収益につながっていない。
【有収率】当該数値は低く、供給する水量が収益に結びついていない。なお、向上に向けて漏水調査・老朽管の更新等の対策を講じている。</t>
    </r>
    <r>
      <rPr>
        <sz val="11"/>
        <color theme="1"/>
        <rFont val="ＭＳ ゴシック"/>
        <family val="3"/>
        <charset val="128"/>
      </rPr>
      <t xml:space="preserve">
</t>
    </r>
    <rPh sb="1" eb="3">
      <t>ケイジョウ</t>
    </rPh>
    <rPh sb="3" eb="5">
      <t>シュウシ</t>
    </rPh>
    <rPh sb="5" eb="7">
      <t>ヒリツ</t>
    </rPh>
    <rPh sb="8" eb="11">
      <t>タンネンド</t>
    </rPh>
    <rPh sb="12" eb="14">
      <t>シュウシ</t>
    </rPh>
    <rPh sb="15" eb="17">
      <t>クロジ</t>
    </rPh>
    <rPh sb="24" eb="26">
      <t>イジョウ</t>
    </rPh>
    <rPh sb="34" eb="36">
      <t>ルイジ</t>
    </rPh>
    <rPh sb="36" eb="38">
      <t>ダンタイ</t>
    </rPh>
    <rPh sb="39" eb="41">
      <t>ヒカク</t>
    </rPh>
    <rPh sb="44" eb="45">
      <t>ヒク</t>
    </rPh>
    <rPh sb="47" eb="49">
      <t>ケイヒ</t>
    </rPh>
    <rPh sb="49" eb="51">
      <t>サクゲン</t>
    </rPh>
    <rPh sb="52" eb="54">
      <t>スイドウ</t>
    </rPh>
    <rPh sb="54" eb="56">
      <t>リョウキン</t>
    </rPh>
    <rPh sb="57" eb="59">
      <t>ミナオ</t>
    </rPh>
    <rPh sb="60" eb="61">
      <t>トウ</t>
    </rPh>
    <rPh sb="62" eb="64">
      <t>ケイエイ</t>
    </rPh>
    <rPh sb="64" eb="66">
      <t>カイゼン</t>
    </rPh>
    <rPh sb="67" eb="69">
      <t>ヒツヨウ</t>
    </rPh>
    <rPh sb="70" eb="72">
      <t>ハンダン</t>
    </rPh>
    <rPh sb="78" eb="80">
      <t>ルイセキ</t>
    </rPh>
    <rPh sb="80" eb="82">
      <t>ケッソン</t>
    </rPh>
    <rPh sb="82" eb="83">
      <t>キン</t>
    </rPh>
    <rPh sb="84" eb="86">
      <t>トウガイ</t>
    </rPh>
    <rPh sb="86" eb="88">
      <t>スウチ</t>
    </rPh>
    <rPh sb="93" eb="95">
      <t>ルイセキ</t>
    </rPh>
    <rPh sb="95" eb="97">
      <t>ケッソン</t>
    </rPh>
    <rPh sb="97" eb="98">
      <t>キン</t>
    </rPh>
    <rPh sb="99" eb="101">
      <t>ハッセイ</t>
    </rPh>
    <rPh sb="109" eb="111">
      <t>リュウドウ</t>
    </rPh>
    <rPh sb="111" eb="113">
      <t>ヒリツ</t>
    </rPh>
    <rPh sb="114" eb="116">
      <t>トウガイ</t>
    </rPh>
    <rPh sb="116" eb="118">
      <t>スウチ</t>
    </rPh>
    <rPh sb="123" eb="125">
      <t>イジョウ</t>
    </rPh>
    <rPh sb="126" eb="128">
      <t>トウメン</t>
    </rPh>
    <rPh sb="129" eb="131">
      <t>シキン</t>
    </rPh>
    <rPh sb="132" eb="134">
      <t>カクホ</t>
    </rPh>
    <rPh sb="143" eb="145">
      <t>ヘイセイ</t>
    </rPh>
    <rPh sb="147" eb="149">
      <t>ネンド</t>
    </rPh>
    <rPh sb="150" eb="152">
      <t>コウエイ</t>
    </rPh>
    <rPh sb="152" eb="154">
      <t>キギョウ</t>
    </rPh>
    <rPh sb="154" eb="157">
      <t>カイセイホウ</t>
    </rPh>
    <rPh sb="158" eb="160">
      <t>エイキョウ</t>
    </rPh>
    <rPh sb="163" eb="165">
      <t>ヘイセイ</t>
    </rPh>
    <rPh sb="167" eb="169">
      <t>ネンド</t>
    </rPh>
    <rPh sb="169" eb="171">
      <t>イコウ</t>
    </rPh>
    <rPh sb="172" eb="174">
      <t>スウチ</t>
    </rPh>
    <rPh sb="175" eb="177">
      <t>ゲンショウ</t>
    </rPh>
    <rPh sb="184" eb="186">
      <t>キギョウ</t>
    </rPh>
    <rPh sb="186" eb="187">
      <t>サイ</t>
    </rPh>
    <rPh sb="187" eb="189">
      <t>ザンダカ</t>
    </rPh>
    <rPh sb="189" eb="190">
      <t>タイ</t>
    </rPh>
    <rPh sb="190" eb="192">
      <t>キュウスイ</t>
    </rPh>
    <rPh sb="192" eb="194">
      <t>シュウエキ</t>
    </rPh>
    <rPh sb="194" eb="196">
      <t>ヒリツ</t>
    </rPh>
    <rPh sb="197" eb="199">
      <t>ヘイセイ</t>
    </rPh>
    <rPh sb="201" eb="203">
      <t>ネンド</t>
    </rPh>
    <rPh sb="205" eb="207">
      <t>ジッシ</t>
    </rPh>
    <rPh sb="211" eb="213">
      <t>カンロ</t>
    </rPh>
    <rPh sb="213" eb="215">
      <t>タイシン</t>
    </rPh>
    <rPh sb="215" eb="216">
      <t>カ</t>
    </rPh>
    <rPh sb="216" eb="218">
      <t>ジギョウ</t>
    </rPh>
    <rPh sb="218" eb="219">
      <t>トウ</t>
    </rPh>
    <rPh sb="220" eb="222">
      <t>エイキョウ</t>
    </rPh>
    <rPh sb="225" eb="227">
      <t>キギョウ</t>
    </rPh>
    <rPh sb="227" eb="228">
      <t>サイ</t>
    </rPh>
    <rPh sb="229" eb="231">
      <t>ゾウカ</t>
    </rPh>
    <rPh sb="236" eb="237">
      <t>トモナ</t>
    </rPh>
    <rPh sb="238" eb="240">
      <t>トウガイ</t>
    </rPh>
    <rPh sb="240" eb="242">
      <t>スウチ</t>
    </rPh>
    <rPh sb="243" eb="245">
      <t>ゾウカ</t>
    </rPh>
    <rPh sb="245" eb="247">
      <t>ケイコウ</t>
    </rPh>
    <rPh sb="252" eb="254">
      <t>ヘイセイ</t>
    </rPh>
    <rPh sb="256" eb="258">
      <t>ネンド</t>
    </rPh>
    <rPh sb="259" eb="260">
      <t>クラ</t>
    </rPh>
    <rPh sb="261" eb="263">
      <t>ヘイセイ</t>
    </rPh>
    <rPh sb="265" eb="267">
      <t>ネンド</t>
    </rPh>
    <rPh sb="267" eb="269">
      <t>ゲンショウ</t>
    </rPh>
    <rPh sb="274" eb="277">
      <t>イチジテキ</t>
    </rPh>
    <rPh sb="278" eb="280">
      <t>キギョウ</t>
    </rPh>
    <rPh sb="283" eb="285">
      <t>キュウスイ</t>
    </rPh>
    <rPh sb="285" eb="286">
      <t>リョウ</t>
    </rPh>
    <rPh sb="287" eb="288">
      <t>フ</t>
    </rPh>
    <rPh sb="293" eb="294">
      <t>カンガ</t>
    </rPh>
    <rPh sb="301" eb="303">
      <t>リョウキン</t>
    </rPh>
    <rPh sb="303" eb="305">
      <t>カイシュウ</t>
    </rPh>
    <rPh sb="305" eb="306">
      <t>リツ</t>
    </rPh>
    <rPh sb="307" eb="309">
      <t>キュウスイ</t>
    </rPh>
    <rPh sb="310" eb="311">
      <t>カカ</t>
    </rPh>
    <rPh sb="312" eb="314">
      <t>ヒヨウ</t>
    </rPh>
    <rPh sb="315" eb="317">
      <t>キュウスイ</t>
    </rPh>
    <rPh sb="317" eb="319">
      <t>シュウエキ</t>
    </rPh>
    <rPh sb="319" eb="321">
      <t>イガイ</t>
    </rPh>
    <rPh sb="322" eb="324">
      <t>シュウニュウ</t>
    </rPh>
    <rPh sb="325" eb="326">
      <t>マカナ</t>
    </rPh>
    <rPh sb="332" eb="334">
      <t>コンゴ</t>
    </rPh>
    <rPh sb="334" eb="336">
      <t>テキセツ</t>
    </rPh>
    <rPh sb="337" eb="339">
      <t>リョウキン</t>
    </rPh>
    <rPh sb="340" eb="342">
      <t>ミナオ</t>
    </rPh>
    <rPh sb="344" eb="346">
      <t>ヒツヨウ</t>
    </rPh>
    <rPh sb="352" eb="354">
      <t>キュウスイ</t>
    </rPh>
    <rPh sb="354" eb="356">
      <t>ゲンカ</t>
    </rPh>
    <rPh sb="357" eb="359">
      <t>ルイジ</t>
    </rPh>
    <rPh sb="359" eb="361">
      <t>ダンタイ</t>
    </rPh>
    <rPh sb="362" eb="364">
      <t>ヒカク</t>
    </rPh>
    <rPh sb="367" eb="369">
      <t>トウガイ</t>
    </rPh>
    <rPh sb="369" eb="371">
      <t>スウチ</t>
    </rPh>
    <rPh sb="372" eb="373">
      <t>タカ</t>
    </rPh>
    <rPh sb="375" eb="377">
      <t>ワリアイ</t>
    </rPh>
    <rPh sb="380" eb="384">
      <t>ゲンカショウキャク</t>
    </rPh>
    <rPh sb="384" eb="385">
      <t>ヒ</t>
    </rPh>
    <rPh sb="385" eb="386">
      <t>オヨ</t>
    </rPh>
    <rPh sb="387" eb="389">
      <t>キギョウ</t>
    </rPh>
    <rPh sb="389" eb="390">
      <t>サイ</t>
    </rPh>
    <rPh sb="390" eb="392">
      <t>リソク</t>
    </rPh>
    <rPh sb="392" eb="394">
      <t>ショウカン</t>
    </rPh>
    <rPh sb="395" eb="397">
      <t>エイキョウ</t>
    </rPh>
    <rPh sb="398" eb="399">
      <t>オオ</t>
    </rPh>
    <rPh sb="402" eb="404">
      <t>ハンダン</t>
    </rPh>
    <rPh sb="410" eb="412">
      <t>シセツ</t>
    </rPh>
    <rPh sb="412" eb="415">
      <t>リヨウリツ</t>
    </rPh>
    <rPh sb="416" eb="418">
      <t>トウガイ</t>
    </rPh>
    <rPh sb="418" eb="420">
      <t>スウチ</t>
    </rPh>
    <rPh sb="421" eb="422">
      <t>タカ</t>
    </rPh>
    <rPh sb="424" eb="426">
      <t>シセツ</t>
    </rPh>
    <rPh sb="427" eb="429">
      <t>ユウキュウ</t>
    </rPh>
    <rPh sb="429" eb="431">
      <t>ジョウタイ</t>
    </rPh>
    <rPh sb="432" eb="433">
      <t>スク</t>
    </rPh>
    <rPh sb="436" eb="438">
      <t>ハンダン</t>
    </rPh>
    <rPh sb="443" eb="445">
      <t>ユウシュウ</t>
    </rPh>
    <rPh sb="445" eb="446">
      <t>リツ</t>
    </rPh>
    <rPh sb="447" eb="448">
      <t>ヒク</t>
    </rPh>
    <rPh sb="449" eb="451">
      <t>シュウエキ</t>
    </rPh>
    <rPh sb="463" eb="465">
      <t>ユウシュウ</t>
    </rPh>
    <rPh sb="465" eb="466">
      <t>リツ</t>
    </rPh>
    <rPh sb="467" eb="469">
      <t>トウガイ</t>
    </rPh>
    <rPh sb="469" eb="471">
      <t>スウチ</t>
    </rPh>
    <rPh sb="472" eb="473">
      <t>ヒク</t>
    </rPh>
    <rPh sb="475" eb="477">
      <t>キョウキュウ</t>
    </rPh>
    <rPh sb="479" eb="481">
      <t>スイリョウ</t>
    </rPh>
    <rPh sb="482" eb="484">
      <t>シュウエキ</t>
    </rPh>
    <rPh sb="485" eb="486">
      <t>ムス</t>
    </rPh>
    <rPh sb="497" eb="499">
      <t>コウジョウ</t>
    </rPh>
    <rPh sb="500" eb="501">
      <t>ム</t>
    </rPh>
    <rPh sb="503" eb="505">
      <t>ロウスイ</t>
    </rPh>
    <rPh sb="505" eb="507">
      <t>チョウサ</t>
    </rPh>
    <rPh sb="508" eb="510">
      <t>ロウキュウ</t>
    </rPh>
    <rPh sb="510" eb="511">
      <t>カン</t>
    </rPh>
    <rPh sb="512" eb="514">
      <t>コウシン</t>
    </rPh>
    <rPh sb="514" eb="515">
      <t>トウ</t>
    </rPh>
    <rPh sb="516" eb="518">
      <t>タイサク</t>
    </rPh>
    <rPh sb="519" eb="520">
      <t>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</si>
</sst>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2.2999999999999998</c:v>
                </c:pt>
                <c:pt idx="1">
                  <c:v>2.63</c:v>
                </c:pt>
                <c:pt idx="2">
                  <c:v>2.2200000000000002</c:v>
                </c:pt>
                <c:pt idx="3">
                  <c:v>2.58</c:v>
                </c:pt>
                <c:pt idx="4">
                  <c:v>1.59</c:v>
                </c:pt>
              </c:numCache>
            </c:numRef>
          </c:val>
          <c:extLst xmlns:c16r2="http://schemas.microsoft.com/office/drawing/2015/06/chart">
            <c:ext xmlns:c16="http://schemas.microsoft.com/office/drawing/2014/chart" uri="{C3380CC4-5D6E-409C-BE32-E72D297353CC}">
              <c16:uniqueId val="{00000000-F887-4067-AD53-FE8BED0CB7A5}"/>
            </c:ext>
          </c:extLst>
        </c:ser>
        <c:dLbls>
          <c:showLegendKey val="0"/>
          <c:showVal val="0"/>
          <c:showCatName val="0"/>
          <c:showSerName val="0"/>
          <c:showPercent val="0"/>
          <c:showBubbleSize val="0"/>
        </c:dLbls>
        <c:gapWidth val="150"/>
        <c:axId val="108668032"/>
        <c:axId val="108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F887-4067-AD53-FE8BED0CB7A5}"/>
            </c:ext>
          </c:extLst>
        </c:ser>
        <c:dLbls>
          <c:showLegendKey val="0"/>
          <c:showVal val="0"/>
          <c:showCatName val="0"/>
          <c:showSerName val="0"/>
          <c:showPercent val="0"/>
          <c:showBubbleSize val="0"/>
        </c:dLbls>
        <c:marker val="1"/>
        <c:smooth val="0"/>
        <c:axId val="108668032"/>
        <c:axId val="108669952"/>
      </c:lineChart>
      <c:dateAx>
        <c:axId val="108668032"/>
        <c:scaling>
          <c:orientation val="minMax"/>
        </c:scaling>
        <c:delete val="1"/>
        <c:axPos val="b"/>
        <c:numFmt formatCode="ge" sourceLinked="1"/>
        <c:majorTickMark val="none"/>
        <c:minorTickMark val="none"/>
        <c:tickLblPos val="none"/>
        <c:crossAx val="108669952"/>
        <c:crosses val="autoZero"/>
        <c:auto val="1"/>
        <c:lblOffset val="100"/>
        <c:baseTimeUnit val="years"/>
      </c:dateAx>
      <c:valAx>
        <c:axId val="108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72.430000000000007</c:v>
                </c:pt>
                <c:pt idx="1">
                  <c:v>83.83</c:v>
                </c:pt>
                <c:pt idx="2">
                  <c:v>86.19</c:v>
                </c:pt>
                <c:pt idx="3">
                  <c:v>82.77</c:v>
                </c:pt>
                <c:pt idx="4">
                  <c:v>82.7</c:v>
                </c:pt>
              </c:numCache>
            </c:numRef>
          </c:val>
          <c:extLst xmlns:c16r2="http://schemas.microsoft.com/office/drawing/2015/06/chart">
            <c:ext xmlns:c16="http://schemas.microsoft.com/office/drawing/2014/chart" uri="{C3380CC4-5D6E-409C-BE32-E72D297353CC}">
              <c16:uniqueId val="{00000000-672E-4329-B93F-F0FC6042F709}"/>
            </c:ext>
          </c:extLst>
        </c:ser>
        <c:dLbls>
          <c:showLegendKey val="0"/>
          <c:showVal val="0"/>
          <c:showCatName val="0"/>
          <c:showSerName val="0"/>
          <c:showPercent val="0"/>
          <c:showBubbleSize val="0"/>
        </c:dLbls>
        <c:gapWidth val="150"/>
        <c:axId val="111772416"/>
        <c:axId val="111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672E-4329-B93F-F0FC6042F709}"/>
            </c:ext>
          </c:extLst>
        </c:ser>
        <c:dLbls>
          <c:showLegendKey val="0"/>
          <c:showVal val="0"/>
          <c:showCatName val="0"/>
          <c:showSerName val="0"/>
          <c:showPercent val="0"/>
          <c:showBubbleSize val="0"/>
        </c:dLbls>
        <c:marker val="1"/>
        <c:smooth val="0"/>
        <c:axId val="111772416"/>
        <c:axId val="111774336"/>
      </c:lineChart>
      <c:dateAx>
        <c:axId val="111772416"/>
        <c:scaling>
          <c:orientation val="minMax"/>
        </c:scaling>
        <c:delete val="1"/>
        <c:axPos val="b"/>
        <c:numFmt formatCode="ge" sourceLinked="1"/>
        <c:majorTickMark val="none"/>
        <c:minorTickMark val="none"/>
        <c:tickLblPos val="none"/>
        <c:crossAx val="111774336"/>
        <c:crosses val="autoZero"/>
        <c:auto val="1"/>
        <c:lblOffset val="100"/>
        <c:baseTimeUnit val="years"/>
      </c:dateAx>
      <c:valAx>
        <c:axId val="111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74.849999999999994</c:v>
                </c:pt>
                <c:pt idx="1">
                  <c:v>64.349999999999994</c:v>
                </c:pt>
                <c:pt idx="2">
                  <c:v>59.39</c:v>
                </c:pt>
                <c:pt idx="3">
                  <c:v>61.54</c:v>
                </c:pt>
                <c:pt idx="4">
                  <c:v>62.93</c:v>
                </c:pt>
              </c:numCache>
            </c:numRef>
          </c:val>
          <c:extLst xmlns:c16r2="http://schemas.microsoft.com/office/drawing/2015/06/chart">
            <c:ext xmlns:c16="http://schemas.microsoft.com/office/drawing/2014/chart" uri="{C3380CC4-5D6E-409C-BE32-E72D297353CC}">
              <c16:uniqueId val="{00000000-95D5-48E1-87FF-9912F5CE1C10}"/>
            </c:ext>
          </c:extLst>
        </c:ser>
        <c:dLbls>
          <c:showLegendKey val="0"/>
          <c:showVal val="0"/>
          <c:showCatName val="0"/>
          <c:showSerName val="0"/>
          <c:showPercent val="0"/>
          <c:showBubbleSize val="0"/>
        </c:dLbls>
        <c:gapWidth val="150"/>
        <c:axId val="111817856"/>
        <c:axId val="111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95D5-48E1-87FF-9912F5CE1C10}"/>
            </c:ext>
          </c:extLst>
        </c:ser>
        <c:dLbls>
          <c:showLegendKey val="0"/>
          <c:showVal val="0"/>
          <c:showCatName val="0"/>
          <c:showSerName val="0"/>
          <c:showPercent val="0"/>
          <c:showBubbleSize val="0"/>
        </c:dLbls>
        <c:marker val="1"/>
        <c:smooth val="0"/>
        <c:axId val="111817856"/>
        <c:axId val="111819776"/>
      </c:lineChart>
      <c:dateAx>
        <c:axId val="111817856"/>
        <c:scaling>
          <c:orientation val="minMax"/>
        </c:scaling>
        <c:delete val="1"/>
        <c:axPos val="b"/>
        <c:numFmt formatCode="ge" sourceLinked="1"/>
        <c:majorTickMark val="none"/>
        <c:minorTickMark val="none"/>
        <c:tickLblPos val="none"/>
        <c:crossAx val="111819776"/>
        <c:crosses val="autoZero"/>
        <c:auto val="1"/>
        <c:lblOffset val="100"/>
        <c:baseTimeUnit val="years"/>
      </c:dateAx>
      <c:valAx>
        <c:axId val="111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100.63</c:v>
                </c:pt>
                <c:pt idx="1">
                  <c:v>100.09</c:v>
                </c:pt>
                <c:pt idx="2">
                  <c:v>101.15</c:v>
                </c:pt>
                <c:pt idx="3">
                  <c:v>100.57</c:v>
                </c:pt>
                <c:pt idx="4">
                  <c:v>100.45</c:v>
                </c:pt>
              </c:numCache>
            </c:numRef>
          </c:val>
          <c:extLst xmlns:c16r2="http://schemas.microsoft.com/office/drawing/2015/06/chart">
            <c:ext xmlns:c16="http://schemas.microsoft.com/office/drawing/2014/chart" uri="{C3380CC4-5D6E-409C-BE32-E72D297353CC}">
              <c16:uniqueId val="{00000000-E5CA-442E-8D8D-C01F79411D60}"/>
            </c:ext>
          </c:extLst>
        </c:ser>
        <c:dLbls>
          <c:showLegendKey val="0"/>
          <c:showVal val="0"/>
          <c:showCatName val="0"/>
          <c:showSerName val="0"/>
          <c:showPercent val="0"/>
          <c:showBubbleSize val="0"/>
        </c:dLbls>
        <c:gapWidth val="150"/>
        <c:axId val="108709376"/>
        <c:axId val="108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E5CA-442E-8D8D-C01F79411D60}"/>
            </c:ext>
          </c:extLst>
        </c:ser>
        <c:dLbls>
          <c:showLegendKey val="0"/>
          <c:showVal val="0"/>
          <c:showCatName val="0"/>
          <c:showSerName val="0"/>
          <c:showPercent val="0"/>
          <c:showBubbleSize val="0"/>
        </c:dLbls>
        <c:marker val="1"/>
        <c:smooth val="0"/>
        <c:axId val="108709376"/>
        <c:axId val="108711296"/>
      </c:lineChart>
      <c:dateAx>
        <c:axId val="108709376"/>
        <c:scaling>
          <c:orientation val="minMax"/>
        </c:scaling>
        <c:delete val="1"/>
        <c:axPos val="b"/>
        <c:numFmt formatCode="ge" sourceLinked="1"/>
        <c:majorTickMark val="none"/>
        <c:minorTickMark val="none"/>
        <c:tickLblPos val="none"/>
        <c:crossAx val="108711296"/>
        <c:crosses val="autoZero"/>
        <c:auto val="1"/>
        <c:lblOffset val="100"/>
        <c:baseTimeUnit val="years"/>
      </c:dateAx>
      <c:valAx>
        <c:axId val="10871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36.15</c:v>
                </c:pt>
                <c:pt idx="1">
                  <c:v>36.58</c:v>
                </c:pt>
                <c:pt idx="2">
                  <c:v>45.76</c:v>
                </c:pt>
                <c:pt idx="3">
                  <c:v>46.39</c:v>
                </c:pt>
                <c:pt idx="4">
                  <c:v>47.63</c:v>
                </c:pt>
              </c:numCache>
            </c:numRef>
          </c:val>
          <c:extLst xmlns:c16r2="http://schemas.microsoft.com/office/drawing/2015/06/chart">
            <c:ext xmlns:c16="http://schemas.microsoft.com/office/drawing/2014/chart" uri="{C3380CC4-5D6E-409C-BE32-E72D297353CC}">
              <c16:uniqueId val="{00000000-DA00-4E40-9472-B300D8D387E0}"/>
            </c:ext>
          </c:extLst>
        </c:ser>
        <c:dLbls>
          <c:showLegendKey val="0"/>
          <c:showVal val="0"/>
          <c:showCatName val="0"/>
          <c:showSerName val="0"/>
          <c:showPercent val="0"/>
          <c:showBubbleSize val="0"/>
        </c:dLbls>
        <c:gapWidth val="150"/>
        <c:axId val="108726144"/>
        <c:axId val="1087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DA00-4E40-9472-B300D8D387E0}"/>
            </c:ext>
          </c:extLst>
        </c:ser>
        <c:dLbls>
          <c:showLegendKey val="0"/>
          <c:showVal val="0"/>
          <c:showCatName val="0"/>
          <c:showSerName val="0"/>
          <c:showPercent val="0"/>
          <c:showBubbleSize val="0"/>
        </c:dLbls>
        <c:marker val="1"/>
        <c:smooth val="0"/>
        <c:axId val="108726144"/>
        <c:axId val="108728320"/>
      </c:lineChart>
      <c:dateAx>
        <c:axId val="108726144"/>
        <c:scaling>
          <c:orientation val="minMax"/>
        </c:scaling>
        <c:delete val="1"/>
        <c:axPos val="b"/>
        <c:numFmt formatCode="ge" sourceLinked="1"/>
        <c:majorTickMark val="none"/>
        <c:minorTickMark val="none"/>
        <c:tickLblPos val="none"/>
        <c:crossAx val="108728320"/>
        <c:crosses val="autoZero"/>
        <c:auto val="1"/>
        <c:lblOffset val="100"/>
        <c:baseTimeUnit val="years"/>
      </c:dateAx>
      <c:valAx>
        <c:axId val="1087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7.29</c:v>
                </c:pt>
                <c:pt idx="1">
                  <c:v>5.88</c:v>
                </c:pt>
                <c:pt idx="2">
                  <c:v>13.55</c:v>
                </c:pt>
                <c:pt idx="3">
                  <c:v>13.4</c:v>
                </c:pt>
                <c:pt idx="4">
                  <c:v>14.97</c:v>
                </c:pt>
              </c:numCache>
            </c:numRef>
          </c:val>
          <c:extLst xmlns:c16r2="http://schemas.microsoft.com/office/drawing/2015/06/chart">
            <c:ext xmlns:c16="http://schemas.microsoft.com/office/drawing/2014/chart" uri="{C3380CC4-5D6E-409C-BE32-E72D297353CC}">
              <c16:uniqueId val="{00000000-B4A3-4352-AF39-6FCE56BCF980}"/>
            </c:ext>
          </c:extLst>
        </c:ser>
        <c:dLbls>
          <c:showLegendKey val="0"/>
          <c:showVal val="0"/>
          <c:showCatName val="0"/>
          <c:showSerName val="0"/>
          <c:showPercent val="0"/>
          <c:showBubbleSize val="0"/>
        </c:dLbls>
        <c:gapWidth val="150"/>
        <c:axId val="111939584"/>
        <c:axId val="1119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B4A3-4352-AF39-6FCE56BCF980}"/>
            </c:ext>
          </c:extLst>
        </c:ser>
        <c:dLbls>
          <c:showLegendKey val="0"/>
          <c:showVal val="0"/>
          <c:showCatName val="0"/>
          <c:showSerName val="0"/>
          <c:showPercent val="0"/>
          <c:showBubbleSize val="0"/>
        </c:dLbls>
        <c:marker val="1"/>
        <c:smooth val="0"/>
        <c:axId val="111939584"/>
        <c:axId val="111941504"/>
      </c:lineChart>
      <c:dateAx>
        <c:axId val="111939584"/>
        <c:scaling>
          <c:orientation val="minMax"/>
        </c:scaling>
        <c:delete val="1"/>
        <c:axPos val="b"/>
        <c:numFmt formatCode="ge" sourceLinked="1"/>
        <c:majorTickMark val="none"/>
        <c:minorTickMark val="none"/>
        <c:tickLblPos val="none"/>
        <c:crossAx val="111941504"/>
        <c:crosses val="autoZero"/>
        <c:auto val="1"/>
        <c:lblOffset val="100"/>
        <c:baseTimeUnit val="years"/>
      </c:dateAx>
      <c:valAx>
        <c:axId val="1119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06-4EE4-90EE-A99F5D6092B7}"/>
            </c:ext>
          </c:extLst>
        </c:ser>
        <c:dLbls>
          <c:showLegendKey val="0"/>
          <c:showVal val="0"/>
          <c:showCatName val="0"/>
          <c:showSerName val="0"/>
          <c:showPercent val="0"/>
          <c:showBubbleSize val="0"/>
        </c:dLbls>
        <c:gapWidth val="150"/>
        <c:axId val="111969408"/>
        <c:axId val="111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BF06-4EE4-90EE-A99F5D6092B7}"/>
            </c:ext>
          </c:extLst>
        </c:ser>
        <c:dLbls>
          <c:showLegendKey val="0"/>
          <c:showVal val="0"/>
          <c:showCatName val="0"/>
          <c:showSerName val="0"/>
          <c:showPercent val="0"/>
          <c:showBubbleSize val="0"/>
        </c:dLbls>
        <c:marker val="1"/>
        <c:smooth val="0"/>
        <c:axId val="111969408"/>
        <c:axId val="111971328"/>
      </c:lineChart>
      <c:dateAx>
        <c:axId val="111969408"/>
        <c:scaling>
          <c:orientation val="minMax"/>
        </c:scaling>
        <c:delete val="1"/>
        <c:axPos val="b"/>
        <c:numFmt formatCode="ge" sourceLinked="1"/>
        <c:majorTickMark val="none"/>
        <c:minorTickMark val="none"/>
        <c:tickLblPos val="none"/>
        <c:crossAx val="111971328"/>
        <c:crosses val="autoZero"/>
        <c:auto val="1"/>
        <c:lblOffset val="100"/>
        <c:baseTimeUnit val="years"/>
      </c:dateAx>
      <c:valAx>
        <c:axId val="11197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344.26</c:v>
                </c:pt>
                <c:pt idx="1">
                  <c:v>333.59</c:v>
                </c:pt>
                <c:pt idx="2">
                  <c:v>160.25</c:v>
                </c:pt>
                <c:pt idx="3">
                  <c:v>143.87</c:v>
                </c:pt>
                <c:pt idx="4">
                  <c:v>148.57</c:v>
                </c:pt>
              </c:numCache>
            </c:numRef>
          </c:val>
          <c:extLst xmlns:c16r2="http://schemas.microsoft.com/office/drawing/2015/06/chart">
            <c:ext xmlns:c16="http://schemas.microsoft.com/office/drawing/2014/chart" uri="{C3380CC4-5D6E-409C-BE32-E72D297353CC}">
              <c16:uniqueId val="{00000000-3D40-4697-BDEE-0B24284EEF0F}"/>
            </c:ext>
          </c:extLst>
        </c:ser>
        <c:dLbls>
          <c:showLegendKey val="0"/>
          <c:showVal val="0"/>
          <c:showCatName val="0"/>
          <c:showSerName val="0"/>
          <c:showPercent val="0"/>
          <c:showBubbleSize val="0"/>
        </c:dLbls>
        <c:gapWidth val="150"/>
        <c:axId val="112080384"/>
        <c:axId val="112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3D40-4697-BDEE-0B24284EEF0F}"/>
            </c:ext>
          </c:extLst>
        </c:ser>
        <c:dLbls>
          <c:showLegendKey val="0"/>
          <c:showVal val="0"/>
          <c:showCatName val="0"/>
          <c:showSerName val="0"/>
          <c:showPercent val="0"/>
          <c:showBubbleSize val="0"/>
        </c:dLbls>
        <c:marker val="1"/>
        <c:smooth val="0"/>
        <c:axId val="112080384"/>
        <c:axId val="112082304"/>
      </c:lineChart>
      <c:dateAx>
        <c:axId val="112080384"/>
        <c:scaling>
          <c:orientation val="minMax"/>
        </c:scaling>
        <c:delete val="1"/>
        <c:axPos val="b"/>
        <c:numFmt formatCode="ge" sourceLinked="1"/>
        <c:majorTickMark val="none"/>
        <c:minorTickMark val="none"/>
        <c:tickLblPos val="none"/>
        <c:crossAx val="112082304"/>
        <c:crosses val="autoZero"/>
        <c:auto val="1"/>
        <c:lblOffset val="100"/>
        <c:baseTimeUnit val="years"/>
      </c:dateAx>
      <c:valAx>
        <c:axId val="11208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457.11</c:v>
                </c:pt>
                <c:pt idx="1">
                  <c:v>455.72</c:v>
                </c:pt>
                <c:pt idx="2">
                  <c:v>477.25</c:v>
                </c:pt>
                <c:pt idx="3">
                  <c:v>475.44</c:v>
                </c:pt>
                <c:pt idx="4">
                  <c:v>460.49</c:v>
                </c:pt>
              </c:numCache>
            </c:numRef>
          </c:val>
          <c:extLst xmlns:c16r2="http://schemas.microsoft.com/office/drawing/2015/06/chart">
            <c:ext xmlns:c16="http://schemas.microsoft.com/office/drawing/2014/chart" uri="{C3380CC4-5D6E-409C-BE32-E72D297353CC}">
              <c16:uniqueId val="{00000000-2FB7-48A8-89AF-F85CA00E7A39}"/>
            </c:ext>
          </c:extLst>
        </c:ser>
        <c:dLbls>
          <c:showLegendKey val="0"/>
          <c:showVal val="0"/>
          <c:showCatName val="0"/>
          <c:showSerName val="0"/>
          <c:showPercent val="0"/>
          <c:showBubbleSize val="0"/>
        </c:dLbls>
        <c:gapWidth val="150"/>
        <c:axId val="112117632"/>
        <c:axId val="1121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2FB7-48A8-89AF-F85CA00E7A39}"/>
            </c:ext>
          </c:extLst>
        </c:ser>
        <c:dLbls>
          <c:showLegendKey val="0"/>
          <c:showVal val="0"/>
          <c:showCatName val="0"/>
          <c:showSerName val="0"/>
          <c:showPercent val="0"/>
          <c:showBubbleSize val="0"/>
        </c:dLbls>
        <c:marker val="1"/>
        <c:smooth val="0"/>
        <c:axId val="112117632"/>
        <c:axId val="112119808"/>
      </c:lineChart>
      <c:dateAx>
        <c:axId val="112117632"/>
        <c:scaling>
          <c:orientation val="minMax"/>
        </c:scaling>
        <c:delete val="1"/>
        <c:axPos val="b"/>
        <c:numFmt formatCode="ge" sourceLinked="1"/>
        <c:majorTickMark val="none"/>
        <c:minorTickMark val="none"/>
        <c:tickLblPos val="none"/>
        <c:crossAx val="112119808"/>
        <c:crosses val="autoZero"/>
        <c:auto val="1"/>
        <c:lblOffset val="100"/>
        <c:baseTimeUnit val="years"/>
      </c:dateAx>
      <c:valAx>
        <c:axId val="11211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69.17</c:v>
                </c:pt>
                <c:pt idx="1">
                  <c:v>70.36</c:v>
                </c:pt>
                <c:pt idx="2">
                  <c:v>68.459999999999994</c:v>
                </c:pt>
                <c:pt idx="3">
                  <c:v>69.28</c:v>
                </c:pt>
                <c:pt idx="4">
                  <c:v>72.489999999999995</c:v>
                </c:pt>
              </c:numCache>
            </c:numRef>
          </c:val>
          <c:extLst xmlns:c16r2="http://schemas.microsoft.com/office/drawing/2015/06/chart">
            <c:ext xmlns:c16="http://schemas.microsoft.com/office/drawing/2014/chart" uri="{C3380CC4-5D6E-409C-BE32-E72D297353CC}">
              <c16:uniqueId val="{00000000-1785-40AD-8006-86E72EFD5206}"/>
            </c:ext>
          </c:extLst>
        </c:ser>
        <c:dLbls>
          <c:showLegendKey val="0"/>
          <c:showVal val="0"/>
          <c:showCatName val="0"/>
          <c:showSerName val="0"/>
          <c:showPercent val="0"/>
          <c:showBubbleSize val="0"/>
        </c:dLbls>
        <c:gapWidth val="150"/>
        <c:axId val="111698304"/>
        <c:axId val="111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1785-40AD-8006-86E72EFD5206}"/>
            </c:ext>
          </c:extLst>
        </c:ser>
        <c:dLbls>
          <c:showLegendKey val="0"/>
          <c:showVal val="0"/>
          <c:showCatName val="0"/>
          <c:showSerName val="0"/>
          <c:showPercent val="0"/>
          <c:showBubbleSize val="0"/>
        </c:dLbls>
        <c:marker val="1"/>
        <c:smooth val="0"/>
        <c:axId val="111698304"/>
        <c:axId val="111700224"/>
      </c:lineChart>
      <c:dateAx>
        <c:axId val="111698304"/>
        <c:scaling>
          <c:orientation val="minMax"/>
        </c:scaling>
        <c:delete val="1"/>
        <c:axPos val="b"/>
        <c:numFmt formatCode="ge" sourceLinked="1"/>
        <c:majorTickMark val="none"/>
        <c:minorTickMark val="none"/>
        <c:tickLblPos val="none"/>
        <c:crossAx val="111700224"/>
        <c:crosses val="autoZero"/>
        <c:auto val="1"/>
        <c:lblOffset val="100"/>
        <c:baseTimeUnit val="years"/>
      </c:dateAx>
      <c:valAx>
        <c:axId val="111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241.85</c:v>
                </c:pt>
                <c:pt idx="1">
                  <c:v>238.02</c:v>
                </c:pt>
                <c:pt idx="2">
                  <c:v>244.94</c:v>
                </c:pt>
                <c:pt idx="3">
                  <c:v>241.05</c:v>
                </c:pt>
                <c:pt idx="4">
                  <c:v>232.13</c:v>
                </c:pt>
              </c:numCache>
            </c:numRef>
          </c:val>
          <c:extLst xmlns:c16r2="http://schemas.microsoft.com/office/drawing/2015/06/chart">
            <c:ext xmlns:c16="http://schemas.microsoft.com/office/drawing/2014/chart" uri="{C3380CC4-5D6E-409C-BE32-E72D297353CC}">
              <c16:uniqueId val="{00000000-3460-414B-A725-F267EB378001}"/>
            </c:ext>
          </c:extLst>
        </c:ser>
        <c:dLbls>
          <c:showLegendKey val="0"/>
          <c:showVal val="0"/>
          <c:showCatName val="0"/>
          <c:showSerName val="0"/>
          <c:showPercent val="0"/>
          <c:showBubbleSize val="0"/>
        </c:dLbls>
        <c:gapWidth val="150"/>
        <c:axId val="111731072"/>
        <c:axId val="111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3460-414B-A725-F267EB378001}"/>
            </c:ext>
          </c:extLst>
        </c:ser>
        <c:dLbls>
          <c:showLegendKey val="0"/>
          <c:showVal val="0"/>
          <c:showCatName val="0"/>
          <c:showSerName val="0"/>
          <c:showPercent val="0"/>
          <c:showBubbleSize val="0"/>
        </c:dLbls>
        <c:marker val="1"/>
        <c:smooth val="0"/>
        <c:axId val="111731072"/>
        <c:axId val="111732992"/>
      </c:lineChart>
      <c:dateAx>
        <c:axId val="111731072"/>
        <c:scaling>
          <c:orientation val="minMax"/>
        </c:scaling>
        <c:delete val="1"/>
        <c:axPos val="b"/>
        <c:numFmt formatCode="ge" sourceLinked="1"/>
        <c:majorTickMark val="none"/>
        <c:minorTickMark val="none"/>
        <c:tickLblPos val="none"/>
        <c:crossAx val="111732992"/>
        <c:crosses val="autoZero"/>
        <c:auto val="1"/>
        <c:lblOffset val="100"/>
        <c:baseTimeUnit val="years"/>
      </c:dateAx>
      <c:valAx>
        <c:axId val="111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B25" sqref="CB2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韮崎市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117</v>
      </c>
      <c r="AE8" s="61"/>
      <c r="AF8" s="61"/>
      <c r="AG8" s="61"/>
      <c r="AH8" s="61"/>
      <c r="AI8" s="61"/>
      <c r="AJ8" s="61"/>
      <c r="AK8" s="5"/>
      <c r="AL8" s="62">
        <f>データ!$R$6</f>
        <v>30298</v>
      </c>
      <c r="AM8" s="62"/>
      <c r="AN8" s="62"/>
      <c r="AO8" s="62"/>
      <c r="AP8" s="62"/>
      <c r="AQ8" s="62"/>
      <c r="AR8" s="62"/>
      <c r="AS8" s="62"/>
      <c r="AT8" s="51">
        <f>データ!$S$6</f>
        <v>143.69</v>
      </c>
      <c r="AU8" s="52"/>
      <c r="AV8" s="52"/>
      <c r="AW8" s="52"/>
      <c r="AX8" s="52"/>
      <c r="AY8" s="52"/>
      <c r="AZ8" s="52"/>
      <c r="BA8" s="52"/>
      <c r="BB8" s="53">
        <f>データ!$T$6</f>
        <v>210.86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3" t="s">
        <v>19</v>
      </c>
      <c r="BM9" s="64"/>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54.05</v>
      </c>
      <c r="J10" s="52"/>
      <c r="K10" s="52"/>
      <c r="L10" s="52"/>
      <c r="M10" s="52"/>
      <c r="N10" s="52"/>
      <c r="O10" s="65"/>
      <c r="P10" s="53">
        <f>データ!$P$6</f>
        <v>88.71</v>
      </c>
      <c r="Q10" s="53"/>
      <c r="R10" s="53"/>
      <c r="S10" s="53"/>
      <c r="T10" s="53"/>
      <c r="U10" s="53"/>
      <c r="V10" s="53"/>
      <c r="W10" s="62">
        <f>データ!$Q$6</f>
        <v>2764</v>
      </c>
      <c r="X10" s="62"/>
      <c r="Y10" s="62"/>
      <c r="Z10" s="62"/>
      <c r="AA10" s="62"/>
      <c r="AB10" s="62"/>
      <c r="AC10" s="62"/>
      <c r="AD10" s="2"/>
      <c r="AE10" s="2"/>
      <c r="AF10" s="2"/>
      <c r="AG10" s="2"/>
      <c r="AH10" s="5"/>
      <c r="AI10" s="5"/>
      <c r="AJ10" s="5"/>
      <c r="AK10" s="5"/>
      <c r="AL10" s="62">
        <f>データ!$U$6</f>
        <v>26783</v>
      </c>
      <c r="AM10" s="62"/>
      <c r="AN10" s="62"/>
      <c r="AO10" s="62"/>
      <c r="AP10" s="62"/>
      <c r="AQ10" s="62"/>
      <c r="AR10" s="62"/>
      <c r="AS10" s="62"/>
      <c r="AT10" s="51">
        <f>データ!$V$6</f>
        <v>15.71</v>
      </c>
      <c r="AU10" s="52"/>
      <c r="AV10" s="52"/>
      <c r="AW10" s="52"/>
      <c r="AX10" s="52"/>
      <c r="AY10" s="52"/>
      <c r="AZ10" s="52"/>
      <c r="BA10" s="52"/>
      <c r="BB10" s="53">
        <f>データ!$W$6</f>
        <v>1704.84</v>
      </c>
      <c r="BC10" s="53"/>
      <c r="BD10" s="53"/>
      <c r="BE10" s="53"/>
      <c r="BF10" s="53"/>
      <c r="BG10" s="53"/>
      <c r="BH10" s="53"/>
      <c r="BI10" s="53"/>
      <c r="BJ10" s="2"/>
      <c r="BK10" s="2"/>
      <c r="BL10" s="66" t="s">
        <v>21</v>
      </c>
      <c r="BM10" s="67"/>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2"/>
      <c r="BM17" s="83"/>
      <c r="BN17" s="83"/>
      <c r="BO17" s="83"/>
      <c r="BP17" s="83"/>
      <c r="BQ17" s="83"/>
      <c r="BR17" s="83"/>
      <c r="BS17" s="83"/>
      <c r="BT17" s="83"/>
      <c r="BU17" s="83"/>
      <c r="BV17" s="83"/>
      <c r="BW17" s="83"/>
      <c r="BX17" s="83"/>
      <c r="BY17" s="83"/>
      <c r="BZ17" s="84"/>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2"/>
      <c r="BM18" s="83"/>
      <c r="BN18" s="83"/>
      <c r="BO18" s="83"/>
      <c r="BP18" s="83"/>
      <c r="BQ18" s="83"/>
      <c r="BR18" s="83"/>
      <c r="BS18" s="83"/>
      <c r="BT18" s="83"/>
      <c r="BU18" s="83"/>
      <c r="BV18" s="83"/>
      <c r="BW18" s="83"/>
      <c r="BX18" s="83"/>
      <c r="BY18" s="83"/>
      <c r="BZ18" s="84"/>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2"/>
      <c r="BM19" s="83"/>
      <c r="BN19" s="83"/>
      <c r="BO19" s="83"/>
      <c r="BP19" s="83"/>
      <c r="BQ19" s="83"/>
      <c r="BR19" s="83"/>
      <c r="BS19" s="83"/>
      <c r="BT19" s="83"/>
      <c r="BU19" s="83"/>
      <c r="BV19" s="83"/>
      <c r="BW19" s="83"/>
      <c r="BX19" s="83"/>
      <c r="BY19" s="83"/>
      <c r="BZ19" s="84"/>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2"/>
      <c r="BM20" s="83"/>
      <c r="BN20" s="83"/>
      <c r="BO20" s="83"/>
      <c r="BP20" s="83"/>
      <c r="BQ20" s="83"/>
      <c r="BR20" s="83"/>
      <c r="BS20" s="83"/>
      <c r="BT20" s="83"/>
      <c r="BU20" s="83"/>
      <c r="BV20" s="83"/>
      <c r="BW20" s="83"/>
      <c r="BX20" s="83"/>
      <c r="BY20" s="83"/>
      <c r="BZ20" s="84"/>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2"/>
      <c r="BM21" s="83"/>
      <c r="BN21" s="83"/>
      <c r="BO21" s="83"/>
      <c r="BP21" s="83"/>
      <c r="BQ21" s="83"/>
      <c r="BR21" s="83"/>
      <c r="BS21" s="83"/>
      <c r="BT21" s="83"/>
      <c r="BU21" s="83"/>
      <c r="BV21" s="83"/>
      <c r="BW21" s="83"/>
      <c r="BX21" s="83"/>
      <c r="BY21" s="83"/>
      <c r="BZ21" s="84"/>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2"/>
      <c r="BM22" s="83"/>
      <c r="BN22" s="83"/>
      <c r="BO22" s="83"/>
      <c r="BP22" s="83"/>
      <c r="BQ22" s="83"/>
      <c r="BR22" s="83"/>
      <c r="BS22" s="83"/>
      <c r="BT22" s="83"/>
      <c r="BU22" s="83"/>
      <c r="BV22" s="83"/>
      <c r="BW22" s="83"/>
      <c r="BX22" s="83"/>
      <c r="BY22" s="83"/>
      <c r="BZ22" s="84"/>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2"/>
      <c r="BM23" s="83"/>
      <c r="BN23" s="83"/>
      <c r="BO23" s="83"/>
      <c r="BP23" s="83"/>
      <c r="BQ23" s="83"/>
      <c r="BR23" s="83"/>
      <c r="BS23" s="83"/>
      <c r="BT23" s="83"/>
      <c r="BU23" s="83"/>
      <c r="BV23" s="83"/>
      <c r="BW23" s="83"/>
      <c r="BX23" s="83"/>
      <c r="BY23" s="83"/>
      <c r="BZ23" s="84"/>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2"/>
      <c r="BM24" s="83"/>
      <c r="BN24" s="83"/>
      <c r="BO24" s="83"/>
      <c r="BP24" s="83"/>
      <c r="BQ24" s="83"/>
      <c r="BR24" s="83"/>
      <c r="BS24" s="83"/>
      <c r="BT24" s="83"/>
      <c r="BU24" s="83"/>
      <c r="BV24" s="83"/>
      <c r="BW24" s="83"/>
      <c r="BX24" s="83"/>
      <c r="BY24" s="83"/>
      <c r="BZ24" s="84"/>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2"/>
      <c r="BM25" s="83"/>
      <c r="BN25" s="83"/>
      <c r="BO25" s="83"/>
      <c r="BP25" s="83"/>
      <c r="BQ25" s="83"/>
      <c r="BR25" s="83"/>
      <c r="BS25" s="83"/>
      <c r="BT25" s="83"/>
      <c r="BU25" s="83"/>
      <c r="BV25" s="83"/>
      <c r="BW25" s="83"/>
      <c r="BX25" s="83"/>
      <c r="BY25" s="83"/>
      <c r="BZ25" s="84"/>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2"/>
      <c r="BM26" s="83"/>
      <c r="BN26" s="83"/>
      <c r="BO26" s="83"/>
      <c r="BP26" s="83"/>
      <c r="BQ26" s="83"/>
      <c r="BR26" s="83"/>
      <c r="BS26" s="83"/>
      <c r="BT26" s="83"/>
      <c r="BU26" s="83"/>
      <c r="BV26" s="83"/>
      <c r="BW26" s="83"/>
      <c r="BX26" s="83"/>
      <c r="BY26" s="83"/>
      <c r="BZ26" s="84"/>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2"/>
      <c r="BM27" s="83"/>
      <c r="BN27" s="83"/>
      <c r="BO27" s="83"/>
      <c r="BP27" s="83"/>
      <c r="BQ27" s="83"/>
      <c r="BR27" s="83"/>
      <c r="BS27" s="83"/>
      <c r="BT27" s="83"/>
      <c r="BU27" s="83"/>
      <c r="BV27" s="83"/>
      <c r="BW27" s="83"/>
      <c r="BX27" s="83"/>
      <c r="BY27" s="83"/>
      <c r="BZ27" s="84"/>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2"/>
      <c r="BM28" s="83"/>
      <c r="BN28" s="83"/>
      <c r="BO28" s="83"/>
      <c r="BP28" s="83"/>
      <c r="BQ28" s="83"/>
      <c r="BR28" s="83"/>
      <c r="BS28" s="83"/>
      <c r="BT28" s="83"/>
      <c r="BU28" s="83"/>
      <c r="BV28" s="83"/>
      <c r="BW28" s="83"/>
      <c r="BX28" s="83"/>
      <c r="BY28" s="83"/>
      <c r="BZ28" s="84"/>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2"/>
      <c r="BM29" s="83"/>
      <c r="BN29" s="83"/>
      <c r="BO29" s="83"/>
      <c r="BP29" s="83"/>
      <c r="BQ29" s="83"/>
      <c r="BR29" s="83"/>
      <c r="BS29" s="83"/>
      <c r="BT29" s="83"/>
      <c r="BU29" s="83"/>
      <c r="BV29" s="83"/>
      <c r="BW29" s="83"/>
      <c r="BX29" s="83"/>
      <c r="BY29" s="83"/>
      <c r="BZ29" s="84"/>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2"/>
      <c r="BM30" s="83"/>
      <c r="BN30" s="83"/>
      <c r="BO30" s="83"/>
      <c r="BP30" s="83"/>
      <c r="BQ30" s="83"/>
      <c r="BR30" s="83"/>
      <c r="BS30" s="83"/>
      <c r="BT30" s="83"/>
      <c r="BU30" s="83"/>
      <c r="BV30" s="83"/>
      <c r="BW30" s="83"/>
      <c r="BX30" s="83"/>
      <c r="BY30" s="83"/>
      <c r="BZ30" s="84"/>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2"/>
      <c r="BM31" s="83"/>
      <c r="BN31" s="83"/>
      <c r="BO31" s="83"/>
      <c r="BP31" s="83"/>
      <c r="BQ31" s="83"/>
      <c r="BR31" s="83"/>
      <c r="BS31" s="83"/>
      <c r="BT31" s="83"/>
      <c r="BU31" s="83"/>
      <c r="BV31" s="83"/>
      <c r="BW31" s="83"/>
      <c r="BX31" s="83"/>
      <c r="BY31" s="83"/>
      <c r="BZ31" s="84"/>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2"/>
      <c r="BM32" s="83"/>
      <c r="BN32" s="83"/>
      <c r="BO32" s="83"/>
      <c r="BP32" s="83"/>
      <c r="BQ32" s="83"/>
      <c r="BR32" s="83"/>
      <c r="BS32" s="83"/>
      <c r="BT32" s="83"/>
      <c r="BU32" s="83"/>
      <c r="BV32" s="83"/>
      <c r="BW32" s="83"/>
      <c r="BX32" s="83"/>
      <c r="BY32" s="83"/>
      <c r="BZ32" s="84"/>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2"/>
      <c r="BM33" s="83"/>
      <c r="BN33" s="83"/>
      <c r="BO33" s="83"/>
      <c r="BP33" s="83"/>
      <c r="BQ33" s="83"/>
      <c r="BR33" s="83"/>
      <c r="BS33" s="83"/>
      <c r="BT33" s="83"/>
      <c r="BU33" s="83"/>
      <c r="BV33" s="83"/>
      <c r="BW33" s="83"/>
      <c r="BX33" s="83"/>
      <c r="BY33" s="83"/>
      <c r="BZ33" s="84"/>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2"/>
      <c r="BM34" s="83"/>
      <c r="BN34" s="83"/>
      <c r="BO34" s="83"/>
      <c r="BP34" s="83"/>
      <c r="BQ34" s="83"/>
      <c r="BR34" s="83"/>
      <c r="BS34" s="83"/>
      <c r="BT34" s="83"/>
      <c r="BU34" s="83"/>
      <c r="BV34" s="83"/>
      <c r="BW34" s="83"/>
      <c r="BX34" s="83"/>
      <c r="BY34" s="83"/>
      <c r="BZ34" s="84"/>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2"/>
      <c r="BM35" s="83"/>
      <c r="BN35" s="83"/>
      <c r="BO35" s="83"/>
      <c r="BP35" s="83"/>
      <c r="BQ35" s="83"/>
      <c r="BR35" s="83"/>
      <c r="BS35" s="83"/>
      <c r="BT35" s="83"/>
      <c r="BU35" s="83"/>
      <c r="BV35" s="83"/>
      <c r="BW35" s="83"/>
      <c r="BX35" s="83"/>
      <c r="BY35" s="83"/>
      <c r="BZ35" s="84"/>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2"/>
      <c r="BM36" s="83"/>
      <c r="BN36" s="83"/>
      <c r="BO36" s="83"/>
      <c r="BP36" s="83"/>
      <c r="BQ36" s="83"/>
      <c r="BR36" s="83"/>
      <c r="BS36" s="83"/>
      <c r="BT36" s="83"/>
      <c r="BU36" s="83"/>
      <c r="BV36" s="83"/>
      <c r="BW36" s="83"/>
      <c r="BX36" s="83"/>
      <c r="BY36" s="83"/>
      <c r="BZ36" s="84"/>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2"/>
      <c r="BM37" s="83"/>
      <c r="BN37" s="83"/>
      <c r="BO37" s="83"/>
      <c r="BP37" s="83"/>
      <c r="BQ37" s="83"/>
      <c r="BR37" s="83"/>
      <c r="BS37" s="83"/>
      <c r="BT37" s="83"/>
      <c r="BU37" s="83"/>
      <c r="BV37" s="83"/>
      <c r="BW37" s="83"/>
      <c r="BX37" s="83"/>
      <c r="BY37" s="83"/>
      <c r="BZ37" s="84"/>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2"/>
      <c r="BM38" s="83"/>
      <c r="BN38" s="83"/>
      <c r="BO38" s="83"/>
      <c r="BP38" s="83"/>
      <c r="BQ38" s="83"/>
      <c r="BR38" s="83"/>
      <c r="BS38" s="83"/>
      <c r="BT38" s="83"/>
      <c r="BU38" s="83"/>
      <c r="BV38" s="83"/>
      <c r="BW38" s="83"/>
      <c r="BX38" s="83"/>
      <c r="BY38" s="83"/>
      <c r="BZ38" s="84"/>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2"/>
      <c r="BM39" s="83"/>
      <c r="BN39" s="83"/>
      <c r="BO39" s="83"/>
      <c r="BP39" s="83"/>
      <c r="BQ39" s="83"/>
      <c r="BR39" s="83"/>
      <c r="BS39" s="83"/>
      <c r="BT39" s="83"/>
      <c r="BU39" s="83"/>
      <c r="BV39" s="83"/>
      <c r="BW39" s="83"/>
      <c r="BX39" s="83"/>
      <c r="BY39" s="83"/>
      <c r="BZ39" s="84"/>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2"/>
      <c r="BM40" s="83"/>
      <c r="BN40" s="83"/>
      <c r="BO40" s="83"/>
      <c r="BP40" s="83"/>
      <c r="BQ40" s="83"/>
      <c r="BR40" s="83"/>
      <c r="BS40" s="83"/>
      <c r="BT40" s="83"/>
      <c r="BU40" s="83"/>
      <c r="BV40" s="83"/>
      <c r="BW40" s="83"/>
      <c r="BX40" s="83"/>
      <c r="BY40" s="83"/>
      <c r="BZ40" s="84"/>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2"/>
      <c r="BM41" s="83"/>
      <c r="BN41" s="83"/>
      <c r="BO41" s="83"/>
      <c r="BP41" s="83"/>
      <c r="BQ41" s="83"/>
      <c r="BR41" s="83"/>
      <c r="BS41" s="83"/>
      <c r="BT41" s="83"/>
      <c r="BU41" s="83"/>
      <c r="BV41" s="83"/>
      <c r="BW41" s="83"/>
      <c r="BX41" s="83"/>
      <c r="BY41" s="83"/>
      <c r="BZ41" s="84"/>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2"/>
      <c r="BM42" s="83"/>
      <c r="BN42" s="83"/>
      <c r="BO42" s="83"/>
      <c r="BP42" s="83"/>
      <c r="BQ42" s="83"/>
      <c r="BR42" s="83"/>
      <c r="BS42" s="83"/>
      <c r="BT42" s="83"/>
      <c r="BU42" s="83"/>
      <c r="BV42" s="83"/>
      <c r="BW42" s="83"/>
      <c r="BX42" s="83"/>
      <c r="BY42" s="83"/>
      <c r="BZ42" s="84"/>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2"/>
      <c r="BM43" s="83"/>
      <c r="BN43" s="83"/>
      <c r="BO43" s="83"/>
      <c r="BP43" s="83"/>
      <c r="BQ43" s="83"/>
      <c r="BR43" s="83"/>
      <c r="BS43" s="83"/>
      <c r="BT43" s="83"/>
      <c r="BU43" s="83"/>
      <c r="BV43" s="83"/>
      <c r="BW43" s="83"/>
      <c r="BX43" s="83"/>
      <c r="BY43" s="83"/>
      <c r="BZ43" s="84"/>
    </row>
    <row r="44" spans="1:78" ht="65.2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2"/>
      <c r="BM44" s="83"/>
      <c r="BN44" s="83"/>
      <c r="BO44" s="83"/>
      <c r="BP44" s="83"/>
      <c r="BQ44" s="83"/>
      <c r="BR44" s="83"/>
      <c r="BS44" s="83"/>
      <c r="BT44" s="83"/>
      <c r="BU44" s="83"/>
      <c r="BV44" s="83"/>
      <c r="BW44" s="83"/>
      <c r="BX44" s="83"/>
      <c r="BY44" s="83"/>
      <c r="BZ44" s="84"/>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6" t="s">
        <v>30</v>
      </c>
      <c r="BM45" s="77"/>
      <c r="BN45" s="77"/>
      <c r="BO45" s="77"/>
      <c r="BP45" s="77"/>
      <c r="BQ45" s="77"/>
      <c r="BR45" s="77"/>
      <c r="BS45" s="77"/>
      <c r="BT45" s="77"/>
      <c r="BU45" s="77"/>
      <c r="BV45" s="77"/>
      <c r="BW45" s="77"/>
      <c r="BX45" s="77"/>
      <c r="BY45" s="77"/>
      <c r="BZ45" s="78"/>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9"/>
      <c r="BM46" s="80"/>
      <c r="BN46" s="80"/>
      <c r="BO46" s="80"/>
      <c r="BP46" s="80"/>
      <c r="BQ46" s="80"/>
      <c r="BR46" s="80"/>
      <c r="BS46" s="80"/>
      <c r="BT46" s="80"/>
      <c r="BU46" s="80"/>
      <c r="BV46" s="80"/>
      <c r="BW46" s="80"/>
      <c r="BX46" s="80"/>
      <c r="BY46" s="80"/>
      <c r="BZ46" s="81"/>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2" t="s">
        <v>116</v>
      </c>
      <c r="BM47" s="83"/>
      <c r="BN47" s="83"/>
      <c r="BO47" s="83"/>
      <c r="BP47" s="83"/>
      <c r="BQ47" s="83"/>
      <c r="BR47" s="83"/>
      <c r="BS47" s="83"/>
      <c r="BT47" s="83"/>
      <c r="BU47" s="83"/>
      <c r="BV47" s="83"/>
      <c r="BW47" s="83"/>
      <c r="BX47" s="83"/>
      <c r="BY47" s="83"/>
      <c r="BZ47" s="84"/>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2"/>
      <c r="BM48" s="83"/>
      <c r="BN48" s="83"/>
      <c r="BO48" s="83"/>
      <c r="BP48" s="83"/>
      <c r="BQ48" s="83"/>
      <c r="BR48" s="83"/>
      <c r="BS48" s="83"/>
      <c r="BT48" s="83"/>
      <c r="BU48" s="83"/>
      <c r="BV48" s="83"/>
      <c r="BW48" s="83"/>
      <c r="BX48" s="83"/>
      <c r="BY48" s="83"/>
      <c r="BZ48" s="84"/>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2"/>
      <c r="BM49" s="83"/>
      <c r="BN49" s="83"/>
      <c r="BO49" s="83"/>
      <c r="BP49" s="83"/>
      <c r="BQ49" s="83"/>
      <c r="BR49" s="83"/>
      <c r="BS49" s="83"/>
      <c r="BT49" s="83"/>
      <c r="BU49" s="83"/>
      <c r="BV49" s="83"/>
      <c r="BW49" s="83"/>
      <c r="BX49" s="83"/>
      <c r="BY49" s="83"/>
      <c r="BZ49" s="84"/>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2"/>
      <c r="BM50" s="83"/>
      <c r="BN50" s="83"/>
      <c r="BO50" s="83"/>
      <c r="BP50" s="83"/>
      <c r="BQ50" s="83"/>
      <c r="BR50" s="83"/>
      <c r="BS50" s="83"/>
      <c r="BT50" s="83"/>
      <c r="BU50" s="83"/>
      <c r="BV50" s="83"/>
      <c r="BW50" s="83"/>
      <c r="BX50" s="83"/>
      <c r="BY50" s="83"/>
      <c r="BZ50" s="84"/>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2"/>
      <c r="BM51" s="83"/>
      <c r="BN51" s="83"/>
      <c r="BO51" s="83"/>
      <c r="BP51" s="83"/>
      <c r="BQ51" s="83"/>
      <c r="BR51" s="83"/>
      <c r="BS51" s="83"/>
      <c r="BT51" s="83"/>
      <c r="BU51" s="83"/>
      <c r="BV51" s="83"/>
      <c r="BW51" s="83"/>
      <c r="BX51" s="83"/>
      <c r="BY51" s="83"/>
      <c r="BZ51" s="84"/>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2"/>
      <c r="BM52" s="83"/>
      <c r="BN52" s="83"/>
      <c r="BO52" s="83"/>
      <c r="BP52" s="83"/>
      <c r="BQ52" s="83"/>
      <c r="BR52" s="83"/>
      <c r="BS52" s="83"/>
      <c r="BT52" s="83"/>
      <c r="BU52" s="83"/>
      <c r="BV52" s="83"/>
      <c r="BW52" s="83"/>
      <c r="BX52" s="83"/>
      <c r="BY52" s="83"/>
      <c r="BZ52" s="84"/>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2"/>
      <c r="BM53" s="83"/>
      <c r="BN53" s="83"/>
      <c r="BO53" s="83"/>
      <c r="BP53" s="83"/>
      <c r="BQ53" s="83"/>
      <c r="BR53" s="83"/>
      <c r="BS53" s="83"/>
      <c r="BT53" s="83"/>
      <c r="BU53" s="83"/>
      <c r="BV53" s="83"/>
      <c r="BW53" s="83"/>
      <c r="BX53" s="83"/>
      <c r="BY53" s="83"/>
      <c r="BZ53" s="84"/>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2"/>
      <c r="BM54" s="83"/>
      <c r="BN54" s="83"/>
      <c r="BO54" s="83"/>
      <c r="BP54" s="83"/>
      <c r="BQ54" s="83"/>
      <c r="BR54" s="83"/>
      <c r="BS54" s="83"/>
      <c r="BT54" s="83"/>
      <c r="BU54" s="83"/>
      <c r="BV54" s="83"/>
      <c r="BW54" s="83"/>
      <c r="BX54" s="83"/>
      <c r="BY54" s="83"/>
      <c r="BZ54" s="84"/>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2"/>
      <c r="BM55" s="83"/>
      <c r="BN55" s="83"/>
      <c r="BO55" s="83"/>
      <c r="BP55" s="83"/>
      <c r="BQ55" s="83"/>
      <c r="BR55" s="83"/>
      <c r="BS55" s="83"/>
      <c r="BT55" s="83"/>
      <c r="BU55" s="83"/>
      <c r="BV55" s="83"/>
      <c r="BW55" s="83"/>
      <c r="BX55" s="83"/>
      <c r="BY55" s="83"/>
      <c r="BZ55" s="84"/>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2"/>
      <c r="BM56" s="83"/>
      <c r="BN56" s="83"/>
      <c r="BO56" s="83"/>
      <c r="BP56" s="83"/>
      <c r="BQ56" s="83"/>
      <c r="BR56" s="83"/>
      <c r="BS56" s="83"/>
      <c r="BT56" s="83"/>
      <c r="BU56" s="83"/>
      <c r="BV56" s="83"/>
      <c r="BW56" s="83"/>
      <c r="BX56" s="83"/>
      <c r="BY56" s="83"/>
      <c r="BZ56" s="84"/>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2"/>
      <c r="BM57" s="83"/>
      <c r="BN57" s="83"/>
      <c r="BO57" s="83"/>
      <c r="BP57" s="83"/>
      <c r="BQ57" s="83"/>
      <c r="BR57" s="83"/>
      <c r="BS57" s="83"/>
      <c r="BT57" s="83"/>
      <c r="BU57" s="83"/>
      <c r="BV57" s="83"/>
      <c r="BW57" s="83"/>
      <c r="BX57" s="83"/>
      <c r="BY57" s="83"/>
      <c r="BZ57" s="84"/>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73" t="s">
        <v>35</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2"/>
      <c r="BM62" s="83"/>
      <c r="BN62" s="83"/>
      <c r="BO62" s="83"/>
      <c r="BP62" s="83"/>
      <c r="BQ62" s="83"/>
      <c r="BR62" s="83"/>
      <c r="BS62" s="83"/>
      <c r="BT62" s="83"/>
      <c r="BU62" s="83"/>
      <c r="BV62" s="83"/>
      <c r="BW62" s="83"/>
      <c r="BX62" s="83"/>
      <c r="BY62" s="83"/>
      <c r="BZ62" s="84"/>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2"/>
      <c r="BM63" s="83"/>
      <c r="BN63" s="83"/>
      <c r="BO63" s="83"/>
      <c r="BP63" s="83"/>
      <c r="BQ63" s="83"/>
      <c r="BR63" s="83"/>
      <c r="BS63" s="83"/>
      <c r="BT63" s="83"/>
      <c r="BU63" s="83"/>
      <c r="BV63" s="83"/>
      <c r="BW63" s="83"/>
      <c r="BX63" s="83"/>
      <c r="BY63" s="83"/>
      <c r="BZ63" s="84"/>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6" t="s">
        <v>36</v>
      </c>
      <c r="BM64" s="77"/>
      <c r="BN64" s="77"/>
      <c r="BO64" s="77"/>
      <c r="BP64" s="77"/>
      <c r="BQ64" s="77"/>
      <c r="BR64" s="77"/>
      <c r="BS64" s="77"/>
      <c r="BT64" s="77"/>
      <c r="BU64" s="77"/>
      <c r="BV64" s="77"/>
      <c r="BW64" s="77"/>
      <c r="BX64" s="77"/>
      <c r="BY64" s="77"/>
      <c r="BZ64" s="78"/>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9"/>
      <c r="BM65" s="80"/>
      <c r="BN65" s="80"/>
      <c r="BO65" s="80"/>
      <c r="BP65" s="80"/>
      <c r="BQ65" s="80"/>
      <c r="BR65" s="80"/>
      <c r="BS65" s="80"/>
      <c r="BT65" s="80"/>
      <c r="BU65" s="80"/>
      <c r="BV65" s="80"/>
      <c r="BW65" s="80"/>
      <c r="BX65" s="80"/>
      <c r="BY65" s="80"/>
      <c r="BZ65" s="81"/>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2" t="s">
        <v>118</v>
      </c>
      <c r="BM66" s="83"/>
      <c r="BN66" s="83"/>
      <c r="BO66" s="83"/>
      <c r="BP66" s="83"/>
      <c r="BQ66" s="83"/>
      <c r="BR66" s="83"/>
      <c r="BS66" s="83"/>
      <c r="BT66" s="83"/>
      <c r="BU66" s="83"/>
      <c r="BV66" s="83"/>
      <c r="BW66" s="83"/>
      <c r="BX66" s="83"/>
      <c r="BY66" s="83"/>
      <c r="BZ66" s="84"/>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2"/>
      <c r="BM67" s="83"/>
      <c r="BN67" s="83"/>
      <c r="BO67" s="83"/>
      <c r="BP67" s="83"/>
      <c r="BQ67" s="83"/>
      <c r="BR67" s="83"/>
      <c r="BS67" s="83"/>
      <c r="BT67" s="83"/>
      <c r="BU67" s="83"/>
      <c r="BV67" s="83"/>
      <c r="BW67" s="83"/>
      <c r="BX67" s="83"/>
      <c r="BY67" s="83"/>
      <c r="BZ67" s="84"/>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2"/>
      <c r="BM68" s="83"/>
      <c r="BN68" s="83"/>
      <c r="BO68" s="83"/>
      <c r="BP68" s="83"/>
      <c r="BQ68" s="83"/>
      <c r="BR68" s="83"/>
      <c r="BS68" s="83"/>
      <c r="BT68" s="83"/>
      <c r="BU68" s="83"/>
      <c r="BV68" s="83"/>
      <c r="BW68" s="83"/>
      <c r="BX68" s="83"/>
      <c r="BY68" s="83"/>
      <c r="BZ68" s="84"/>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2"/>
      <c r="BM69" s="83"/>
      <c r="BN69" s="83"/>
      <c r="BO69" s="83"/>
      <c r="BP69" s="83"/>
      <c r="BQ69" s="83"/>
      <c r="BR69" s="83"/>
      <c r="BS69" s="83"/>
      <c r="BT69" s="83"/>
      <c r="BU69" s="83"/>
      <c r="BV69" s="83"/>
      <c r="BW69" s="83"/>
      <c r="BX69" s="83"/>
      <c r="BY69" s="83"/>
      <c r="BZ69" s="84"/>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2"/>
      <c r="BM70" s="83"/>
      <c r="BN70" s="83"/>
      <c r="BO70" s="83"/>
      <c r="BP70" s="83"/>
      <c r="BQ70" s="83"/>
      <c r="BR70" s="83"/>
      <c r="BS70" s="83"/>
      <c r="BT70" s="83"/>
      <c r="BU70" s="83"/>
      <c r="BV70" s="83"/>
      <c r="BW70" s="83"/>
      <c r="BX70" s="83"/>
      <c r="BY70" s="83"/>
      <c r="BZ70" s="84"/>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2"/>
      <c r="BM71" s="83"/>
      <c r="BN71" s="83"/>
      <c r="BO71" s="83"/>
      <c r="BP71" s="83"/>
      <c r="BQ71" s="83"/>
      <c r="BR71" s="83"/>
      <c r="BS71" s="83"/>
      <c r="BT71" s="83"/>
      <c r="BU71" s="83"/>
      <c r="BV71" s="83"/>
      <c r="BW71" s="83"/>
      <c r="BX71" s="83"/>
      <c r="BY71" s="83"/>
      <c r="BZ71" s="84"/>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2"/>
      <c r="BM72" s="83"/>
      <c r="BN72" s="83"/>
      <c r="BO72" s="83"/>
      <c r="BP72" s="83"/>
      <c r="BQ72" s="83"/>
      <c r="BR72" s="83"/>
      <c r="BS72" s="83"/>
      <c r="BT72" s="83"/>
      <c r="BU72" s="83"/>
      <c r="BV72" s="83"/>
      <c r="BW72" s="83"/>
      <c r="BX72" s="83"/>
      <c r="BY72" s="83"/>
      <c r="BZ72" s="84"/>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2"/>
      <c r="BM73" s="83"/>
      <c r="BN73" s="83"/>
      <c r="BO73" s="83"/>
      <c r="BP73" s="83"/>
      <c r="BQ73" s="83"/>
      <c r="BR73" s="83"/>
      <c r="BS73" s="83"/>
      <c r="BT73" s="83"/>
      <c r="BU73" s="83"/>
      <c r="BV73" s="83"/>
      <c r="BW73" s="83"/>
      <c r="BX73" s="83"/>
      <c r="BY73" s="83"/>
      <c r="BZ73" s="84"/>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2"/>
      <c r="BM74" s="83"/>
      <c r="BN74" s="83"/>
      <c r="BO74" s="83"/>
      <c r="BP74" s="83"/>
      <c r="BQ74" s="83"/>
      <c r="BR74" s="83"/>
      <c r="BS74" s="83"/>
      <c r="BT74" s="83"/>
      <c r="BU74" s="83"/>
      <c r="BV74" s="83"/>
      <c r="BW74" s="83"/>
      <c r="BX74" s="83"/>
      <c r="BY74" s="83"/>
      <c r="BZ74" s="84"/>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2"/>
      <c r="BM75" s="83"/>
      <c r="BN75" s="83"/>
      <c r="BO75" s="83"/>
      <c r="BP75" s="83"/>
      <c r="BQ75" s="83"/>
      <c r="BR75" s="83"/>
      <c r="BS75" s="83"/>
      <c r="BT75" s="83"/>
      <c r="BU75" s="83"/>
      <c r="BV75" s="83"/>
      <c r="BW75" s="83"/>
      <c r="BX75" s="83"/>
      <c r="BY75" s="83"/>
      <c r="BZ75" s="84"/>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2"/>
      <c r="BM76" s="83"/>
      <c r="BN76" s="83"/>
      <c r="BO76" s="83"/>
      <c r="BP76" s="83"/>
      <c r="BQ76" s="83"/>
      <c r="BR76" s="83"/>
      <c r="BS76" s="83"/>
      <c r="BT76" s="83"/>
      <c r="BU76" s="83"/>
      <c r="BV76" s="83"/>
      <c r="BW76" s="83"/>
      <c r="BX76" s="83"/>
      <c r="BY76" s="83"/>
      <c r="BZ76" s="84"/>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2"/>
      <c r="BM77" s="83"/>
      <c r="BN77" s="83"/>
      <c r="BO77" s="83"/>
      <c r="BP77" s="83"/>
      <c r="BQ77" s="83"/>
      <c r="BR77" s="83"/>
      <c r="BS77" s="83"/>
      <c r="BT77" s="83"/>
      <c r="BU77" s="83"/>
      <c r="BV77" s="83"/>
      <c r="BW77" s="83"/>
      <c r="BX77" s="83"/>
      <c r="BY77" s="83"/>
      <c r="BZ77" s="84"/>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2"/>
      <c r="BM78" s="83"/>
      <c r="BN78" s="83"/>
      <c r="BO78" s="83"/>
      <c r="BP78" s="83"/>
      <c r="BQ78" s="83"/>
      <c r="BR78" s="83"/>
      <c r="BS78" s="83"/>
      <c r="BT78" s="83"/>
      <c r="BU78" s="83"/>
      <c r="BV78" s="83"/>
      <c r="BW78" s="83"/>
      <c r="BX78" s="83"/>
      <c r="BY78" s="83"/>
      <c r="BZ78" s="84"/>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2"/>
      <c r="BM79" s="83"/>
      <c r="BN79" s="83"/>
      <c r="BO79" s="83"/>
      <c r="BP79" s="83"/>
      <c r="BQ79" s="83"/>
      <c r="BR79" s="83"/>
      <c r="BS79" s="83"/>
      <c r="BT79" s="83"/>
      <c r="BU79" s="83"/>
      <c r="BV79" s="83"/>
      <c r="BW79" s="83"/>
      <c r="BX79" s="83"/>
      <c r="BY79" s="83"/>
      <c r="BZ79" s="84"/>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2"/>
      <c r="BM80" s="83"/>
      <c r="BN80" s="83"/>
      <c r="BO80" s="83"/>
      <c r="BP80" s="83"/>
      <c r="BQ80" s="83"/>
      <c r="BR80" s="83"/>
      <c r="BS80" s="83"/>
      <c r="BT80" s="83"/>
      <c r="BU80" s="83"/>
      <c r="BV80" s="83"/>
      <c r="BW80" s="83"/>
      <c r="BX80" s="83"/>
      <c r="BY80" s="83"/>
      <c r="BZ80" s="84"/>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2"/>
      <c r="BM81" s="83"/>
      <c r="BN81" s="83"/>
      <c r="BO81" s="83"/>
      <c r="BP81" s="83"/>
      <c r="BQ81" s="83"/>
      <c r="BR81" s="83"/>
      <c r="BS81" s="83"/>
      <c r="BT81" s="83"/>
      <c r="BU81" s="83"/>
      <c r="BV81" s="83"/>
      <c r="BW81" s="83"/>
      <c r="BX81" s="83"/>
      <c r="BY81" s="83"/>
      <c r="BZ81" s="8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192074</v>
      </c>
      <c r="D6" s="34">
        <f t="shared" si="3"/>
        <v>46</v>
      </c>
      <c r="E6" s="34">
        <f t="shared" si="3"/>
        <v>1</v>
      </c>
      <c r="F6" s="34">
        <f t="shared" si="3"/>
        <v>0</v>
      </c>
      <c r="G6" s="34">
        <f t="shared" si="3"/>
        <v>1</v>
      </c>
      <c r="H6" s="34" t="str">
        <f t="shared" si="3"/>
        <v>山梨県　韮崎市</v>
      </c>
      <c r="I6" s="34" t="str">
        <f t="shared" si="3"/>
        <v>法適用</v>
      </c>
      <c r="J6" s="34" t="str">
        <f t="shared" si="3"/>
        <v>水道事業</v>
      </c>
      <c r="K6" s="34" t="str">
        <f t="shared" si="3"/>
        <v>末端給水事業</v>
      </c>
      <c r="L6" s="34" t="str">
        <f t="shared" si="3"/>
        <v>A6</v>
      </c>
      <c r="M6" s="34">
        <f t="shared" si="3"/>
        <v>0</v>
      </c>
      <c r="N6" s="35" t="str">
        <f t="shared" si="3"/>
        <v>-</v>
      </c>
      <c r="O6" s="35">
        <f t="shared" si="3"/>
        <v>54.05</v>
      </c>
      <c r="P6" s="35">
        <f t="shared" si="3"/>
        <v>88.71</v>
      </c>
      <c r="Q6" s="35">
        <f t="shared" si="3"/>
        <v>2764</v>
      </c>
      <c r="R6" s="35">
        <f t="shared" si="3"/>
        <v>30298</v>
      </c>
      <c r="S6" s="35">
        <f t="shared" si="3"/>
        <v>143.69</v>
      </c>
      <c r="T6" s="35">
        <f t="shared" si="3"/>
        <v>210.86</v>
      </c>
      <c r="U6" s="35">
        <f t="shared" si="3"/>
        <v>26783</v>
      </c>
      <c r="V6" s="35">
        <f t="shared" si="3"/>
        <v>15.71</v>
      </c>
      <c r="W6" s="35">
        <f t="shared" si="3"/>
        <v>1704.84</v>
      </c>
      <c r="X6" s="36">
        <f>IF(X7="",NA(),X7)</f>
        <v>100.63</v>
      </c>
      <c r="Y6" s="36">
        <f t="shared" ref="Y6:AG6" si="4">IF(Y7="",NA(),Y7)</f>
        <v>100.09</v>
      </c>
      <c r="Z6" s="36">
        <f t="shared" si="4"/>
        <v>101.15</v>
      </c>
      <c r="AA6" s="36">
        <f t="shared" si="4"/>
        <v>100.57</v>
      </c>
      <c r="AB6" s="36">
        <f t="shared" si="4"/>
        <v>100.45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344.26</v>
      </c>
      <c r="AU6" s="36">
        <f t="shared" ref="AU6:BC6" si="6">IF(AU7="",NA(),AU7)</f>
        <v>333.59</v>
      </c>
      <c r="AV6" s="36">
        <f t="shared" si="6"/>
        <v>160.25</v>
      </c>
      <c r="AW6" s="36">
        <f t="shared" si="6"/>
        <v>143.87</v>
      </c>
      <c r="AX6" s="36">
        <f t="shared" si="6"/>
        <v>148.57</v>
      </c>
      <c r="AY6" s="36">
        <f t="shared" si="6"/>
        <v>915.5</v>
      </c>
      <c r="AZ6" s="36">
        <f t="shared" si="6"/>
        <v>963.24</v>
      </c>
      <c r="BA6" s="36">
        <f t="shared" si="6"/>
        <v>381.53</v>
      </c>
      <c r="BB6" s="36">
        <f t="shared" si="6"/>
        <v>391.54</v>
      </c>
      <c r="BC6" s="36">
        <f t="shared" si="6"/>
        <v>384.34</v>
      </c>
      <c r="BD6" s="35" t="str">
        <f>IF(BD7="","",IF(BD7="-","【-】","【"&amp;SUBSTITUTE(TEXT(BD7,"#,##0.00"),"-","△")&amp;"】"))</f>
        <v>【262.87】</v>
      </c>
      <c r="BE6" s="36">
        <f>IF(BE7="",NA(),BE7)</f>
        <v>457.11</v>
      </c>
      <c r="BF6" s="36">
        <f t="shared" ref="BF6:BN6" si="7">IF(BF7="",NA(),BF7)</f>
        <v>455.72</v>
      </c>
      <c r="BG6" s="36">
        <f t="shared" si="7"/>
        <v>477.25</v>
      </c>
      <c r="BH6" s="36">
        <f t="shared" si="7"/>
        <v>475.44</v>
      </c>
      <c r="BI6" s="36">
        <f t="shared" si="7"/>
        <v>460.49</v>
      </c>
      <c r="BJ6" s="36">
        <f t="shared" si="7"/>
        <v>404.78</v>
      </c>
      <c r="BK6" s="36">
        <f t="shared" si="7"/>
        <v>400.38</v>
      </c>
      <c r="BL6" s="36">
        <f t="shared" si="7"/>
        <v>393.27</v>
      </c>
      <c r="BM6" s="36">
        <f t="shared" si="7"/>
        <v>386.97</v>
      </c>
      <c r="BN6" s="36">
        <f t="shared" si="7"/>
        <v>380.58</v>
      </c>
      <c r="BO6" s="35" t="str">
        <f>IF(BO7="","",IF(BO7="-","【-】","【"&amp;SUBSTITUTE(TEXT(BO7,"#,##0.00"),"-","△")&amp;"】"))</f>
        <v>【270.87】</v>
      </c>
      <c r="BP6" s="36">
        <f>IF(BP7="",NA(),BP7)</f>
        <v>69.17</v>
      </c>
      <c r="BQ6" s="36">
        <f t="shared" ref="BQ6:BY6" si="8">IF(BQ7="",NA(),BQ7)</f>
        <v>70.36</v>
      </c>
      <c r="BR6" s="36">
        <f t="shared" si="8"/>
        <v>68.459999999999994</v>
      </c>
      <c r="BS6" s="36">
        <f t="shared" si="8"/>
        <v>69.28</v>
      </c>
      <c r="BT6" s="36">
        <f t="shared" si="8"/>
        <v>72.489999999999995</v>
      </c>
      <c r="BU6" s="36">
        <f t="shared" si="8"/>
        <v>98.07</v>
      </c>
      <c r="BV6" s="36">
        <f t="shared" si="8"/>
        <v>96.56</v>
      </c>
      <c r="BW6" s="36">
        <f t="shared" si="8"/>
        <v>100.47</v>
      </c>
      <c r="BX6" s="36">
        <f t="shared" si="8"/>
        <v>101.72</v>
      </c>
      <c r="BY6" s="36">
        <f t="shared" si="8"/>
        <v>102.38</v>
      </c>
      <c r="BZ6" s="35" t="str">
        <f>IF(BZ7="","",IF(BZ7="-","【-】","【"&amp;SUBSTITUTE(TEXT(BZ7,"#,##0.00"),"-","△")&amp;"】"))</f>
        <v>【105.59】</v>
      </c>
      <c r="CA6" s="36">
        <f>IF(CA7="",NA(),CA7)</f>
        <v>241.85</v>
      </c>
      <c r="CB6" s="36">
        <f t="shared" ref="CB6:CJ6" si="9">IF(CB7="",NA(),CB7)</f>
        <v>238.02</v>
      </c>
      <c r="CC6" s="36">
        <f t="shared" si="9"/>
        <v>244.94</v>
      </c>
      <c r="CD6" s="36">
        <f t="shared" si="9"/>
        <v>241.05</v>
      </c>
      <c r="CE6" s="36">
        <f t="shared" si="9"/>
        <v>232.13</v>
      </c>
      <c r="CF6" s="36">
        <f t="shared" si="9"/>
        <v>172.26</v>
      </c>
      <c r="CG6" s="36">
        <f t="shared" si="9"/>
        <v>177.14</v>
      </c>
      <c r="CH6" s="36">
        <f t="shared" si="9"/>
        <v>169.82</v>
      </c>
      <c r="CI6" s="36">
        <f t="shared" si="9"/>
        <v>168.2</v>
      </c>
      <c r="CJ6" s="36">
        <f t="shared" si="9"/>
        <v>168.67</v>
      </c>
      <c r="CK6" s="35" t="str">
        <f>IF(CK7="","",IF(CK7="-","【-】","【"&amp;SUBSTITUTE(TEXT(CK7,"#,##0.00"),"-","△")&amp;"】"))</f>
        <v>【163.27】</v>
      </c>
      <c r="CL6" s="36">
        <f>IF(CL7="",NA(),CL7)</f>
        <v>72.430000000000007</v>
      </c>
      <c r="CM6" s="36">
        <f t="shared" ref="CM6:CU6" si="10">IF(CM7="",NA(),CM7)</f>
        <v>83.83</v>
      </c>
      <c r="CN6" s="36">
        <f t="shared" si="10"/>
        <v>86.19</v>
      </c>
      <c r="CO6" s="36">
        <f t="shared" si="10"/>
        <v>82.77</v>
      </c>
      <c r="CP6" s="36">
        <f t="shared" si="10"/>
        <v>82.7</v>
      </c>
      <c r="CQ6" s="36">
        <f t="shared" si="10"/>
        <v>55.68</v>
      </c>
      <c r="CR6" s="36">
        <f t="shared" si="10"/>
        <v>55.64</v>
      </c>
      <c r="CS6" s="36">
        <f t="shared" si="10"/>
        <v>55.13</v>
      </c>
      <c r="CT6" s="36">
        <f t="shared" si="10"/>
        <v>54.77</v>
      </c>
      <c r="CU6" s="36">
        <f t="shared" si="10"/>
        <v>54.92</v>
      </c>
      <c r="CV6" s="35" t="str">
        <f>IF(CV7="","",IF(CV7="-","【-】","【"&amp;SUBSTITUTE(TEXT(CV7,"#,##0.00"),"-","△")&amp;"】"))</f>
        <v>【59.94】</v>
      </c>
      <c r="CW6" s="36">
        <f>IF(CW7="",NA(),CW7)</f>
        <v>74.849999999999994</v>
      </c>
      <c r="CX6" s="36">
        <f t="shared" ref="CX6:DF6" si="11">IF(CX7="",NA(),CX7)</f>
        <v>64.349999999999994</v>
      </c>
      <c r="CY6" s="36">
        <f t="shared" si="11"/>
        <v>59.39</v>
      </c>
      <c r="CZ6" s="36">
        <f t="shared" si="11"/>
        <v>61.54</v>
      </c>
      <c r="DA6" s="36">
        <f t="shared" si="11"/>
        <v>62.93</v>
      </c>
      <c r="DB6" s="36">
        <f t="shared" si="11"/>
        <v>83.18</v>
      </c>
      <c r="DC6" s="36">
        <f t="shared" si="11"/>
        <v>83.09</v>
      </c>
      <c r="DD6" s="36">
        <f t="shared" si="11"/>
        <v>83</v>
      </c>
      <c r="DE6" s="36">
        <f t="shared" si="11"/>
        <v>82.89</v>
      </c>
      <c r="DF6" s="36">
        <f t="shared" si="11"/>
        <v>82.66</v>
      </c>
      <c r="DG6" s="35" t="str">
        <f>IF(DG7="","",IF(DG7="-","【-】","【"&amp;SUBSTITUTE(TEXT(DG7,"#,##0.00"),"-","△")&amp;"】"))</f>
        <v>【90.22】</v>
      </c>
      <c r="DH6" s="36">
        <f>IF(DH7="",NA(),DH7)</f>
        <v>36.15</v>
      </c>
      <c r="DI6" s="36">
        <f t="shared" ref="DI6:DQ6" si="12">IF(DI7="",NA(),DI7)</f>
        <v>36.58</v>
      </c>
      <c r="DJ6" s="36">
        <f t="shared" si="12"/>
        <v>45.76</v>
      </c>
      <c r="DK6" s="36">
        <f t="shared" si="12"/>
        <v>46.39</v>
      </c>
      <c r="DL6" s="36">
        <f t="shared" si="12"/>
        <v>47.63</v>
      </c>
      <c r="DM6" s="36">
        <f t="shared" si="12"/>
        <v>38.07</v>
      </c>
      <c r="DN6" s="36">
        <f t="shared" si="12"/>
        <v>39.06</v>
      </c>
      <c r="DO6" s="36">
        <f t="shared" si="12"/>
        <v>46.66</v>
      </c>
      <c r="DP6" s="36">
        <f t="shared" si="12"/>
        <v>47.46</v>
      </c>
      <c r="DQ6" s="36">
        <f t="shared" si="12"/>
        <v>48.49</v>
      </c>
      <c r="DR6" s="35" t="str">
        <f>IF(DR7="","",IF(DR7="-","【-】","【"&amp;SUBSTITUTE(TEXT(DR7,"#,##0.00"),"-","△")&amp;"】"))</f>
        <v>【47.91】</v>
      </c>
      <c r="DS6" s="36">
        <f>IF(DS7="",NA(),DS7)</f>
        <v>7.29</v>
      </c>
      <c r="DT6" s="36">
        <f t="shared" ref="DT6:EB6" si="13">IF(DT7="",NA(),DT7)</f>
        <v>5.88</v>
      </c>
      <c r="DU6" s="36">
        <f t="shared" si="13"/>
        <v>13.55</v>
      </c>
      <c r="DV6" s="36">
        <f t="shared" si="13"/>
        <v>13.4</v>
      </c>
      <c r="DW6" s="36">
        <f t="shared" si="13"/>
        <v>14.97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2.2999999999999998</v>
      </c>
      <c r="EE6" s="36">
        <f t="shared" ref="EE6:EM6" si="14">IF(EE7="",NA(),EE7)</f>
        <v>2.63</v>
      </c>
      <c r="EF6" s="36">
        <f t="shared" si="14"/>
        <v>2.2200000000000002</v>
      </c>
      <c r="EG6" s="36">
        <f t="shared" si="14"/>
        <v>2.58</v>
      </c>
      <c r="EH6" s="36">
        <f t="shared" si="14"/>
        <v>1.59</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192074</v>
      </c>
      <c r="D7" s="38">
        <v>46</v>
      </c>
      <c r="E7" s="38">
        <v>1</v>
      </c>
      <c r="F7" s="38">
        <v>0</v>
      </c>
      <c r="G7" s="38">
        <v>1</v>
      </c>
      <c r="H7" s="38" t="s">
        <v>105</v>
      </c>
      <c r="I7" s="38" t="s">
        <v>106</v>
      </c>
      <c r="J7" s="38" t="s">
        <v>107</v>
      </c>
      <c r="K7" s="38" t="s">
        <v>108</v>
      </c>
      <c r="L7" s="38" t="s">
        <v>109</v>
      </c>
      <c r="M7" s="38"/>
      <c r="N7" s="39" t="s">
        <v>110</v>
      </c>
      <c r="O7" s="39">
        <v>54.05</v>
      </c>
      <c r="P7" s="39">
        <v>88.71</v>
      </c>
      <c r="Q7" s="39">
        <v>2764</v>
      </c>
      <c r="R7" s="39">
        <v>30298</v>
      </c>
      <c r="S7" s="39">
        <v>143.69</v>
      </c>
      <c r="T7" s="39">
        <v>210.86</v>
      </c>
      <c r="U7" s="39">
        <v>26783</v>
      </c>
      <c r="V7" s="39">
        <v>15.71</v>
      </c>
      <c r="W7" s="39">
        <v>1704.84</v>
      </c>
      <c r="X7" s="39">
        <v>100.63</v>
      </c>
      <c r="Y7" s="39">
        <v>100.09</v>
      </c>
      <c r="Z7" s="39">
        <v>101.15</v>
      </c>
      <c r="AA7" s="39">
        <v>100.57</v>
      </c>
      <c r="AB7" s="39">
        <v>100.45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344.26</v>
      </c>
      <c r="AU7" s="39">
        <v>333.59</v>
      </c>
      <c r="AV7" s="39">
        <v>160.25</v>
      </c>
      <c r="AW7" s="39">
        <v>143.87</v>
      </c>
      <c r="AX7" s="39">
        <v>148.57</v>
      </c>
      <c r="AY7" s="39">
        <v>915.5</v>
      </c>
      <c r="AZ7" s="39">
        <v>963.24</v>
      </c>
      <c r="BA7" s="39">
        <v>381.53</v>
      </c>
      <c r="BB7" s="39">
        <v>391.54</v>
      </c>
      <c r="BC7" s="39">
        <v>384.34</v>
      </c>
      <c r="BD7" s="39">
        <v>262.87</v>
      </c>
      <c r="BE7" s="39">
        <v>457.11</v>
      </c>
      <c r="BF7" s="39">
        <v>455.72</v>
      </c>
      <c r="BG7" s="39">
        <v>477.25</v>
      </c>
      <c r="BH7" s="39">
        <v>475.44</v>
      </c>
      <c r="BI7" s="39">
        <v>460.49</v>
      </c>
      <c r="BJ7" s="39">
        <v>404.78</v>
      </c>
      <c r="BK7" s="39">
        <v>400.38</v>
      </c>
      <c r="BL7" s="39">
        <v>393.27</v>
      </c>
      <c r="BM7" s="39">
        <v>386.97</v>
      </c>
      <c r="BN7" s="39">
        <v>380.58</v>
      </c>
      <c r="BO7" s="39">
        <v>270.87</v>
      </c>
      <c r="BP7" s="39">
        <v>69.17</v>
      </c>
      <c r="BQ7" s="39">
        <v>70.36</v>
      </c>
      <c r="BR7" s="39">
        <v>68.459999999999994</v>
      </c>
      <c r="BS7" s="39">
        <v>69.28</v>
      </c>
      <c r="BT7" s="39">
        <v>72.489999999999995</v>
      </c>
      <c r="BU7" s="39">
        <v>98.07</v>
      </c>
      <c r="BV7" s="39">
        <v>96.56</v>
      </c>
      <c r="BW7" s="39">
        <v>100.47</v>
      </c>
      <c r="BX7" s="39">
        <v>101.72</v>
      </c>
      <c r="BY7" s="39">
        <v>102.38</v>
      </c>
      <c r="BZ7" s="39">
        <v>105.59</v>
      </c>
      <c r="CA7" s="39">
        <v>241.85</v>
      </c>
      <c r="CB7" s="39">
        <v>238.02</v>
      </c>
      <c r="CC7" s="39">
        <v>244.94</v>
      </c>
      <c r="CD7" s="39">
        <v>241.05</v>
      </c>
      <c r="CE7" s="39">
        <v>232.13</v>
      </c>
      <c r="CF7" s="39">
        <v>172.26</v>
      </c>
      <c r="CG7" s="39">
        <v>177.14</v>
      </c>
      <c r="CH7" s="39">
        <v>169.82</v>
      </c>
      <c r="CI7" s="39">
        <v>168.2</v>
      </c>
      <c r="CJ7" s="39">
        <v>168.67</v>
      </c>
      <c r="CK7" s="39">
        <v>163.27000000000001</v>
      </c>
      <c r="CL7" s="39">
        <v>72.430000000000007</v>
      </c>
      <c r="CM7" s="39">
        <v>83.83</v>
      </c>
      <c r="CN7" s="39">
        <v>86.19</v>
      </c>
      <c r="CO7" s="39">
        <v>82.77</v>
      </c>
      <c r="CP7" s="39">
        <v>82.7</v>
      </c>
      <c r="CQ7" s="39">
        <v>55.68</v>
      </c>
      <c r="CR7" s="39">
        <v>55.64</v>
      </c>
      <c r="CS7" s="39">
        <v>55.13</v>
      </c>
      <c r="CT7" s="39">
        <v>54.77</v>
      </c>
      <c r="CU7" s="39">
        <v>54.92</v>
      </c>
      <c r="CV7" s="39">
        <v>59.94</v>
      </c>
      <c r="CW7" s="39">
        <v>74.849999999999994</v>
      </c>
      <c r="CX7" s="39">
        <v>64.349999999999994</v>
      </c>
      <c r="CY7" s="39">
        <v>59.39</v>
      </c>
      <c r="CZ7" s="39">
        <v>61.54</v>
      </c>
      <c r="DA7" s="39">
        <v>62.93</v>
      </c>
      <c r="DB7" s="39">
        <v>83.18</v>
      </c>
      <c r="DC7" s="39">
        <v>83.09</v>
      </c>
      <c r="DD7" s="39">
        <v>83</v>
      </c>
      <c r="DE7" s="39">
        <v>82.89</v>
      </c>
      <c r="DF7" s="39">
        <v>82.66</v>
      </c>
      <c r="DG7" s="39">
        <v>90.22</v>
      </c>
      <c r="DH7" s="39">
        <v>36.15</v>
      </c>
      <c r="DI7" s="39">
        <v>36.58</v>
      </c>
      <c r="DJ7" s="39">
        <v>45.76</v>
      </c>
      <c r="DK7" s="39">
        <v>46.39</v>
      </c>
      <c r="DL7" s="39">
        <v>47.63</v>
      </c>
      <c r="DM7" s="39">
        <v>38.07</v>
      </c>
      <c r="DN7" s="39">
        <v>39.06</v>
      </c>
      <c r="DO7" s="39">
        <v>46.66</v>
      </c>
      <c r="DP7" s="39">
        <v>47.46</v>
      </c>
      <c r="DQ7" s="39">
        <v>48.49</v>
      </c>
      <c r="DR7" s="39">
        <v>47.91</v>
      </c>
      <c r="DS7" s="39">
        <v>7.29</v>
      </c>
      <c r="DT7" s="39">
        <v>5.88</v>
      </c>
      <c r="DU7" s="39">
        <v>13.55</v>
      </c>
      <c r="DV7" s="39">
        <v>13.4</v>
      </c>
      <c r="DW7" s="39">
        <v>14.97</v>
      </c>
      <c r="DX7" s="39">
        <v>7.73</v>
      </c>
      <c r="DY7" s="39">
        <v>8.8699999999999992</v>
      </c>
      <c r="DZ7" s="39">
        <v>9.85</v>
      </c>
      <c r="EA7" s="39">
        <v>9.7100000000000009</v>
      </c>
      <c r="EB7" s="39">
        <v>12.79</v>
      </c>
      <c r="EC7" s="39">
        <v>15</v>
      </c>
      <c r="ED7" s="39">
        <v>2.2999999999999998</v>
      </c>
      <c r="EE7" s="39">
        <v>2.63</v>
      </c>
      <c r="EF7" s="39">
        <v>2.2200000000000002</v>
      </c>
      <c r="EG7" s="39">
        <v>2.58</v>
      </c>
      <c r="EH7" s="39">
        <v>1.59</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2018-02-13T06:24:19Z</cp:lastPrinted>
  <dcterms:created xsi:type="dcterms:W3CDTF">2017-12-25T01:27:52Z</dcterms:created>
  <dcterms:modified xsi:type="dcterms:W3CDTF">2018-02-27T04:51:40Z</dcterms:modified>
</cp:coreProperties>
</file>