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<sst xmlns="http://schemas.openxmlformats.org/spreadsheetml/2006/main" count="242" uniqueCount="126">
  <si>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</si>
  <si>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</si>
  <si>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</si>
  <si>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</si>
  <si>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</si>
  <si>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</si>
  <si>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</si>
  <si>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</si>
  <si>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</si>
  <si>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</si>
  <si>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</si>
  <si>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</si>
  <si>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</si>
  <si>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</si>
  <si>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</si>
  <si>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</si>
  <si>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</si>
  <si>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</si>
  <si>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</si>
  <si>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</si>
  <si>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</si>
  <si>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</si>
  <si>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</si>
  <si>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</si>
  <si>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</si>
  <si>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</si>
  <si>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</si>
  <si>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</si>
  <si>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</si>
  <si>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</si>
  <si>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</si>
  <si>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</si>
  <si>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</si>
  <si>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</si>
  <si>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</si>
  <si>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</si>
  <si>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</si>
  <si>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</si>
  <si>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</si>
  <si>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</si>
  <si>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</si>
  <si>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</si>
  <si>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</si>
  <si>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</si>
  <si>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</si>
  <si>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</si>
  <si>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</si>
  <si>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</si>
  <si>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</si>
  <si>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</si>
  <si>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</si>
  <si>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</si>
  <si>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</si>
  <si>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</si>
  <si>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</si>
  <si>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</si>
  <si>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</si>
  <si>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</si>
  <si>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</si>
  <si>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</si>
  <si>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</si>
  <si>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</si>
  <si>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</si>
  <si>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</si>
  <si>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</si>
  <si>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</si>
  <si>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</si>
  <si>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</si>
  <si>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</si>
  <si>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</si>
  <si>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</si>
  <si>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</si>
  <si>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</si>
  <si>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</si>
  <si>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</si>
  <si>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</si>
  <si>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</si>
  <si>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</si>
  <si>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</si>
  <si>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</si>
  <si>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</si>
  <si>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</si>
  <si>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</si>
  <si>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</si>
  <si>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</si>
  <si>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</si>
  <si>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</si>
  <si>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</si>
  <si>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</si>
  <si>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</si>
  <si>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</si>
  <si>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</si>
  <si>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</si>
  <si>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</si>
  <si>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</si>
  <si>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</si>
  <si>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</si>
  <si>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</si>
  <si>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</si>
  <si>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</si>
  <si>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</si>
  <si>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</si>
  <si>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</si>
  <si>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</si>
  <si>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</si>
  <si>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</si>
  <si>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</si>
  <si>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</si>
  <si>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</si>
  <si>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</si>
  <si>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大月市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</si>
  <si>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</si>
  <si>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</si>
  <si>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</si>
  <si>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</si>
  <si>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</si>
  <si>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</si>
  <si>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</si>
  <si>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</si>
  <si>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</si>
  <si>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</si>
  <si>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</si>
  <si>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・本市の公共下水道は、平成16年供用開始のため管渠施設が比較的新しく、現時点で老朽化対策は行っていない。
</t>
    <phoneticPr fontId="4"/>
  </si>
  <si>
    <t>・各戸訪問等による普及啓発の強化を図ることで接続率向上・料金収入増加に努める。
　また、今後の管渠整備においては、浄化槽による汚水処理を含め下水道計画区域を見直し、投資を抑えるとともに、効率的な整備手法を取り入れることで整備費の抑制に努める。
・老朽化については、今後の管渠更新時期を向える前に、管渠等の資産把握や老朽化対策等の計画を策定し、長寿命化対策を含めた計画的な改築を推進する。</t>
    <phoneticPr fontId="4"/>
  </si>
  <si>
    <t>非設置</t>
    <rPh sb="0" eb="1">
      <t>ヒ</t>
    </rPh>
    <rPh sb="1" eb="3">
      <t>セッチ</t>
    </rPh>
    <phoneticPr fontId="4"/>
  </si>
  <si>
    <t xml:space="preserve">・収益的収支比率が100%を大きく割り込んでおり、単年度収支が赤字である。本市は下水道供用開始から約10年と施設が比較的新しく、接続率が低いために料金収入が少ないだけでなく、現在までに管渠整備に投資した企業債の償還金が多いことが要因である。
　また、平成23年度から収益的収支比率が減少傾向にあるのは、企業債の償還金が平成30年度まで増加するのに対し、上水道料金値上げによる有収水量減少のため料金収入が伸びないことが要因である。
・企業債残高対事業規模比率が類似団体と比較して高いのは、接続率が低いことにより使用料収入が少なく、現在までに管渠整備に投資した企業債の残高が多いことが要因である。
　また、この地域は住宅が点在し人口密度が低いだけでなく、急峻な地形や河川横断があるなど、投資効率が悪いことも要因として考えられる。
・経費回収率が低い（汚水処理原価が高い）のは、供用開始後間もないために接続率が低く使用料収入（有収水量）が少ないことが要因である。
・水洗化率（接続率）は、公共用水域の水質保全や料金収入を図るため水洗化率向上の取組が必要である。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</si>
</sst>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693568"/>
        <c:axId val="877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87693568"/>
        <c:axId val="87703936"/>
      </c:lineChart>
      <c:dateAx>
        <c:axId val="87693568"/>
        <c:scaling>
          <c:orientation val="minMax"/>
        </c:scaling>
        <c:delete val="1"/>
        <c:axPos val="b"/>
        <c:numFmt formatCode="ge" sourceLinked="1"/>
        <c:majorTickMark val="none"/>
        <c:minorTickMark val="none"/>
        <c:tickLblPos val="none"/>
        <c:crossAx val="87703936"/>
        <c:crosses val="autoZero"/>
        <c:auto val="1"/>
        <c:lblOffset val="100"/>
        <c:baseTimeUnit val="years"/>
      </c:dateAx>
      <c:valAx>
        <c:axId val="87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39.89</c:v>
                </c:pt>
                <c:pt idx="3">
                  <c:v>40.729999999999997</c:v>
                </c:pt>
                <c:pt idx="4">
                  <c:v>42.1</c:v>
                </c:pt>
              </c:numCache>
            </c:numRef>
          </c:val>
        </c:ser>
        <c:dLbls>
          <c:showLegendKey val="0"/>
          <c:showVal val="0"/>
          <c:showCatName val="0"/>
          <c:showSerName val="0"/>
          <c:showPercent val="0"/>
          <c:showBubbleSize val="0"/>
        </c:dLbls>
        <c:gapWidth val="150"/>
        <c:axId val="104966784"/>
        <c:axId val="1049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04966784"/>
        <c:axId val="104977152"/>
      </c:lineChart>
      <c:dateAx>
        <c:axId val="104966784"/>
        <c:scaling>
          <c:orientation val="minMax"/>
        </c:scaling>
        <c:delete val="1"/>
        <c:axPos val="b"/>
        <c:numFmt formatCode="ge" sourceLinked="1"/>
        <c:majorTickMark val="none"/>
        <c:minorTickMark val="none"/>
        <c:tickLblPos val="none"/>
        <c:crossAx val="104977152"/>
        <c:crosses val="autoZero"/>
        <c:auto val="1"/>
        <c:lblOffset val="100"/>
        <c:baseTimeUnit val="years"/>
      </c:dateAx>
      <c:valAx>
        <c:axId val="1049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73.260000000000005</c:v>
                </c:pt>
                <c:pt idx="1">
                  <c:v>62.45</c:v>
                </c:pt>
                <c:pt idx="2">
                  <c:v>65.41</c:v>
                </c:pt>
                <c:pt idx="3">
                  <c:v>66.67</c:v>
                </c:pt>
                <c:pt idx="4">
                  <c:v>69.37</c:v>
                </c:pt>
              </c:numCache>
            </c:numRef>
          </c:val>
        </c:ser>
        <c:dLbls>
          <c:showLegendKey val="0"/>
          <c:showVal val="0"/>
          <c:showCatName val="0"/>
          <c:showSerName val="0"/>
          <c:showPercent val="0"/>
          <c:showBubbleSize val="0"/>
        </c:dLbls>
        <c:gapWidth val="150"/>
        <c:axId val="105015552"/>
        <c:axId val="1050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05015552"/>
        <c:axId val="105025920"/>
      </c:lineChart>
      <c:dateAx>
        <c:axId val="105015552"/>
        <c:scaling>
          <c:orientation val="minMax"/>
        </c:scaling>
        <c:delete val="1"/>
        <c:axPos val="b"/>
        <c:numFmt formatCode="ge" sourceLinked="1"/>
        <c:majorTickMark val="none"/>
        <c:minorTickMark val="none"/>
        <c:tickLblPos val="none"/>
        <c:crossAx val="105025920"/>
        <c:crosses val="autoZero"/>
        <c:auto val="1"/>
        <c:lblOffset val="100"/>
        <c:baseTimeUnit val="years"/>
      </c:dateAx>
      <c:valAx>
        <c:axId val="1050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41.77</c:v>
                </c:pt>
                <c:pt idx="1">
                  <c:v>36.229999999999997</c:v>
                </c:pt>
                <c:pt idx="2">
                  <c:v>35.700000000000003</c:v>
                </c:pt>
                <c:pt idx="3">
                  <c:v>32.04</c:v>
                </c:pt>
                <c:pt idx="4">
                  <c:v>32.909999999999997</c:v>
                </c:pt>
              </c:numCache>
            </c:numRef>
          </c:val>
        </c:ser>
        <c:dLbls>
          <c:showLegendKey val="0"/>
          <c:showVal val="0"/>
          <c:showCatName val="0"/>
          <c:showSerName val="0"/>
          <c:showPercent val="0"/>
          <c:showBubbleSize val="0"/>
        </c:dLbls>
        <c:gapWidth val="150"/>
        <c:axId val="87734144"/>
        <c:axId val="877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34144"/>
        <c:axId val="87736320"/>
      </c:lineChart>
      <c:dateAx>
        <c:axId val="87734144"/>
        <c:scaling>
          <c:orientation val="minMax"/>
        </c:scaling>
        <c:delete val="1"/>
        <c:axPos val="b"/>
        <c:numFmt formatCode="ge" sourceLinked="1"/>
        <c:majorTickMark val="none"/>
        <c:minorTickMark val="none"/>
        <c:tickLblPos val="none"/>
        <c:crossAx val="87736320"/>
        <c:crosses val="autoZero"/>
        <c:auto val="1"/>
        <c:lblOffset val="100"/>
        <c:baseTimeUnit val="years"/>
      </c:dateAx>
      <c:valAx>
        <c:axId val="877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33792"/>
        <c:axId val="976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33792"/>
        <c:axId val="97635712"/>
      </c:lineChart>
      <c:dateAx>
        <c:axId val="97633792"/>
        <c:scaling>
          <c:orientation val="minMax"/>
        </c:scaling>
        <c:delete val="1"/>
        <c:axPos val="b"/>
        <c:numFmt formatCode="ge" sourceLinked="1"/>
        <c:majorTickMark val="none"/>
        <c:minorTickMark val="none"/>
        <c:tickLblPos val="none"/>
        <c:crossAx val="97635712"/>
        <c:crosses val="autoZero"/>
        <c:auto val="1"/>
        <c:lblOffset val="100"/>
        <c:baseTimeUnit val="years"/>
      </c:dateAx>
      <c:valAx>
        <c:axId val="976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43840"/>
        <c:axId val="994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43840"/>
        <c:axId val="99445760"/>
      </c:lineChart>
      <c:dateAx>
        <c:axId val="99443840"/>
        <c:scaling>
          <c:orientation val="minMax"/>
        </c:scaling>
        <c:delete val="1"/>
        <c:axPos val="b"/>
        <c:numFmt formatCode="ge" sourceLinked="1"/>
        <c:majorTickMark val="none"/>
        <c:minorTickMark val="none"/>
        <c:tickLblPos val="none"/>
        <c:crossAx val="99445760"/>
        <c:crosses val="autoZero"/>
        <c:auto val="1"/>
        <c:lblOffset val="100"/>
        <c:baseTimeUnit val="years"/>
      </c:dateAx>
      <c:valAx>
        <c:axId val="994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65088"/>
        <c:axId val="1050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65088"/>
        <c:axId val="105071360"/>
      </c:lineChart>
      <c:dateAx>
        <c:axId val="105065088"/>
        <c:scaling>
          <c:orientation val="minMax"/>
        </c:scaling>
        <c:delete val="1"/>
        <c:axPos val="b"/>
        <c:numFmt formatCode="ge" sourceLinked="1"/>
        <c:majorTickMark val="none"/>
        <c:minorTickMark val="none"/>
        <c:tickLblPos val="none"/>
        <c:crossAx val="105071360"/>
        <c:crosses val="autoZero"/>
        <c:auto val="1"/>
        <c:lblOffset val="100"/>
        <c:baseTimeUnit val="years"/>
      </c:dateAx>
      <c:valAx>
        <c:axId val="1050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10144"/>
        <c:axId val="1051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10144"/>
        <c:axId val="105112320"/>
      </c:lineChart>
      <c:dateAx>
        <c:axId val="105110144"/>
        <c:scaling>
          <c:orientation val="minMax"/>
        </c:scaling>
        <c:delete val="1"/>
        <c:axPos val="b"/>
        <c:numFmt formatCode="ge" sourceLinked="1"/>
        <c:majorTickMark val="none"/>
        <c:minorTickMark val="none"/>
        <c:tickLblPos val="none"/>
        <c:crossAx val="105112320"/>
        <c:crosses val="autoZero"/>
        <c:auto val="1"/>
        <c:lblOffset val="100"/>
        <c:baseTimeUnit val="years"/>
      </c:dateAx>
      <c:valAx>
        <c:axId val="1051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15147.06</c:v>
                </c:pt>
                <c:pt idx="1">
                  <c:v>14825.87</c:v>
                </c:pt>
                <c:pt idx="2">
                  <c:v>14051.49</c:v>
                </c:pt>
                <c:pt idx="3">
                  <c:v>13497.68</c:v>
                </c:pt>
                <c:pt idx="4">
                  <c:v>12443.03</c:v>
                </c:pt>
              </c:numCache>
            </c:numRef>
          </c:val>
        </c:ser>
        <c:dLbls>
          <c:showLegendKey val="0"/>
          <c:showVal val="0"/>
          <c:showCatName val="0"/>
          <c:showSerName val="0"/>
          <c:showPercent val="0"/>
          <c:showBubbleSize val="0"/>
        </c:dLbls>
        <c:gapWidth val="150"/>
        <c:axId val="104802560"/>
        <c:axId val="1048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04802560"/>
        <c:axId val="104817024"/>
      </c:lineChart>
      <c:dateAx>
        <c:axId val="104802560"/>
        <c:scaling>
          <c:orientation val="minMax"/>
        </c:scaling>
        <c:delete val="1"/>
        <c:axPos val="b"/>
        <c:numFmt formatCode="ge" sourceLinked="1"/>
        <c:majorTickMark val="none"/>
        <c:minorTickMark val="none"/>
        <c:tickLblPos val="none"/>
        <c:crossAx val="104817024"/>
        <c:crosses val="autoZero"/>
        <c:auto val="1"/>
        <c:lblOffset val="100"/>
        <c:baseTimeUnit val="years"/>
      </c:dateAx>
      <c:valAx>
        <c:axId val="1048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12.4</c:v>
                </c:pt>
                <c:pt idx="1">
                  <c:v>11.62</c:v>
                </c:pt>
                <c:pt idx="2">
                  <c:v>11.61</c:v>
                </c:pt>
                <c:pt idx="3">
                  <c:v>11.82</c:v>
                </c:pt>
                <c:pt idx="4">
                  <c:v>11.46</c:v>
                </c:pt>
              </c:numCache>
            </c:numRef>
          </c:val>
        </c:ser>
        <c:dLbls>
          <c:showLegendKey val="0"/>
          <c:showVal val="0"/>
          <c:showCatName val="0"/>
          <c:showSerName val="0"/>
          <c:showPercent val="0"/>
          <c:showBubbleSize val="0"/>
        </c:dLbls>
        <c:gapWidth val="150"/>
        <c:axId val="104849792"/>
        <c:axId val="1048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04849792"/>
        <c:axId val="104851712"/>
      </c:lineChart>
      <c:dateAx>
        <c:axId val="104849792"/>
        <c:scaling>
          <c:orientation val="minMax"/>
        </c:scaling>
        <c:delete val="1"/>
        <c:axPos val="b"/>
        <c:numFmt formatCode="ge" sourceLinked="1"/>
        <c:majorTickMark val="none"/>
        <c:minorTickMark val="none"/>
        <c:tickLblPos val="none"/>
        <c:crossAx val="104851712"/>
        <c:crosses val="autoZero"/>
        <c:auto val="1"/>
        <c:lblOffset val="100"/>
        <c:baseTimeUnit val="years"/>
      </c:dateAx>
      <c:valAx>
        <c:axId val="1048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1125.42</c:v>
                </c:pt>
                <c:pt idx="1">
                  <c:v>1250.71</c:v>
                </c:pt>
                <c:pt idx="2">
                  <c:v>1288.3900000000001</c:v>
                </c:pt>
                <c:pt idx="3">
                  <c:v>1289.9000000000001</c:v>
                </c:pt>
                <c:pt idx="4">
                  <c:v>1340.79</c:v>
                </c:pt>
              </c:numCache>
            </c:numRef>
          </c:val>
        </c:ser>
        <c:dLbls>
          <c:showLegendKey val="0"/>
          <c:showVal val="0"/>
          <c:showCatName val="0"/>
          <c:showSerName val="0"/>
          <c:showPercent val="0"/>
          <c:showBubbleSize val="0"/>
        </c:dLbls>
        <c:gapWidth val="150"/>
        <c:axId val="104942592"/>
        <c:axId val="104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04942592"/>
        <c:axId val="104948864"/>
      </c:lineChart>
      <c:dateAx>
        <c:axId val="104942592"/>
        <c:scaling>
          <c:orientation val="minMax"/>
        </c:scaling>
        <c:delete val="1"/>
        <c:axPos val="b"/>
        <c:numFmt formatCode="ge" sourceLinked="1"/>
        <c:majorTickMark val="none"/>
        <c:minorTickMark val="none"/>
        <c:tickLblPos val="none"/>
        <c:crossAx val="104948864"/>
        <c:crosses val="autoZero"/>
        <c:auto val="1"/>
        <c:lblOffset val="100"/>
        <c:baseTimeUnit val="years"/>
      </c:dateAx>
      <c:valAx>
        <c:axId val="104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大月市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124</v>
      </c>
      <c r="AE8" s="49"/>
      <c r="AF8" s="49"/>
      <c r="AG8" s="49"/>
      <c r="AH8" s="49"/>
      <c r="AI8" s="49"/>
      <c r="AJ8" s="49"/>
      <c r="AK8" s="4"/>
      <c r="AL8" s="50">
        <f>データ!S6</f>
        <v>25483</v>
      </c>
      <c r="AM8" s="50"/>
      <c r="AN8" s="50"/>
      <c r="AO8" s="50"/>
      <c r="AP8" s="50"/>
      <c r="AQ8" s="50"/>
      <c r="AR8" s="50"/>
      <c r="AS8" s="50"/>
      <c r="AT8" s="45">
        <f>データ!T6</f>
        <v>280.25</v>
      </c>
      <c r="AU8" s="45"/>
      <c r="AV8" s="45"/>
      <c r="AW8" s="45"/>
      <c r="AX8" s="45"/>
      <c r="AY8" s="45"/>
      <c r="AZ8" s="45"/>
      <c r="BA8" s="45"/>
      <c r="BB8" s="45">
        <f>データ!U6</f>
        <v>90.93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1.76</v>
      </c>
      <c r="Q10" s="45"/>
      <c r="R10" s="45"/>
      <c r="S10" s="45"/>
      <c r="T10" s="45"/>
      <c r="U10" s="45"/>
      <c r="V10" s="45"/>
      <c r="W10" s="45">
        <f>データ!Q6</f>
        <v>100</v>
      </c>
      <c r="X10" s="45"/>
      <c r="Y10" s="45"/>
      <c r="Z10" s="45"/>
      <c r="AA10" s="45"/>
      <c r="AB10" s="45"/>
      <c r="AC10" s="45"/>
      <c r="AD10" s="50">
        <f>データ!R6</f>
        <v>2592</v>
      </c>
      <c r="AE10" s="50"/>
      <c r="AF10" s="50"/>
      <c r="AG10" s="50"/>
      <c r="AH10" s="50"/>
      <c r="AI10" s="50"/>
      <c r="AJ10" s="50"/>
      <c r="AK10" s="2"/>
      <c r="AL10" s="50">
        <f>データ!V6</f>
        <v>444</v>
      </c>
      <c r="AM10" s="50"/>
      <c r="AN10" s="50"/>
      <c r="AO10" s="50"/>
      <c r="AP10" s="50"/>
      <c r="AQ10" s="50"/>
      <c r="AR10" s="50"/>
      <c r="AS10" s="50"/>
      <c r="AT10" s="45">
        <f>データ!W6</f>
        <v>0.17</v>
      </c>
      <c r="AU10" s="45"/>
      <c r="AV10" s="45"/>
      <c r="AW10" s="45"/>
      <c r="AX10" s="45"/>
      <c r="AY10" s="45"/>
      <c r="AZ10" s="45"/>
      <c r="BA10" s="45"/>
      <c r="BB10" s="45">
        <f>データ!X6</f>
        <v>2611.7600000000002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192066</v>
      </c>
      <c r="D6" s="33">
        <f t="shared" si="3"/>
        <v>47</v>
      </c>
      <c r="E6" s="33">
        <f t="shared" si="3"/>
        <v>17</v>
      </c>
      <c r="F6" s="33">
        <f t="shared" si="3"/>
        <v>4</v>
      </c>
      <c r="G6" s="33">
        <f t="shared" si="3"/>
        <v>0</v>
      </c>
      <c r="H6" s="33" t="str">
        <f t="shared" si="3"/>
        <v>山梨県　大月市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1.76</v>
      </c>
      <c r="Q6" s="34">
        <f t="shared" si="3"/>
        <v>100</v>
      </c>
      <c r="R6" s="34">
        <f t="shared" si="3"/>
        <v>2592</v>
      </c>
      <c r="S6" s="34">
        <f t="shared" si="3"/>
        <v>25483</v>
      </c>
      <c r="T6" s="34">
        <f t="shared" si="3"/>
        <v>280.25</v>
      </c>
      <c r="U6" s="34">
        <f t="shared" si="3"/>
        <v>90.93</v>
      </c>
      <c r="V6" s="34">
        <f t="shared" si="3"/>
        <v>444</v>
      </c>
      <c r="W6" s="34">
        <f t="shared" si="3"/>
        <v>0.17</v>
      </c>
      <c r="X6" s="34">
        <f t="shared" si="3"/>
        <v>2611.7600000000002</v>
      </c>
      <c r="Y6" s="35">
        <f>IF(Y7="",NA(),Y7)</f>
        <v>41.77</v>
      </c>
      <c r="Z6" s="35">
        <f t="shared" ref="Z6:AH6" si="4">IF(Z7="",NA(),Z7)</f>
        <v>36.229999999999997</v>
      </c>
      <c r="AA6" s="35">
        <f t="shared" si="4"/>
        <v>35.700000000000003</v>
      </c>
      <c r="AB6" s="35">
        <f t="shared" si="4"/>
        <v>32.04</v>
      </c>
      <c r="AC6" s="35">
        <f t="shared" si="4"/>
        <v>32.909999999999997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15147.06</v>
      </c>
      <c r="BG6" s="35">
        <f t="shared" ref="BG6:BO6" si="7">IF(BG7="",NA(),BG7)</f>
        <v>14825.87</v>
      </c>
      <c r="BH6" s="35">
        <f t="shared" si="7"/>
        <v>14051.49</v>
      </c>
      <c r="BI6" s="35">
        <f t="shared" si="7"/>
        <v>13497.68</v>
      </c>
      <c r="BJ6" s="35">
        <f t="shared" si="7"/>
        <v>12443.03</v>
      </c>
      <c r="BK6" s="35">
        <f t="shared" si="7"/>
        <v>1716.82</v>
      </c>
      <c r="BL6" s="35">
        <f t="shared" si="7"/>
        <v>1554.05</v>
      </c>
      <c r="BM6" s="35">
        <f t="shared" si="7"/>
        <v>1671.86</v>
      </c>
      <c r="BN6" s="35">
        <f t="shared" si="7"/>
        <v>1673.47</v>
      </c>
      <c r="BO6" s="35">
        <f t="shared" si="7"/>
        <v>1592.72</v>
      </c>
      <c r="BP6" s="34" t="str">
        <f>IF(BP7="","",IF(BP7="-","【-】","【"&amp;SUBSTITUTE(TEXT(BP7,"#,##0.00"),"-","△")&amp;"】"))</f>
        <v>【1,348.09】</v>
      </c>
      <c r="BQ6" s="35">
        <f>IF(BQ7="",NA(),BQ7)</f>
        <v>12.4</v>
      </c>
      <c r="BR6" s="35">
        <f t="shared" ref="BR6:BZ6" si="8">IF(BR7="",NA(),BR7)</f>
        <v>11.62</v>
      </c>
      <c r="BS6" s="35">
        <f t="shared" si="8"/>
        <v>11.61</v>
      </c>
      <c r="BT6" s="35">
        <f t="shared" si="8"/>
        <v>11.82</v>
      </c>
      <c r="BU6" s="35">
        <f t="shared" si="8"/>
        <v>11.46</v>
      </c>
      <c r="BV6" s="35">
        <f t="shared" si="8"/>
        <v>51.73</v>
      </c>
      <c r="BW6" s="35">
        <f t="shared" si="8"/>
        <v>53.01</v>
      </c>
      <c r="BX6" s="35">
        <f t="shared" si="8"/>
        <v>50.54</v>
      </c>
      <c r="BY6" s="35">
        <f t="shared" si="8"/>
        <v>49.22</v>
      </c>
      <c r="BZ6" s="35">
        <f t="shared" si="8"/>
        <v>53.7</v>
      </c>
      <c r="CA6" s="34" t="str">
        <f>IF(CA7="","",IF(CA7="-","【-】","【"&amp;SUBSTITUTE(TEXT(CA7,"#,##0.00"),"-","△")&amp;"】"))</f>
        <v>【69.80】</v>
      </c>
      <c r="CB6" s="35">
        <f>IF(CB7="",NA(),CB7)</f>
        <v>1125.42</v>
      </c>
      <c r="CC6" s="35">
        <f t="shared" ref="CC6:CK6" si="9">IF(CC7="",NA(),CC7)</f>
        <v>1250.71</v>
      </c>
      <c r="CD6" s="35">
        <f t="shared" si="9"/>
        <v>1288.3900000000001</v>
      </c>
      <c r="CE6" s="35">
        <f t="shared" si="9"/>
        <v>1289.9000000000001</v>
      </c>
      <c r="CF6" s="35">
        <f t="shared" si="9"/>
        <v>1340.79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f t="shared" si="10"/>
        <v>39.89</v>
      </c>
      <c r="CP6" s="35">
        <f t="shared" si="10"/>
        <v>40.729999999999997</v>
      </c>
      <c r="CQ6" s="35">
        <f t="shared" si="10"/>
        <v>42.1</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73.260000000000005</v>
      </c>
      <c r="CY6" s="35">
        <f t="shared" ref="CY6:DG6" si="11">IF(CY7="",NA(),CY7)</f>
        <v>62.45</v>
      </c>
      <c r="CZ6" s="35">
        <f t="shared" si="11"/>
        <v>65.41</v>
      </c>
      <c r="DA6" s="35">
        <f t="shared" si="11"/>
        <v>66.67</v>
      </c>
      <c r="DB6" s="35">
        <f t="shared" si="11"/>
        <v>69.37</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192066</v>
      </c>
      <c r="D7" s="37">
        <v>47</v>
      </c>
      <c r="E7" s="37">
        <v>17</v>
      </c>
      <c r="F7" s="37">
        <v>4</v>
      </c>
      <c r="G7" s="37">
        <v>0</v>
      </c>
      <c r="H7" s="37" t="s">
        <v>110</v>
      </c>
      <c r="I7" s="37" t="s">
        <v>111</v>
      </c>
      <c r="J7" s="37" t="s">
        <v>112</v>
      </c>
      <c r="K7" s="37" t="s">
        <v>113</v>
      </c>
      <c r="L7" s="37" t="s">
        <v>114</v>
      </c>
      <c r="M7" s="37"/>
      <c r="N7" s="38" t="s">
        <v>115</v>
      </c>
      <c r="O7" s="38" t="s">
        <v>116</v>
      </c>
      <c r="P7" s="38">
        <v>1.76</v>
      </c>
      <c r="Q7" s="38">
        <v>100</v>
      </c>
      <c r="R7" s="38">
        <v>2592</v>
      </c>
      <c r="S7" s="38">
        <v>25483</v>
      </c>
      <c r="T7" s="38">
        <v>280.25</v>
      </c>
      <c r="U7" s="38">
        <v>90.93</v>
      </c>
      <c r="V7" s="38">
        <v>444</v>
      </c>
      <c r="W7" s="38">
        <v>0.17</v>
      </c>
      <c r="X7" s="38">
        <v>2611.7600000000002</v>
      </c>
      <c r="Y7" s="38">
        <v>41.77</v>
      </c>
      <c r="Z7" s="38">
        <v>36.229999999999997</v>
      </c>
      <c r="AA7" s="38">
        <v>35.700000000000003</v>
      </c>
      <c r="AB7" s="38">
        <v>32.04</v>
      </c>
      <c r="AC7" s="38">
        <v>32.909999999999997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15147.06</v>
      </c>
      <c r="BG7" s="38">
        <v>14825.87</v>
      </c>
      <c r="BH7" s="38">
        <v>14051.49</v>
      </c>
      <c r="BI7" s="38">
        <v>13497.68</v>
      </c>
      <c r="BJ7" s="38">
        <v>12443.03</v>
      </c>
      <c r="BK7" s="38">
        <v>1716.82</v>
      </c>
      <c r="BL7" s="38">
        <v>1554.05</v>
      </c>
      <c r="BM7" s="38">
        <v>1671.86</v>
      </c>
      <c r="BN7" s="38">
        <v>1673.47</v>
      </c>
      <c r="BO7" s="38">
        <v>1592.72</v>
      </c>
      <c r="BP7" s="38">
        <v>1348.09</v>
      </c>
      <c r="BQ7" s="38">
        <v>12.4</v>
      </c>
      <c r="BR7" s="38">
        <v>11.62</v>
      </c>
      <c r="BS7" s="38">
        <v>11.61</v>
      </c>
      <c r="BT7" s="38">
        <v>11.82</v>
      </c>
      <c r="BU7" s="38">
        <v>11.46</v>
      </c>
      <c r="BV7" s="38">
        <v>51.73</v>
      </c>
      <c r="BW7" s="38">
        <v>53.01</v>
      </c>
      <c r="BX7" s="38">
        <v>50.54</v>
      </c>
      <c r="BY7" s="38">
        <v>49.22</v>
      </c>
      <c r="BZ7" s="38">
        <v>53.7</v>
      </c>
      <c r="CA7" s="38">
        <v>69.8</v>
      </c>
      <c r="CB7" s="38">
        <v>1125.42</v>
      </c>
      <c r="CC7" s="38">
        <v>1250.71</v>
      </c>
      <c r="CD7" s="38">
        <v>1288.3900000000001</v>
      </c>
      <c r="CE7" s="38">
        <v>1289.9000000000001</v>
      </c>
      <c r="CF7" s="38">
        <v>1340.79</v>
      </c>
      <c r="CG7" s="38">
        <v>310.47000000000003</v>
      </c>
      <c r="CH7" s="38">
        <v>299.39</v>
      </c>
      <c r="CI7" s="38">
        <v>320.36</v>
      </c>
      <c r="CJ7" s="38">
        <v>332.02</v>
      </c>
      <c r="CK7" s="38">
        <v>300.35000000000002</v>
      </c>
      <c r="CL7" s="38">
        <v>232.54</v>
      </c>
      <c r="CM7" s="38" t="s">
        <v>115</v>
      </c>
      <c r="CN7" s="38" t="s">
        <v>115</v>
      </c>
      <c r="CO7" s="38">
        <v>39.89</v>
      </c>
      <c r="CP7" s="38">
        <v>40.729999999999997</v>
      </c>
      <c r="CQ7" s="38">
        <v>42.1</v>
      </c>
      <c r="CR7" s="38">
        <v>36.67</v>
      </c>
      <c r="CS7" s="38">
        <v>36.200000000000003</v>
      </c>
      <c r="CT7" s="38">
        <v>34.74</v>
      </c>
      <c r="CU7" s="38">
        <v>36.65</v>
      </c>
      <c r="CV7" s="38">
        <v>37.72</v>
      </c>
      <c r="CW7" s="38">
        <v>42.17</v>
      </c>
      <c r="CX7" s="38">
        <v>73.260000000000005</v>
      </c>
      <c r="CY7" s="38">
        <v>62.45</v>
      </c>
      <c r="CZ7" s="38">
        <v>65.41</v>
      </c>
      <c r="DA7" s="38">
        <v>66.67</v>
      </c>
      <c r="DB7" s="38">
        <v>69.37</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2017-12-25T02:19:00Z</dcterms:created>
  <dcterms:modified xsi:type="dcterms:W3CDTF">2018-02-27T04:41:22Z</dcterms:modified>
</cp:coreProperties>
</file>