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<sst xmlns="http://schemas.openxmlformats.org/spreadsheetml/2006/main" count="241" uniqueCount="126">
  <si>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</si>
  <si>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</si>
  <si>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</si>
  <si>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</si>
  <si>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</si>
  <si>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</si>
  <si>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</si>
  <si>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</si>
  <si>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</si>
  <si>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</si>
  <si>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</si>
  <si>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</si>
  <si>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</si>
  <si>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</si>
  <si>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</si>
  <si>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</si>
  <si>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</si>
  <si>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</si>
  <si>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</si>
  <si>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</si>
  <si>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</si>
  <si>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</si>
  <si>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</si>
  <si>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</si>
  <si>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</si>
  <si>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</si>
  <si>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</si>
  <si>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</si>
  <si>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</si>
  <si>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</si>
  <si>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</si>
  <si>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</si>
  <si>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</si>
  <si>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</si>
  <si>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</si>
  <si>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</si>
  <si>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</si>
  <si>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</si>
  <si>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</si>
  <si>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</si>
  <si>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</si>
  <si>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</si>
  <si>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</si>
  <si>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</si>
  <si>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</si>
  <si>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</si>
  <si>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</si>
  <si>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</si>
  <si>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</si>
  <si>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</si>
  <si>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</si>
  <si>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</si>
  <si>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</si>
  <si>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</si>
  <si>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</si>
  <si>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</si>
  <si>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</si>
  <si>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</si>
  <si>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</si>
  <si>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</si>
  <si>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</si>
  <si>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</si>
  <si>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</si>
  <si>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</si>
  <si>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</si>
  <si>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</si>
  <si>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</si>
  <si>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</si>
  <si>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</si>
  <si>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</si>
  <si>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</si>
  <si>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</si>
  <si>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</si>
  <si>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</si>
  <si>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</si>
  <si>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</si>
  <si>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</si>
  <si>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</si>
  <si>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</si>
  <si>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</si>
  <si>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</si>
  <si>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</si>
  <si>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</si>
  <si>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</si>
  <si>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</si>
  <si>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</si>
  <si>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</si>
  <si>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</si>
  <si>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</si>
  <si>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</si>
  <si>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</si>
  <si>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</si>
  <si>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</si>
  <si>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</si>
  <si>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</si>
  <si>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</si>
  <si>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</si>
  <si>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</si>
  <si>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</si>
  <si>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</si>
  <si>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</si>
  <si>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</si>
  <si>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</si>
  <si>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</si>
  <si>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</si>
  <si>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</si>
  <si>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</si>
  <si>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</si>
  <si>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</si>
  <si>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</si>
  <si>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都留市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</si>
  <si>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</si>
  <si>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</si>
  <si>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</si>
  <si>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</si>
  <si>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</si>
  <si>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</si>
  <si>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</si>
  <si>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</si>
  <si>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</si>
  <si>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</si>
  <si>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</si>
  <si>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都留市では、平成６年度より管渠整備を行い、平成１６年供用開始と比較的新しい施設なため、現時点では老朽化対策は行っていない。
　しかし、将来的に更新の必要な時期が到来することが予想されるため、その際はストックマネジメント計画等を立て投資の平準化を図る必要がある。
</t>
    <rPh sb="7" eb="9">
      <t>ヘイセイ</t>
    </rPh>
    <rPh sb="10" eb="12">
      <t>ネンド</t>
    </rPh>
    <rPh sb="14" eb="16">
      <t>カンキョ</t>
    </rPh>
    <rPh sb="16" eb="18">
      <t>セイビ</t>
    </rPh>
    <rPh sb="19" eb="20">
      <t>オコナ</t>
    </rPh>
    <rPh sb="22" eb="24">
      <t>ヘイセイ</t>
    </rPh>
    <rPh sb="26" eb="27">
      <t>ネン</t>
    </rPh>
    <rPh sb="27" eb="29">
      <t>キョウヨウ</t>
    </rPh>
    <rPh sb="29" eb="31">
      <t>カイシ</t>
    </rPh>
    <rPh sb="32" eb="35">
      <t>ヒカクテキ</t>
    </rPh>
    <rPh sb="35" eb="36">
      <t>アタラ</t>
    </rPh>
    <rPh sb="38" eb="40">
      <t>シセツ</t>
    </rPh>
    <rPh sb="44" eb="47">
      <t>ゲンジテン</t>
    </rPh>
    <rPh sb="49" eb="51">
      <t>ロウキュウ</t>
    </rPh>
    <rPh sb="51" eb="52">
      <t>カ</t>
    </rPh>
    <rPh sb="52" eb="54">
      <t>タイサク</t>
    </rPh>
    <rPh sb="55" eb="56">
      <t>オコナ</t>
    </rPh>
    <rPh sb="68" eb="71">
      <t>ショウライテキ</t>
    </rPh>
    <rPh sb="72" eb="74">
      <t>コウシン</t>
    </rPh>
    <rPh sb="75" eb="77">
      <t>ヒツヨウ</t>
    </rPh>
    <rPh sb="78" eb="80">
      <t>ジキ</t>
    </rPh>
    <rPh sb="81" eb="83">
      <t>トウライ</t>
    </rPh>
    <rPh sb="88" eb="90">
      <t>ヨソウ</t>
    </rPh>
    <rPh sb="98" eb="99">
      <t>サイ</t>
    </rPh>
    <rPh sb="110" eb="112">
      <t>ケイカク</t>
    </rPh>
    <rPh sb="112" eb="113">
      <t>トウ</t>
    </rPh>
    <rPh sb="114" eb="115">
      <t>タ</t>
    </rPh>
    <rPh sb="125" eb="127">
      <t>ヒツヨウ</t>
    </rPh>
    <phoneticPr fontId="23"/>
  </si>
  <si>
    <t>非設置</t>
    <rPh sb="0" eb="1">
      <t>ヒ</t>
    </rPh>
    <rPh sb="1" eb="3">
      <t>セッチ</t>
    </rPh>
    <phoneticPr fontId="4"/>
  </si>
  <si>
    <r>
      <t xml:space="preserve">　①収益的収支比率は、毎年減少傾向にある。これは面整備や新規接続により料金収入が増加しているが、それ以上に地方債償還金の負担が増え、経営状況を圧迫しているのが原因と考えられる。水洗化率が低いため、安定した料金収入が見込めないのが要因である。
</t>
    </r>
    <r>
      <rPr>
        <sz val="11"/>
        <color theme="1"/>
        <rFont val="ＭＳ ゴシック"/>
        <family val="3"/>
        <charset val="128"/>
      </rPr>
      <t xml:space="preserve">　④企業債残高対事業規模比率は、現在一般会計から繰出基準に基づいた繰入を行っているため数値が出ていない。市内の多くは地形的に岩盤が出る箇所が多く工事費が嵩むが、今後も未普及地域への計画的な投資を継続していくにあたり、実際の企業債残高が増加しないよう計画的な投資を行っていく必要がある。
</t>
    </r>
    <r>
      <rPr>
        <sz val="11"/>
        <color theme="1"/>
        <rFont val="ＭＳ ゴシック"/>
        <family val="3"/>
        <charset val="128"/>
      </rPr>
      <t xml:space="preserve">　⑤経費回収率は、類似団体を下回っている。これは他団体に比べ供用開始後間もないため、接続率が低く料金収入が未だ少額となっているためである。
　⑥汚水処理原価も同様に、有収水量が少ないため類似団体と比較し高い状況である。
　⑦施設利用率は供用開始後間もないため類似団体と比較し低いが、投資の成果により年々上昇している。
　⑧水洗化率は、管理システム更新に伴い住民情報の見直しを行ったため下がったが、今後も引き続き住民に対し接続啓発を積極的に実施していく。
</t>
    </r>
    <r>
      <rPr>
        <sz val="11"/>
        <color rgb="FFFF0000"/>
        <rFont val="ＭＳ ゴシック"/>
        <family val="3"/>
        <charset val="128"/>
      </rPr>
      <t xml:space="preserve">
</t>
    </r>
    <rPh sb="11" eb="13">
      <t>マイトシ</t>
    </rPh>
    <rPh sb="13" eb="15">
      <t>ゲンショウ</t>
    </rPh>
    <rPh sb="15" eb="17">
      <t>ケイコウ</t>
    </rPh>
    <rPh sb="24" eb="25">
      <t>メン</t>
    </rPh>
    <rPh sb="25" eb="27">
      <t>セイビ</t>
    </rPh>
    <rPh sb="28" eb="30">
      <t>シンキ</t>
    </rPh>
    <rPh sb="30" eb="32">
      <t>セツゾク</t>
    </rPh>
    <rPh sb="35" eb="37">
      <t>リョウキン</t>
    </rPh>
    <rPh sb="37" eb="39">
      <t>シュウニュウ</t>
    </rPh>
    <rPh sb="40" eb="41">
      <t>ゾウ</t>
    </rPh>
    <rPh sb="41" eb="42">
      <t>カ</t>
    </rPh>
    <rPh sb="50" eb="52">
      <t>イジョウ</t>
    </rPh>
    <rPh sb="58" eb="59">
      <t>キン</t>
    </rPh>
    <rPh sb="63" eb="64">
      <t>フ</t>
    </rPh>
    <rPh sb="114" eb="116">
      <t>ヨウイン</t>
    </rPh>
    <rPh sb="317" eb="318">
      <t>イマ</t>
    </rPh>
    <rPh sb="352" eb="353">
      <t>スク</t>
    </rPh>
    <rPh sb="431" eb="433">
      <t>カンリ</t>
    </rPh>
    <rPh sb="437" eb="439">
      <t>コウシン</t>
    </rPh>
    <rPh sb="440" eb="441">
      <t>トモナ</t>
    </rPh>
    <rPh sb="442" eb="444">
      <t>ジュウミン</t>
    </rPh>
    <rPh sb="444" eb="446">
      <t>ジョウホウ</t>
    </rPh>
    <rPh sb="447" eb="449">
      <t>ミナオ</t>
    </rPh>
    <rPh sb="451" eb="452">
      <t>オコナ</t>
    </rPh>
    <rPh sb="456" eb="457">
      <t>サ</t>
    </rPh>
    <rPh sb="462" eb="464">
      <t>コンゴ</t>
    </rPh>
    <rPh sb="465" eb="466">
      <t>ヒ</t>
    </rPh>
    <rPh sb="467" eb="468">
      <t>ツヅ</t>
    </rPh>
    <rPh sb="469" eb="471">
      <t>ジュウミン</t>
    </rPh>
    <rPh sb="472" eb="473">
      <t>タイ</t>
    </rPh>
    <rPh sb="474" eb="476">
      <t>セツゾク</t>
    </rPh>
    <rPh sb="476" eb="478">
      <t>ケイハツ</t>
    </rPh>
    <rPh sb="479" eb="482">
      <t>セッキョクテキ</t>
    </rPh>
    <rPh sb="483" eb="485">
      <t>ジッシ</t>
    </rPh>
    <phoneticPr fontId="7"/>
  </si>
  <si>
    <r>
      <t>　</t>
    </r>
    <r>
      <rPr>
        <sz val="11"/>
        <rFont val="ＭＳ ゴシック"/>
        <family val="3"/>
        <charset val="128"/>
      </rPr>
      <t>類似団体と比較し水洗化率が低いため、接続戸数の増加を図る必要がある。接続率向上のために使用料単価の改定は難しい状況であるため、引き続き啓発</t>
    </r>
    <r>
      <rPr>
        <sz val="11"/>
        <color theme="1"/>
        <rFont val="ＭＳ ゴシック"/>
        <family val="3"/>
        <charset val="128"/>
      </rPr>
      <t>活動を積極的に行うなど、安定した財源確保に力を入れる。
　また経費回収率が低く、汚水処理原価が高い状況であるが、未普及地域が多くあるため、今後について整備区域の見直しを検討するなど、計画的かつ効率的な投資を行っていく必要がある。
　供用開始後間もないため、更新等の維持管理に多くの経費が掛かる時期ではないが、将来的な更新の時期に備える必要がある。</t>
    </r>
    <rPh sb="21" eb="23">
      <t>コスウ</t>
    </rPh>
    <rPh sb="24" eb="26">
      <t>ゾウカ</t>
    </rPh>
    <rPh sb="27" eb="28">
      <t>ハカ</t>
    </rPh>
    <rPh sb="119" eb="121">
      <t>ジョウキョウ</t>
    </rPh>
    <rPh sb="126" eb="129">
      <t>ミフキュウ</t>
    </rPh>
    <rPh sb="129" eb="131">
      <t>チイキ</t>
    </rPh>
    <rPh sb="132" eb="133">
      <t>オオ</t>
    </rPh>
    <rPh sb="139" eb="141">
      <t>コンゴ</t>
    </rPh>
    <rPh sb="224" eb="227">
      <t>ショウライテキ</t>
    </rPh>
    <rPh sb="228" eb="230">
      <t>コウシン</t>
    </rPh>
    <rPh sb="231" eb="233">
      <t>ジキ</t>
    </rPh>
    <rPh sb="234" eb="235">
      <t>ソナ</t>
    </rPh>
    <rPh sb="237" eb="23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</si>
</sst>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0" fontId="22" fillId="0" borderId="0">
      <alignment vertical="center"/>
    </xf>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9" applyFont="1" applyBorder="1" applyAlignment="1" applyProtection="1">
      <alignment horizontal="left" vertical="top" wrapText="1"/>
      <protection locked="0"/>
    </xf>
    <xf numFmtId="0" fontId="5" fillId="0" borderId="0" xfId="19" applyFont="1" applyBorder="1" applyAlignment="1" applyProtection="1">
      <alignment horizontal="left" vertical="top" wrapText="1"/>
      <protection locked="0"/>
    </xf>
    <xf numFmtId="0" fontId="5" fillId="0" borderId="7" xfId="19" applyFont="1" applyBorder="1" applyAlignment="1" applyProtection="1">
      <alignment horizontal="left" vertical="top" wrapText="1"/>
      <protection locked="0"/>
    </xf>
    <xf numFmtId="0" fontId="5" fillId="0" borderId="8" xfId="19" applyFont="1" applyBorder="1" applyAlignment="1" applyProtection="1">
      <alignment horizontal="left" vertical="top" wrapText="1"/>
      <protection locked="0"/>
    </xf>
    <xf numFmtId="0" fontId="5" fillId="0" borderId="1" xfId="19" applyFont="1" applyBorder="1" applyAlignment="1" applyProtection="1">
      <alignment horizontal="left" vertical="top" wrapText="1"/>
      <protection locked="0"/>
    </xf>
    <xf numFmtId="0" fontId="5" fillId="0" borderId="9" xfId="19"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89-4B2A-854B-BDD05B7B99BA}"/>
            </c:ext>
          </c:extLst>
        </c:ser>
        <c:dLbls>
          <c:showLegendKey val="0"/>
          <c:showVal val="0"/>
          <c:showCatName val="0"/>
          <c:showSerName val="0"/>
          <c:showPercent val="0"/>
          <c:showBubbleSize val="0"/>
        </c:dLbls>
        <c:gapWidth val="150"/>
        <c:axId val="97655808"/>
        <c:axId val="976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xmlns:c16r2="http://schemas.microsoft.com/office/drawing/2015/06/chart">
            <c:ext xmlns:c16="http://schemas.microsoft.com/office/drawing/2014/chart" uri="{C3380CC4-5D6E-409C-BE32-E72D297353CC}">
              <c16:uniqueId val="{00000001-4A89-4B2A-854B-BDD05B7B99BA}"/>
            </c:ext>
          </c:extLst>
        </c:ser>
        <c:dLbls>
          <c:showLegendKey val="0"/>
          <c:showVal val="0"/>
          <c:showCatName val="0"/>
          <c:showSerName val="0"/>
          <c:showPercent val="0"/>
          <c:showBubbleSize val="0"/>
        </c:dLbls>
        <c:marker val="1"/>
        <c:smooth val="0"/>
        <c:axId val="97655808"/>
        <c:axId val="97662080"/>
      </c:lineChart>
      <c:dateAx>
        <c:axId val="97655808"/>
        <c:scaling>
          <c:orientation val="minMax"/>
        </c:scaling>
        <c:delete val="1"/>
        <c:axPos val="b"/>
        <c:numFmt formatCode="ge" sourceLinked="1"/>
        <c:majorTickMark val="none"/>
        <c:minorTickMark val="none"/>
        <c:tickLblPos val="none"/>
        <c:crossAx val="97662080"/>
        <c:crosses val="autoZero"/>
        <c:auto val="1"/>
        <c:lblOffset val="100"/>
        <c:baseTimeUnit val="years"/>
      </c:dateAx>
      <c:valAx>
        <c:axId val="976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39.49</c:v>
                </c:pt>
                <c:pt idx="2">
                  <c:v>39.89</c:v>
                </c:pt>
                <c:pt idx="3">
                  <c:v>40.729999999999997</c:v>
                </c:pt>
                <c:pt idx="4">
                  <c:v>42.1</c:v>
                </c:pt>
              </c:numCache>
            </c:numRef>
          </c:val>
          <c:extLst xmlns:c16r2="http://schemas.microsoft.com/office/drawing/2015/06/chart">
            <c:ext xmlns:c16="http://schemas.microsoft.com/office/drawing/2014/chart" uri="{C3380CC4-5D6E-409C-BE32-E72D297353CC}">
              <c16:uniqueId val="{00000000-5FAC-4521-A697-29AC2963DAB8}"/>
            </c:ext>
          </c:extLst>
        </c:ser>
        <c:dLbls>
          <c:showLegendKey val="0"/>
          <c:showVal val="0"/>
          <c:showCatName val="0"/>
          <c:showSerName val="0"/>
          <c:showPercent val="0"/>
          <c:showBubbleSize val="0"/>
        </c:dLbls>
        <c:gapWidth val="150"/>
        <c:axId val="111377024"/>
        <c:axId val="111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xmlns:c16r2="http://schemas.microsoft.com/office/drawing/2015/06/chart">
            <c:ext xmlns:c16="http://schemas.microsoft.com/office/drawing/2014/chart" uri="{C3380CC4-5D6E-409C-BE32-E72D297353CC}">
              <c16:uniqueId val="{00000001-5FAC-4521-A697-29AC2963DAB8}"/>
            </c:ext>
          </c:extLst>
        </c:ser>
        <c:dLbls>
          <c:showLegendKey val="0"/>
          <c:showVal val="0"/>
          <c:showCatName val="0"/>
          <c:showSerName val="0"/>
          <c:showPercent val="0"/>
          <c:showBubbleSize val="0"/>
        </c:dLbls>
        <c:marker val="1"/>
        <c:smooth val="0"/>
        <c:axId val="111377024"/>
        <c:axId val="111383296"/>
      </c:lineChart>
      <c:dateAx>
        <c:axId val="111377024"/>
        <c:scaling>
          <c:orientation val="minMax"/>
        </c:scaling>
        <c:delete val="1"/>
        <c:axPos val="b"/>
        <c:numFmt formatCode="ge" sourceLinked="1"/>
        <c:majorTickMark val="none"/>
        <c:minorTickMark val="none"/>
        <c:tickLblPos val="none"/>
        <c:crossAx val="111383296"/>
        <c:crosses val="autoZero"/>
        <c:auto val="1"/>
        <c:lblOffset val="100"/>
        <c:baseTimeUnit val="years"/>
      </c:dateAx>
      <c:valAx>
        <c:axId val="111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57.5</c:v>
                </c:pt>
                <c:pt idx="1">
                  <c:v>60.63</c:v>
                </c:pt>
                <c:pt idx="2">
                  <c:v>62.48</c:v>
                </c:pt>
                <c:pt idx="3">
                  <c:v>71.86</c:v>
                </c:pt>
                <c:pt idx="4">
                  <c:v>54.57</c:v>
                </c:pt>
              </c:numCache>
            </c:numRef>
          </c:val>
          <c:extLst xmlns:c16r2="http://schemas.microsoft.com/office/drawing/2015/06/chart">
            <c:ext xmlns:c16="http://schemas.microsoft.com/office/drawing/2014/chart" uri="{C3380CC4-5D6E-409C-BE32-E72D297353CC}">
              <c16:uniqueId val="{00000000-7968-4684-88AD-0DB93A5BC443}"/>
            </c:ext>
          </c:extLst>
        </c:ser>
        <c:dLbls>
          <c:showLegendKey val="0"/>
          <c:showVal val="0"/>
          <c:showCatName val="0"/>
          <c:showSerName val="0"/>
          <c:showPercent val="0"/>
          <c:showBubbleSize val="0"/>
        </c:dLbls>
        <c:gapWidth val="150"/>
        <c:axId val="111688704"/>
        <c:axId val="111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xmlns:c16r2="http://schemas.microsoft.com/office/drawing/2015/06/chart">
            <c:ext xmlns:c16="http://schemas.microsoft.com/office/drawing/2014/chart" uri="{C3380CC4-5D6E-409C-BE32-E72D297353CC}">
              <c16:uniqueId val="{00000001-7968-4684-88AD-0DB93A5BC443}"/>
            </c:ext>
          </c:extLst>
        </c:ser>
        <c:dLbls>
          <c:showLegendKey val="0"/>
          <c:showVal val="0"/>
          <c:showCatName val="0"/>
          <c:showSerName val="0"/>
          <c:showPercent val="0"/>
          <c:showBubbleSize val="0"/>
        </c:dLbls>
        <c:marker val="1"/>
        <c:smooth val="0"/>
        <c:axId val="111688704"/>
        <c:axId val="111694976"/>
      </c:lineChart>
      <c:dateAx>
        <c:axId val="111688704"/>
        <c:scaling>
          <c:orientation val="minMax"/>
        </c:scaling>
        <c:delete val="1"/>
        <c:axPos val="b"/>
        <c:numFmt formatCode="ge" sourceLinked="1"/>
        <c:majorTickMark val="none"/>
        <c:minorTickMark val="none"/>
        <c:tickLblPos val="none"/>
        <c:crossAx val="111694976"/>
        <c:crosses val="autoZero"/>
        <c:auto val="1"/>
        <c:lblOffset val="100"/>
        <c:baseTimeUnit val="years"/>
      </c:dateAx>
      <c:valAx>
        <c:axId val="111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65.900000000000006</c:v>
                </c:pt>
                <c:pt idx="1">
                  <c:v>57.75</c:v>
                </c:pt>
                <c:pt idx="2">
                  <c:v>57.18</c:v>
                </c:pt>
                <c:pt idx="3">
                  <c:v>55.02</c:v>
                </c:pt>
                <c:pt idx="4">
                  <c:v>53.99</c:v>
                </c:pt>
              </c:numCache>
            </c:numRef>
          </c:val>
          <c:extLst xmlns:c16r2="http://schemas.microsoft.com/office/drawing/2015/06/chart">
            <c:ext xmlns:c16="http://schemas.microsoft.com/office/drawing/2014/chart" uri="{C3380CC4-5D6E-409C-BE32-E72D297353CC}">
              <c16:uniqueId val="{00000000-FFB3-43C9-ADED-A7CBC468B300}"/>
            </c:ext>
          </c:extLst>
        </c:ser>
        <c:dLbls>
          <c:showLegendKey val="0"/>
          <c:showVal val="0"/>
          <c:showCatName val="0"/>
          <c:showSerName val="0"/>
          <c:showPercent val="0"/>
          <c:showBubbleSize val="0"/>
        </c:dLbls>
        <c:gapWidth val="150"/>
        <c:axId val="97697152"/>
        <c:axId val="976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B3-43C9-ADED-A7CBC468B300}"/>
            </c:ext>
          </c:extLst>
        </c:ser>
        <c:dLbls>
          <c:showLegendKey val="0"/>
          <c:showVal val="0"/>
          <c:showCatName val="0"/>
          <c:showSerName val="0"/>
          <c:showPercent val="0"/>
          <c:showBubbleSize val="0"/>
        </c:dLbls>
        <c:marker val="1"/>
        <c:smooth val="0"/>
        <c:axId val="97697152"/>
        <c:axId val="97699328"/>
      </c:lineChart>
      <c:dateAx>
        <c:axId val="97697152"/>
        <c:scaling>
          <c:orientation val="minMax"/>
        </c:scaling>
        <c:delete val="1"/>
        <c:axPos val="b"/>
        <c:numFmt formatCode="ge" sourceLinked="1"/>
        <c:majorTickMark val="none"/>
        <c:minorTickMark val="none"/>
        <c:tickLblPos val="none"/>
        <c:crossAx val="97699328"/>
        <c:crosses val="autoZero"/>
        <c:auto val="1"/>
        <c:lblOffset val="100"/>
        <c:baseTimeUnit val="years"/>
      </c:dateAx>
      <c:valAx>
        <c:axId val="976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1F-4138-B1EA-A36078EBABB4}"/>
            </c:ext>
          </c:extLst>
        </c:ser>
        <c:dLbls>
          <c:showLegendKey val="0"/>
          <c:showVal val="0"/>
          <c:showCatName val="0"/>
          <c:showSerName val="0"/>
          <c:showPercent val="0"/>
          <c:showBubbleSize val="0"/>
        </c:dLbls>
        <c:gapWidth val="150"/>
        <c:axId val="100507648"/>
        <c:axId val="1005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1F-4138-B1EA-A36078EBABB4}"/>
            </c:ext>
          </c:extLst>
        </c:ser>
        <c:dLbls>
          <c:showLegendKey val="0"/>
          <c:showVal val="0"/>
          <c:showCatName val="0"/>
          <c:showSerName val="0"/>
          <c:showPercent val="0"/>
          <c:showBubbleSize val="0"/>
        </c:dLbls>
        <c:marker val="1"/>
        <c:smooth val="0"/>
        <c:axId val="100507648"/>
        <c:axId val="100509568"/>
      </c:lineChart>
      <c:dateAx>
        <c:axId val="100507648"/>
        <c:scaling>
          <c:orientation val="minMax"/>
        </c:scaling>
        <c:delete val="1"/>
        <c:axPos val="b"/>
        <c:numFmt formatCode="ge" sourceLinked="1"/>
        <c:majorTickMark val="none"/>
        <c:minorTickMark val="none"/>
        <c:tickLblPos val="none"/>
        <c:crossAx val="100509568"/>
        <c:crosses val="autoZero"/>
        <c:auto val="1"/>
        <c:lblOffset val="100"/>
        <c:baseTimeUnit val="years"/>
      </c:dateAx>
      <c:valAx>
        <c:axId val="1005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67-4981-A54E-AAE49B8C1613}"/>
            </c:ext>
          </c:extLst>
        </c:ser>
        <c:dLbls>
          <c:showLegendKey val="0"/>
          <c:showVal val="0"/>
          <c:showCatName val="0"/>
          <c:showSerName val="0"/>
          <c:showPercent val="0"/>
          <c:showBubbleSize val="0"/>
        </c:dLbls>
        <c:gapWidth val="150"/>
        <c:axId val="111083904"/>
        <c:axId val="1110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67-4981-A54E-AAE49B8C1613}"/>
            </c:ext>
          </c:extLst>
        </c:ser>
        <c:dLbls>
          <c:showLegendKey val="0"/>
          <c:showVal val="0"/>
          <c:showCatName val="0"/>
          <c:showSerName val="0"/>
          <c:showPercent val="0"/>
          <c:showBubbleSize val="0"/>
        </c:dLbls>
        <c:marker val="1"/>
        <c:smooth val="0"/>
        <c:axId val="111083904"/>
        <c:axId val="111085824"/>
      </c:lineChart>
      <c:dateAx>
        <c:axId val="111083904"/>
        <c:scaling>
          <c:orientation val="minMax"/>
        </c:scaling>
        <c:delete val="1"/>
        <c:axPos val="b"/>
        <c:numFmt formatCode="ge" sourceLinked="1"/>
        <c:majorTickMark val="none"/>
        <c:minorTickMark val="none"/>
        <c:tickLblPos val="none"/>
        <c:crossAx val="111085824"/>
        <c:crosses val="autoZero"/>
        <c:auto val="1"/>
        <c:lblOffset val="100"/>
        <c:baseTimeUnit val="years"/>
      </c:dateAx>
      <c:valAx>
        <c:axId val="111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60-4FC3-8FFB-888A0A813837}"/>
            </c:ext>
          </c:extLst>
        </c:ser>
        <c:dLbls>
          <c:showLegendKey val="0"/>
          <c:showVal val="0"/>
          <c:showCatName val="0"/>
          <c:showSerName val="0"/>
          <c:showPercent val="0"/>
          <c:showBubbleSize val="0"/>
        </c:dLbls>
        <c:gapWidth val="150"/>
        <c:axId val="111137920"/>
        <c:axId val="1111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60-4FC3-8FFB-888A0A813837}"/>
            </c:ext>
          </c:extLst>
        </c:ser>
        <c:dLbls>
          <c:showLegendKey val="0"/>
          <c:showVal val="0"/>
          <c:showCatName val="0"/>
          <c:showSerName val="0"/>
          <c:showPercent val="0"/>
          <c:showBubbleSize val="0"/>
        </c:dLbls>
        <c:marker val="1"/>
        <c:smooth val="0"/>
        <c:axId val="111137920"/>
        <c:axId val="111139840"/>
      </c:lineChart>
      <c:dateAx>
        <c:axId val="111137920"/>
        <c:scaling>
          <c:orientation val="minMax"/>
        </c:scaling>
        <c:delete val="1"/>
        <c:axPos val="b"/>
        <c:numFmt formatCode="ge" sourceLinked="1"/>
        <c:majorTickMark val="none"/>
        <c:minorTickMark val="none"/>
        <c:tickLblPos val="none"/>
        <c:crossAx val="111139840"/>
        <c:crosses val="autoZero"/>
        <c:auto val="1"/>
        <c:lblOffset val="100"/>
        <c:baseTimeUnit val="years"/>
      </c:dateAx>
      <c:valAx>
        <c:axId val="111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83-40BE-896A-9A9714FEE41B}"/>
            </c:ext>
          </c:extLst>
        </c:ser>
        <c:dLbls>
          <c:showLegendKey val="0"/>
          <c:showVal val="0"/>
          <c:showCatName val="0"/>
          <c:showSerName val="0"/>
          <c:showPercent val="0"/>
          <c:showBubbleSize val="0"/>
        </c:dLbls>
        <c:gapWidth val="150"/>
        <c:axId val="111177088"/>
        <c:axId val="111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83-40BE-896A-9A9714FEE41B}"/>
            </c:ext>
          </c:extLst>
        </c:ser>
        <c:dLbls>
          <c:showLegendKey val="0"/>
          <c:showVal val="0"/>
          <c:showCatName val="0"/>
          <c:showSerName val="0"/>
          <c:showPercent val="0"/>
          <c:showBubbleSize val="0"/>
        </c:dLbls>
        <c:marker val="1"/>
        <c:smooth val="0"/>
        <c:axId val="111177088"/>
        <c:axId val="111179264"/>
      </c:lineChart>
      <c:dateAx>
        <c:axId val="111177088"/>
        <c:scaling>
          <c:orientation val="minMax"/>
        </c:scaling>
        <c:delete val="1"/>
        <c:axPos val="b"/>
        <c:numFmt formatCode="ge" sourceLinked="1"/>
        <c:majorTickMark val="none"/>
        <c:minorTickMark val="none"/>
        <c:tickLblPos val="none"/>
        <c:crossAx val="111179264"/>
        <c:crosses val="autoZero"/>
        <c:auto val="1"/>
        <c:lblOffset val="100"/>
        <c:baseTimeUnit val="years"/>
      </c:dateAx>
      <c:valAx>
        <c:axId val="111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1155.69</c:v>
                </c:pt>
                <c:pt idx="1">
                  <c:v>1471.43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F0C-4DC2-A81E-11C5AFB3F753}"/>
            </c:ext>
          </c:extLst>
        </c:ser>
        <c:dLbls>
          <c:showLegendKey val="0"/>
          <c:showVal val="0"/>
          <c:showCatName val="0"/>
          <c:showSerName val="0"/>
          <c:showPercent val="0"/>
          <c:showBubbleSize val="0"/>
        </c:dLbls>
        <c:gapWidth val="150"/>
        <c:axId val="111218688"/>
        <c:axId val="111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xmlns:c16r2="http://schemas.microsoft.com/office/drawing/2015/06/chart">
            <c:ext xmlns:c16="http://schemas.microsoft.com/office/drawing/2014/chart" uri="{C3380CC4-5D6E-409C-BE32-E72D297353CC}">
              <c16:uniqueId val="{00000001-5F0C-4DC2-A81E-11C5AFB3F753}"/>
            </c:ext>
          </c:extLst>
        </c:ser>
        <c:dLbls>
          <c:showLegendKey val="0"/>
          <c:showVal val="0"/>
          <c:showCatName val="0"/>
          <c:showSerName val="0"/>
          <c:showPercent val="0"/>
          <c:showBubbleSize val="0"/>
        </c:dLbls>
        <c:marker val="1"/>
        <c:smooth val="0"/>
        <c:axId val="111218688"/>
        <c:axId val="111220608"/>
      </c:lineChart>
      <c:dateAx>
        <c:axId val="111218688"/>
        <c:scaling>
          <c:orientation val="minMax"/>
        </c:scaling>
        <c:delete val="1"/>
        <c:axPos val="b"/>
        <c:numFmt formatCode="ge" sourceLinked="1"/>
        <c:majorTickMark val="none"/>
        <c:minorTickMark val="none"/>
        <c:tickLblPos val="none"/>
        <c:crossAx val="111220608"/>
        <c:crosses val="autoZero"/>
        <c:auto val="1"/>
        <c:lblOffset val="100"/>
        <c:baseTimeUnit val="years"/>
      </c:dateAx>
      <c:valAx>
        <c:axId val="111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32.979999999999997</c:v>
                </c:pt>
                <c:pt idx="1">
                  <c:v>38.99</c:v>
                </c:pt>
                <c:pt idx="2">
                  <c:v>33.33</c:v>
                </c:pt>
                <c:pt idx="3">
                  <c:v>32.32</c:v>
                </c:pt>
                <c:pt idx="4">
                  <c:v>34.51</c:v>
                </c:pt>
              </c:numCache>
            </c:numRef>
          </c:val>
          <c:extLst xmlns:c16r2="http://schemas.microsoft.com/office/drawing/2015/06/chart">
            <c:ext xmlns:c16="http://schemas.microsoft.com/office/drawing/2014/chart" uri="{C3380CC4-5D6E-409C-BE32-E72D297353CC}">
              <c16:uniqueId val="{00000000-A4DF-4E3F-B2CC-F1B1E0E430BF}"/>
            </c:ext>
          </c:extLst>
        </c:ser>
        <c:dLbls>
          <c:showLegendKey val="0"/>
          <c:showVal val="0"/>
          <c:showCatName val="0"/>
          <c:showSerName val="0"/>
          <c:showPercent val="0"/>
          <c:showBubbleSize val="0"/>
        </c:dLbls>
        <c:gapWidth val="150"/>
        <c:axId val="111251840"/>
        <c:axId val="111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xmlns:c16r2="http://schemas.microsoft.com/office/drawing/2015/06/chart">
            <c:ext xmlns:c16="http://schemas.microsoft.com/office/drawing/2014/chart" uri="{C3380CC4-5D6E-409C-BE32-E72D297353CC}">
              <c16:uniqueId val="{00000001-A4DF-4E3F-B2CC-F1B1E0E430BF}"/>
            </c:ext>
          </c:extLst>
        </c:ser>
        <c:dLbls>
          <c:showLegendKey val="0"/>
          <c:showVal val="0"/>
          <c:showCatName val="0"/>
          <c:showSerName val="0"/>
          <c:showPercent val="0"/>
          <c:showBubbleSize val="0"/>
        </c:dLbls>
        <c:marker val="1"/>
        <c:smooth val="0"/>
        <c:axId val="111251840"/>
        <c:axId val="111253760"/>
      </c:lineChart>
      <c:dateAx>
        <c:axId val="111251840"/>
        <c:scaling>
          <c:orientation val="minMax"/>
        </c:scaling>
        <c:delete val="1"/>
        <c:axPos val="b"/>
        <c:numFmt formatCode="ge" sourceLinked="1"/>
        <c:majorTickMark val="none"/>
        <c:minorTickMark val="none"/>
        <c:tickLblPos val="none"/>
        <c:crossAx val="111253760"/>
        <c:crosses val="autoZero"/>
        <c:auto val="1"/>
        <c:lblOffset val="100"/>
        <c:baseTimeUnit val="years"/>
      </c:dateAx>
      <c:valAx>
        <c:axId val="111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425.28</c:v>
                </c:pt>
                <c:pt idx="1">
                  <c:v>362.16</c:v>
                </c:pt>
                <c:pt idx="2">
                  <c:v>435.39</c:v>
                </c:pt>
                <c:pt idx="3">
                  <c:v>441.1</c:v>
                </c:pt>
                <c:pt idx="4">
                  <c:v>420.62</c:v>
                </c:pt>
              </c:numCache>
            </c:numRef>
          </c:val>
          <c:extLst xmlns:c16r2="http://schemas.microsoft.com/office/drawing/2015/06/chart">
            <c:ext xmlns:c16="http://schemas.microsoft.com/office/drawing/2014/chart" uri="{C3380CC4-5D6E-409C-BE32-E72D297353CC}">
              <c16:uniqueId val="{00000000-94A7-46B7-B7FC-65B32AFDD97B}"/>
            </c:ext>
          </c:extLst>
        </c:ser>
        <c:dLbls>
          <c:showLegendKey val="0"/>
          <c:showVal val="0"/>
          <c:showCatName val="0"/>
          <c:showSerName val="0"/>
          <c:showPercent val="0"/>
          <c:showBubbleSize val="0"/>
        </c:dLbls>
        <c:gapWidth val="150"/>
        <c:axId val="111270144"/>
        <c:axId val="111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xmlns:c16r2="http://schemas.microsoft.com/office/drawing/2015/06/chart">
            <c:ext xmlns:c16="http://schemas.microsoft.com/office/drawing/2014/chart" uri="{C3380CC4-5D6E-409C-BE32-E72D297353CC}">
              <c16:uniqueId val="{00000001-94A7-46B7-B7FC-65B32AFDD97B}"/>
            </c:ext>
          </c:extLst>
        </c:ser>
        <c:dLbls>
          <c:showLegendKey val="0"/>
          <c:showVal val="0"/>
          <c:showCatName val="0"/>
          <c:showSerName val="0"/>
          <c:showPercent val="0"/>
          <c:showBubbleSize val="0"/>
        </c:dLbls>
        <c:marker val="1"/>
        <c:smooth val="0"/>
        <c:axId val="111270144"/>
        <c:axId val="111346048"/>
      </c:lineChart>
      <c:dateAx>
        <c:axId val="111270144"/>
        <c:scaling>
          <c:orientation val="minMax"/>
        </c:scaling>
        <c:delete val="1"/>
        <c:axPos val="b"/>
        <c:numFmt formatCode="ge" sourceLinked="1"/>
        <c:majorTickMark val="none"/>
        <c:minorTickMark val="none"/>
        <c:tickLblPos val="none"/>
        <c:crossAx val="111346048"/>
        <c:crosses val="autoZero"/>
        <c:auto val="1"/>
        <c:lblOffset val="100"/>
        <c:baseTimeUnit val="years"/>
      </c:dateAx>
      <c:valAx>
        <c:axId val="111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都留市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123</v>
      </c>
      <c r="AE8" s="49"/>
      <c r="AF8" s="49"/>
      <c r="AG8" s="49"/>
      <c r="AH8" s="49"/>
      <c r="AI8" s="49"/>
      <c r="AJ8" s="49"/>
      <c r="AK8" s="4"/>
      <c r="AL8" s="50">
        <f>データ!S6</f>
        <v>31081</v>
      </c>
      <c r="AM8" s="50"/>
      <c r="AN8" s="50"/>
      <c r="AO8" s="50"/>
      <c r="AP8" s="50"/>
      <c r="AQ8" s="50"/>
      <c r="AR8" s="50"/>
      <c r="AS8" s="50"/>
      <c r="AT8" s="45">
        <f>データ!T6</f>
        <v>161.63</v>
      </c>
      <c r="AU8" s="45"/>
      <c r="AV8" s="45"/>
      <c r="AW8" s="45"/>
      <c r="AX8" s="45"/>
      <c r="AY8" s="45"/>
      <c r="AZ8" s="45"/>
      <c r="BA8" s="45"/>
      <c r="BB8" s="45">
        <f>データ!U6</f>
        <v>192.3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25.75</v>
      </c>
      <c r="Q10" s="45"/>
      <c r="R10" s="45"/>
      <c r="S10" s="45"/>
      <c r="T10" s="45"/>
      <c r="U10" s="45"/>
      <c r="V10" s="45"/>
      <c r="W10" s="45">
        <f>データ!Q6</f>
        <v>106.43</v>
      </c>
      <c r="X10" s="45"/>
      <c r="Y10" s="45"/>
      <c r="Z10" s="45"/>
      <c r="AA10" s="45"/>
      <c r="AB10" s="45"/>
      <c r="AC10" s="45"/>
      <c r="AD10" s="50">
        <f>データ!R6</f>
        <v>2370</v>
      </c>
      <c r="AE10" s="50"/>
      <c r="AF10" s="50"/>
      <c r="AG10" s="50"/>
      <c r="AH10" s="50"/>
      <c r="AI10" s="50"/>
      <c r="AJ10" s="50"/>
      <c r="AK10" s="2"/>
      <c r="AL10" s="50">
        <f>データ!V6</f>
        <v>7902</v>
      </c>
      <c r="AM10" s="50"/>
      <c r="AN10" s="50"/>
      <c r="AO10" s="50"/>
      <c r="AP10" s="50"/>
      <c r="AQ10" s="50"/>
      <c r="AR10" s="50"/>
      <c r="AS10" s="50"/>
      <c r="AT10" s="45">
        <f>データ!W6</f>
        <v>2.31</v>
      </c>
      <c r="AU10" s="45"/>
      <c r="AV10" s="45"/>
      <c r="AW10" s="45"/>
      <c r="AX10" s="45"/>
      <c r="AY10" s="45"/>
      <c r="AZ10" s="45"/>
      <c r="BA10" s="45"/>
      <c r="BB10" s="45">
        <f>データ!X6</f>
        <v>3420.78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192040</v>
      </c>
      <c r="D6" s="33">
        <f t="shared" si="3"/>
        <v>47</v>
      </c>
      <c r="E6" s="33">
        <f t="shared" si="3"/>
        <v>17</v>
      </c>
      <c r="F6" s="33">
        <f t="shared" si="3"/>
        <v>1</v>
      </c>
      <c r="G6" s="33">
        <f t="shared" si="3"/>
        <v>0</v>
      </c>
      <c r="H6" s="33" t="str">
        <f t="shared" si="3"/>
        <v>山梨県　都留市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25.75</v>
      </c>
      <c r="Q6" s="34">
        <f t="shared" si="3"/>
        <v>106.43</v>
      </c>
      <c r="R6" s="34">
        <f t="shared" si="3"/>
        <v>2370</v>
      </c>
      <c r="S6" s="34">
        <f t="shared" si="3"/>
        <v>31081</v>
      </c>
      <c r="T6" s="34">
        <f t="shared" si="3"/>
        <v>161.63</v>
      </c>
      <c r="U6" s="34">
        <f t="shared" si="3"/>
        <v>192.3</v>
      </c>
      <c r="V6" s="34">
        <f t="shared" si="3"/>
        <v>7902</v>
      </c>
      <c r="W6" s="34">
        <f t="shared" si="3"/>
        <v>2.31</v>
      </c>
      <c r="X6" s="34">
        <f t="shared" si="3"/>
        <v>3420.78</v>
      </c>
      <c r="Y6" s="35">
        <f>IF(Y7="",NA(),Y7)</f>
        <v>65.900000000000006</v>
      </c>
      <c r="Z6" s="35">
        <f t="shared" ref="Z6:AH6" si="4">IF(Z7="",NA(),Z7)</f>
        <v>57.75</v>
      </c>
      <c r="AA6" s="35">
        <f t="shared" si="4"/>
        <v>57.18</v>
      </c>
      <c r="AB6" s="35">
        <f t="shared" si="4"/>
        <v>55.02</v>
      </c>
      <c r="AC6" s="35">
        <f t="shared" si="4"/>
        <v>53.99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1155.69</v>
      </c>
      <c r="BG6" s="35">
        <f t="shared" ref="BG6:BO6" si="7">IF(BG7="",NA(),BG7)</f>
        <v>1471.43</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32.979999999999997</v>
      </c>
      <c r="BR6" s="35">
        <f t="shared" ref="BR6:BZ6" si="8">IF(BR7="",NA(),BR7)</f>
        <v>38.99</v>
      </c>
      <c r="BS6" s="35">
        <f t="shared" si="8"/>
        <v>33.33</v>
      </c>
      <c r="BT6" s="35">
        <f t="shared" si="8"/>
        <v>32.32</v>
      </c>
      <c r="BU6" s="35">
        <f t="shared" si="8"/>
        <v>34.51</v>
      </c>
      <c r="BV6" s="35">
        <f t="shared" si="8"/>
        <v>57.36</v>
      </c>
      <c r="BW6" s="35">
        <f t="shared" si="8"/>
        <v>57.33</v>
      </c>
      <c r="BX6" s="35">
        <f t="shared" si="8"/>
        <v>60.78</v>
      </c>
      <c r="BY6" s="35">
        <f t="shared" si="8"/>
        <v>60.17</v>
      </c>
      <c r="BZ6" s="35">
        <f t="shared" si="8"/>
        <v>65.569999999999993</v>
      </c>
      <c r="CA6" s="34" t="str">
        <f>IF(CA7="","",IF(CA7="-","【-】","【"&amp;SUBSTITUTE(TEXT(CA7,"#,##0.00"),"-","△")&amp;"】"))</f>
        <v>【100.04】</v>
      </c>
      <c r="CB6" s="35">
        <f>IF(CB7="",NA(),CB7)</f>
        <v>425.28</v>
      </c>
      <c r="CC6" s="35">
        <f t="shared" ref="CC6:CK6" si="9">IF(CC7="",NA(),CC7)</f>
        <v>362.16</v>
      </c>
      <c r="CD6" s="35">
        <f t="shared" si="9"/>
        <v>435.39</v>
      </c>
      <c r="CE6" s="35">
        <f t="shared" si="9"/>
        <v>441.1</v>
      </c>
      <c r="CF6" s="35">
        <f t="shared" si="9"/>
        <v>420.62</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f t="shared" ref="CN6:CV6" si="10">IF(CN7="",NA(),CN7)</f>
        <v>39.49</v>
      </c>
      <c r="CO6" s="35">
        <f t="shared" si="10"/>
        <v>39.89</v>
      </c>
      <c r="CP6" s="35">
        <f t="shared" si="10"/>
        <v>40.729999999999997</v>
      </c>
      <c r="CQ6" s="35">
        <f t="shared" si="10"/>
        <v>42.1</v>
      </c>
      <c r="CR6" s="35">
        <f t="shared" si="10"/>
        <v>40.07</v>
      </c>
      <c r="CS6" s="35">
        <f t="shared" si="10"/>
        <v>39.92</v>
      </c>
      <c r="CT6" s="35">
        <f t="shared" si="10"/>
        <v>41.63</v>
      </c>
      <c r="CU6" s="35">
        <f t="shared" si="10"/>
        <v>44.89</v>
      </c>
      <c r="CV6" s="35">
        <f t="shared" si="10"/>
        <v>40.75</v>
      </c>
      <c r="CW6" s="34" t="str">
        <f>IF(CW7="","",IF(CW7="-","【-】","【"&amp;SUBSTITUTE(TEXT(CW7,"#,##0.00"),"-","△")&amp;"】"))</f>
        <v>【60.09】</v>
      </c>
      <c r="CX6" s="35">
        <f>IF(CX7="",NA(),CX7)</f>
        <v>57.5</v>
      </c>
      <c r="CY6" s="35">
        <f t="shared" ref="CY6:DG6" si="11">IF(CY7="",NA(),CY7)</f>
        <v>60.63</v>
      </c>
      <c r="CZ6" s="35">
        <f t="shared" si="11"/>
        <v>62.48</v>
      </c>
      <c r="DA6" s="35">
        <f t="shared" si="11"/>
        <v>71.86</v>
      </c>
      <c r="DB6" s="35">
        <f t="shared" si="11"/>
        <v>54.57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192040</v>
      </c>
      <c r="D7" s="37">
        <v>47</v>
      </c>
      <c r="E7" s="37">
        <v>17</v>
      </c>
      <c r="F7" s="37">
        <v>1</v>
      </c>
      <c r="G7" s="37">
        <v>0</v>
      </c>
      <c r="H7" s="37" t="s">
        <v>110</v>
      </c>
      <c r="I7" s="37" t="s">
        <v>111</v>
      </c>
      <c r="J7" s="37" t="s">
        <v>112</v>
      </c>
      <c r="K7" s="37" t="s">
        <v>113</v>
      </c>
      <c r="L7" s="37" t="s">
        <v>114</v>
      </c>
      <c r="M7" s="37"/>
      <c r="N7" s="38" t="s">
        <v>115</v>
      </c>
      <c r="O7" s="38" t="s">
        <v>116</v>
      </c>
      <c r="P7" s="38">
        <v>25.75</v>
      </c>
      <c r="Q7" s="38">
        <v>106.43</v>
      </c>
      <c r="R7" s="38">
        <v>2370</v>
      </c>
      <c r="S7" s="38">
        <v>31081</v>
      </c>
      <c r="T7" s="38">
        <v>161.63</v>
      </c>
      <c r="U7" s="38">
        <v>192.3</v>
      </c>
      <c r="V7" s="38">
        <v>7902</v>
      </c>
      <c r="W7" s="38">
        <v>2.31</v>
      </c>
      <c r="X7" s="38">
        <v>3420.78</v>
      </c>
      <c r="Y7" s="38">
        <v>65.900000000000006</v>
      </c>
      <c r="Z7" s="38">
        <v>57.75</v>
      </c>
      <c r="AA7" s="38">
        <v>57.18</v>
      </c>
      <c r="AB7" s="38">
        <v>55.02</v>
      </c>
      <c r="AC7" s="38">
        <v>53.99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1155.69</v>
      </c>
      <c r="BG7" s="38">
        <v>1471.43</v>
      </c>
      <c r="BH7" s="38">
        <v>0</v>
      </c>
      <c r="BI7" s="38">
        <v>0</v>
      </c>
      <c r="BJ7" s="38">
        <v>0</v>
      </c>
      <c r="BK7" s="38">
        <v>1574.53</v>
      </c>
      <c r="BL7" s="38">
        <v>1506.51</v>
      </c>
      <c r="BM7" s="38">
        <v>1315.67</v>
      </c>
      <c r="BN7" s="38">
        <v>1240.1600000000001</v>
      </c>
      <c r="BO7" s="38">
        <v>1193.49</v>
      </c>
      <c r="BP7" s="38">
        <v>728.3</v>
      </c>
      <c r="BQ7" s="38">
        <v>32.979999999999997</v>
      </c>
      <c r="BR7" s="38">
        <v>38.99</v>
      </c>
      <c r="BS7" s="38">
        <v>33.33</v>
      </c>
      <c r="BT7" s="38">
        <v>32.32</v>
      </c>
      <c r="BU7" s="38">
        <v>34.51</v>
      </c>
      <c r="BV7" s="38">
        <v>57.36</v>
      </c>
      <c r="BW7" s="38">
        <v>57.33</v>
      </c>
      <c r="BX7" s="38">
        <v>60.78</v>
      </c>
      <c r="BY7" s="38">
        <v>60.17</v>
      </c>
      <c r="BZ7" s="38">
        <v>65.569999999999993</v>
      </c>
      <c r="CA7" s="38">
        <v>100.04</v>
      </c>
      <c r="CB7" s="38">
        <v>425.28</v>
      </c>
      <c r="CC7" s="38">
        <v>362.16</v>
      </c>
      <c r="CD7" s="38">
        <v>435.39</v>
      </c>
      <c r="CE7" s="38">
        <v>441.1</v>
      </c>
      <c r="CF7" s="38">
        <v>420.62</v>
      </c>
      <c r="CG7" s="38">
        <v>279.91000000000003</v>
      </c>
      <c r="CH7" s="38">
        <v>284.52999999999997</v>
      </c>
      <c r="CI7" s="38">
        <v>276.26</v>
      </c>
      <c r="CJ7" s="38">
        <v>281.52999999999997</v>
      </c>
      <c r="CK7" s="38">
        <v>263.04000000000002</v>
      </c>
      <c r="CL7" s="38">
        <v>137.82</v>
      </c>
      <c r="CM7" s="38" t="s">
        <v>115</v>
      </c>
      <c r="CN7" s="38">
        <v>39.49</v>
      </c>
      <c r="CO7" s="38">
        <v>39.89</v>
      </c>
      <c r="CP7" s="38">
        <v>40.729999999999997</v>
      </c>
      <c r="CQ7" s="38">
        <v>42.1</v>
      </c>
      <c r="CR7" s="38">
        <v>40.07</v>
      </c>
      <c r="CS7" s="38">
        <v>39.92</v>
      </c>
      <c r="CT7" s="38">
        <v>41.63</v>
      </c>
      <c r="CU7" s="38">
        <v>44.89</v>
      </c>
      <c r="CV7" s="38">
        <v>40.75</v>
      </c>
      <c r="CW7" s="38">
        <v>60.09</v>
      </c>
      <c r="CX7" s="38">
        <v>57.5</v>
      </c>
      <c r="CY7" s="38">
        <v>60.63</v>
      </c>
      <c r="CZ7" s="38">
        <v>62.48</v>
      </c>
      <c r="DA7" s="38">
        <v>71.86</v>
      </c>
      <c r="DB7" s="38">
        <v>54.57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2018-02-26T01:32:45Z</cp:lastPrinted>
  <dcterms:created xsi:type="dcterms:W3CDTF">2017-12-25T02:07:36Z</dcterms:created>
  <dcterms:modified xsi:type="dcterms:W3CDTF">2018-02-27T04:24:21Z</dcterms:modified>
  <cp:category/>
</cp:coreProperties>
</file>