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L8" i="4"/>
  <c r="P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<sst xmlns="http://schemas.openxmlformats.org/spreadsheetml/2006/main" count="237" uniqueCount="123">
  <si>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</si>
  <si>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</si>
  <si>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</si>
  <si>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</si>
  <si>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</si>
  <si>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</si>
  <si>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</si>
  <si>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</si>
  <si>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</si>
  <si>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</si>
  <si>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</si>
  <si>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</si>
  <si>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</si>
  <si>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</si>
  <si>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</si>
  <si>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</si>
  <si>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</si>
  <si>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</si>
  <si>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</si>
  <si>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</si>
  <si>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</si>
  <si>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</si>
  <si>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</si>
  <si>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</si>
  <si>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</si>
  <si>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</si>
  <si>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</si>
  <si>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</si>
  <si>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</si>
  <si>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</si>
  <si>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</si>
  <si>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</si>
  <si>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</si>
  <si>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</si>
  <si>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</si>
  <si>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</si>
  <si>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</si>
  <si>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</si>
  <si>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</si>
  <si>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</si>
  <si>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</si>
  <si>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</si>
  <si>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</si>
  <si>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</si>
  <si>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</si>
  <si>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</si>
  <si>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</si>
  <si>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</si>
  <si>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</si>
  <si>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</si>
  <si>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</si>
  <si>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</si>
  <si>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</si>
  <si>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</si>
  <si>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</si>
  <si>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</si>
  <si>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</si>
  <si>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</si>
  <si>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</si>
  <si>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</si>
  <si>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</si>
  <si>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</si>
  <si>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</si>
  <si>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</si>
  <si>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</si>
  <si>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</si>
  <si>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</si>
  <si>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</si>
  <si>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</si>
  <si>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</si>
  <si>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</si>
  <si>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</si>
  <si>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</si>
  <si>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</si>
  <si>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</si>
  <si>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</si>
  <si>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</si>
  <si>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</si>
  <si>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</si>
  <si>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</si>
  <si>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</si>
  <si>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</si>
  <si>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</si>
  <si>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</si>
  <si>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</si>
  <si>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</si>
  <si>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</si>
  <si>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</si>
  <si>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</si>
  <si>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</si>
  <si>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</si>
  <si>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</si>
  <si>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</si>
  <si>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</si>
  <si>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</si>
  <si>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</si>
  <si>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</si>
  <si>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</si>
  <si>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</si>
  <si>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</si>
  <si>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</si>
  <si>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</si>
  <si>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</si>
  <si>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</si>
  <si>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</si>
  <si>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</si>
  <si>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</si>
  <si>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都留市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</si>
  <si>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</si>
  <si>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</si>
  <si>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</si>
  <si>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</si>
  <si>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</si>
  <si>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</si>
  <si>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</si>
  <si>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</si>
  <si>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</si>
  <si>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</si>
  <si>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</si>
  <si>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について、平成23年3月に策定した平成32年度までの水道施設整備計画に基づいて整備を進めている。特に、水道管耐震化対策として石綿管の改修に重点を置いた施設整備を進めている。しかしながら、財源の不足等により、計画通りの整備が行えていない状況であり、類似団体平均を下回っている。今後については、経営状況を考慮し、優先順位を付けて施設整備・更新を行っていく。</t>
    <rPh sb="1" eb="3">
      <t>カンロ</t>
    </rPh>
    <rPh sb="3" eb="5">
      <t>コウシン</t>
    </rPh>
    <rPh sb="5" eb="6">
      <t>リツ</t>
    </rPh>
    <rPh sb="11" eb="13">
      <t>ヘイセイ</t>
    </rPh>
    <rPh sb="15" eb="16">
      <t>ネン</t>
    </rPh>
    <rPh sb="17" eb="18">
      <t>ガツ</t>
    </rPh>
    <rPh sb="19" eb="21">
      <t>サクテイ</t>
    </rPh>
    <rPh sb="23" eb="25">
      <t>ヘイセイ</t>
    </rPh>
    <rPh sb="27" eb="29">
      <t>ネンド</t>
    </rPh>
    <rPh sb="32" eb="34">
      <t>スイドウ</t>
    </rPh>
    <rPh sb="34" eb="36">
      <t>シセツ</t>
    </rPh>
    <rPh sb="36" eb="38">
      <t>セイビ</t>
    </rPh>
    <rPh sb="38" eb="40">
      <t>ケイカク</t>
    </rPh>
    <rPh sb="41" eb="42">
      <t>モト</t>
    </rPh>
    <rPh sb="45" eb="47">
      <t>セイビ</t>
    </rPh>
    <rPh sb="48" eb="49">
      <t>スス</t>
    </rPh>
    <rPh sb="54" eb="55">
      <t>トク</t>
    </rPh>
    <rPh sb="57" eb="59">
      <t>スイドウ</t>
    </rPh>
    <rPh sb="59" eb="60">
      <t>カン</t>
    </rPh>
    <rPh sb="60" eb="63">
      <t>タイシンカ</t>
    </rPh>
    <rPh sb="63" eb="65">
      <t>タイサク</t>
    </rPh>
    <rPh sb="68" eb="70">
      <t>セキメン</t>
    </rPh>
    <rPh sb="70" eb="71">
      <t>カン</t>
    </rPh>
    <rPh sb="72" eb="74">
      <t>カイシュウ</t>
    </rPh>
    <rPh sb="75" eb="77">
      <t>ジュウテン</t>
    </rPh>
    <rPh sb="78" eb="79">
      <t>オ</t>
    </rPh>
    <rPh sb="81" eb="83">
      <t>シセツ</t>
    </rPh>
    <rPh sb="83" eb="85">
      <t>セイビ</t>
    </rPh>
    <rPh sb="86" eb="87">
      <t>スス</t>
    </rPh>
    <rPh sb="99" eb="101">
      <t>ザイゲン</t>
    </rPh>
    <rPh sb="102" eb="104">
      <t>フソク</t>
    </rPh>
    <rPh sb="104" eb="105">
      <t>トウ</t>
    </rPh>
    <rPh sb="109" eb="111">
      <t>ケイカク</t>
    </rPh>
    <rPh sb="111" eb="112">
      <t>ドオ</t>
    </rPh>
    <rPh sb="114" eb="116">
      <t>セイビ</t>
    </rPh>
    <rPh sb="117" eb="118">
      <t>オコナ</t>
    </rPh>
    <rPh sb="123" eb="125">
      <t>ジョウキョウ</t>
    </rPh>
    <rPh sb="129" eb="131">
      <t>ルイジ</t>
    </rPh>
    <rPh sb="131" eb="133">
      <t>ダンタイ</t>
    </rPh>
    <rPh sb="133" eb="135">
      <t>ヘイキン</t>
    </rPh>
    <rPh sb="136" eb="138">
      <t>シタマワ</t>
    </rPh>
    <rPh sb="143" eb="145">
      <t>コンゴ</t>
    </rPh>
    <rPh sb="151" eb="153">
      <t>ケイエイ</t>
    </rPh>
    <rPh sb="153" eb="155">
      <t>ジョウキョウ</t>
    </rPh>
    <rPh sb="156" eb="158">
      <t>コウリョ</t>
    </rPh>
    <rPh sb="160" eb="162">
      <t>ユウセン</t>
    </rPh>
    <rPh sb="162" eb="164">
      <t>ジュンイ</t>
    </rPh>
    <rPh sb="165" eb="166">
      <t>ツ</t>
    </rPh>
    <rPh sb="168" eb="170">
      <t>シセツ</t>
    </rPh>
    <rPh sb="170" eb="172">
      <t>セイビ</t>
    </rPh>
    <rPh sb="173" eb="175">
      <t>コウシン</t>
    </rPh>
    <rPh sb="176" eb="177">
      <t>オコナ</t>
    </rPh>
    <phoneticPr fontId="4"/>
  </si>
  <si>
    <t>①収益的収支比率について、類似団体及び全国平均値は上回っているが、人口減少や住民の節水意識の向上に伴い、料金収入が減少傾向にあることにより、比率が100％を下回っている。平成29年4月1日より料金改定を実施したことで、平成29年度以降は改善していく見込みであるが、引き続き料金改定の検討を行っていく。　　　　　　　　　　　　　　　　　　　　　　　　－－－－－－－－－－－－－－－－－－－－－－－－－④企業債残高対給水収益比率について、平成28年度に大規模な施設更新に伴い、多額の地方債を借り入れたため、前年度より大幅に増加している。平成29年度以降は借入額を抑制していくため、減少していく見込みである。　　　　　　　　　　　　　　　　　　　　　　　－－－－－－－－－－－－－－－－－－－－－－－－－⑤料金回収率について、有収水量の減少に伴うものと考えられるが、給水使用料滞納者の増加も要因となっている。平成29年度以降引き続き老朽管布設替え及び滞納整理を強化していくため、回収率についても向上していく見込みである。　　　　　　　　　　　　　　　　　　　　　　　　－－－－－－－－－－－－－－－－－－－－－－－－－⑥給水原価、⑦施設利用率、⑧有収率について、老朽管更新の遅れによる漏水の発生等に伴い、例年より悪化していると思われる。平成29年度以降は漏水が多く発生している箇所について集中的に布設替えを行う予定であるため、徐々に改善していく見込みである。</t>
    <rPh sb="1" eb="4">
      <t>シュウエキテキ</t>
    </rPh>
    <rPh sb="4" eb="6">
      <t>シュウシ</t>
    </rPh>
    <rPh sb="6" eb="8">
      <t>ヒリツ</t>
    </rPh>
    <rPh sb="13" eb="15">
      <t>ルイジ</t>
    </rPh>
    <rPh sb="15" eb="17">
      <t>ダンタイ</t>
    </rPh>
    <rPh sb="17" eb="18">
      <t>オヨ</t>
    </rPh>
    <rPh sb="19" eb="21">
      <t>ゼンコク</t>
    </rPh>
    <rPh sb="21" eb="23">
      <t>ヘイキン</t>
    </rPh>
    <rPh sb="23" eb="24">
      <t>チ</t>
    </rPh>
    <rPh sb="25" eb="27">
      <t>ウワマワ</t>
    </rPh>
    <rPh sb="33" eb="35">
      <t>ジンコウ</t>
    </rPh>
    <rPh sb="35" eb="37">
      <t>ゲンショウ</t>
    </rPh>
    <rPh sb="38" eb="40">
      <t>ジュウミン</t>
    </rPh>
    <rPh sb="41" eb="43">
      <t>セッスイ</t>
    </rPh>
    <rPh sb="43" eb="45">
      <t>イシキ</t>
    </rPh>
    <rPh sb="46" eb="48">
      <t>コウジョウ</t>
    </rPh>
    <rPh sb="49" eb="50">
      <t>トモナ</t>
    </rPh>
    <rPh sb="52" eb="54">
      <t>リョウキン</t>
    </rPh>
    <rPh sb="54" eb="56">
      <t>シュウニュウ</t>
    </rPh>
    <rPh sb="57" eb="59">
      <t>ゲンショウ</t>
    </rPh>
    <rPh sb="59" eb="61">
      <t>ケイコウ</t>
    </rPh>
    <rPh sb="70" eb="72">
      <t>ヒリツ</t>
    </rPh>
    <rPh sb="78" eb="80">
      <t>シタマワ</t>
    </rPh>
    <rPh sb="85" eb="87">
      <t>ヘイセイ</t>
    </rPh>
    <rPh sb="89" eb="90">
      <t>ネン</t>
    </rPh>
    <rPh sb="91" eb="92">
      <t>ガツ</t>
    </rPh>
    <rPh sb="93" eb="94">
      <t>ニチ</t>
    </rPh>
    <rPh sb="96" eb="98">
      <t>リョウキン</t>
    </rPh>
    <rPh sb="98" eb="100">
      <t>カイテイ</t>
    </rPh>
    <rPh sb="101" eb="103">
      <t>ジッシ</t>
    </rPh>
    <rPh sb="109" eb="111">
      <t>ヘイセイ</t>
    </rPh>
    <rPh sb="113" eb="115">
      <t>ネンド</t>
    </rPh>
    <rPh sb="115" eb="117">
      <t>イコウ</t>
    </rPh>
    <rPh sb="118" eb="120">
      <t>カイゼン</t>
    </rPh>
    <rPh sb="124" eb="126">
      <t>ミコ</t>
    </rPh>
    <rPh sb="132" eb="133">
      <t>ヒ</t>
    </rPh>
    <rPh sb="134" eb="135">
      <t>ツヅ</t>
    </rPh>
    <rPh sb="136" eb="138">
      <t>リョウキン</t>
    </rPh>
    <rPh sb="138" eb="140">
      <t>カイテイ</t>
    </rPh>
    <rPh sb="141" eb="143">
      <t>ケントウ</t>
    </rPh>
    <rPh sb="144" eb="145">
      <t>オコナ</t>
    </rPh>
    <rPh sb="200" eb="202">
      <t>キギョウ</t>
    </rPh>
    <rPh sb="202" eb="203">
      <t>サイ</t>
    </rPh>
    <rPh sb="203" eb="205">
      <t>ザンダカ</t>
    </rPh>
    <rPh sb="205" eb="206">
      <t>タイ</t>
    </rPh>
    <rPh sb="206" eb="208">
      <t>キュウスイ</t>
    </rPh>
    <rPh sb="208" eb="210">
      <t>シュウエキ</t>
    </rPh>
    <rPh sb="210" eb="212">
      <t>ヒリツ</t>
    </rPh>
    <rPh sb="217" eb="219">
      <t>ヘイセイ</t>
    </rPh>
    <rPh sb="221" eb="223">
      <t>ネンド</t>
    </rPh>
    <rPh sb="224" eb="227">
      <t>ダイキボ</t>
    </rPh>
    <rPh sb="228" eb="230">
      <t>シセツ</t>
    </rPh>
    <rPh sb="230" eb="232">
      <t>コウシン</t>
    </rPh>
    <rPh sb="233" eb="234">
      <t>トモナ</t>
    </rPh>
    <rPh sb="236" eb="238">
      <t>タガク</t>
    </rPh>
    <rPh sb="239" eb="242">
      <t>チホウサイ</t>
    </rPh>
    <rPh sb="243" eb="244">
      <t>カ</t>
    </rPh>
    <rPh sb="245" eb="246">
      <t>イ</t>
    </rPh>
    <rPh sb="251" eb="254">
      <t>ゼンネンド</t>
    </rPh>
    <rPh sb="256" eb="258">
      <t>オオハバ</t>
    </rPh>
    <rPh sb="259" eb="261">
      <t>ゾウカ</t>
    </rPh>
    <rPh sb="266" eb="268">
      <t>ヘイセイ</t>
    </rPh>
    <rPh sb="270" eb="274">
      <t>ネンドイコウ</t>
    </rPh>
    <rPh sb="275" eb="277">
      <t>カリイレ</t>
    </rPh>
    <rPh sb="277" eb="278">
      <t>ガク</t>
    </rPh>
    <rPh sb="279" eb="281">
      <t>ヨクセイ</t>
    </rPh>
    <rPh sb="288" eb="290">
      <t>ゲンショウ</t>
    </rPh>
    <rPh sb="294" eb="296">
      <t>ミコ</t>
    </rPh>
    <rPh sb="350" eb="352">
      <t>リョウキン</t>
    </rPh>
    <rPh sb="352" eb="354">
      <t>カイシュウ</t>
    </rPh>
    <rPh sb="354" eb="355">
      <t>リツ</t>
    </rPh>
    <rPh sb="360" eb="362">
      <t>ユウシュウ</t>
    </rPh>
    <rPh sb="362" eb="364">
      <t>スイリョウ</t>
    </rPh>
    <rPh sb="365" eb="367">
      <t>ゲンショウ</t>
    </rPh>
    <rPh sb="368" eb="369">
      <t>トモナ</t>
    </rPh>
    <rPh sb="373" eb="374">
      <t>カンガ</t>
    </rPh>
    <rPh sb="380" eb="382">
      <t>キュウスイ</t>
    </rPh>
    <rPh sb="382" eb="385">
      <t>シヨウリョウ</t>
    </rPh>
    <rPh sb="385" eb="388">
      <t>タイノウシャ</t>
    </rPh>
    <rPh sb="389" eb="391">
      <t>ゾウカ</t>
    </rPh>
    <rPh sb="392" eb="394">
      <t>ヨウイン</t>
    </rPh>
    <rPh sb="401" eb="403">
      <t>ヘイセイ</t>
    </rPh>
    <rPh sb="405" eb="407">
      <t>ネンド</t>
    </rPh>
    <rPh sb="407" eb="409">
      <t>イコウ</t>
    </rPh>
    <rPh sb="409" eb="410">
      <t>ヒ</t>
    </rPh>
    <rPh sb="411" eb="412">
      <t>ツヅ</t>
    </rPh>
    <rPh sb="413" eb="415">
      <t>ロウキュウ</t>
    </rPh>
    <rPh sb="415" eb="416">
      <t>カン</t>
    </rPh>
    <rPh sb="416" eb="418">
      <t>フセツ</t>
    </rPh>
    <rPh sb="418" eb="419">
      <t>ガ</t>
    </rPh>
    <rPh sb="420" eb="421">
      <t>オヨ</t>
    </rPh>
    <rPh sb="422" eb="424">
      <t>タイノウ</t>
    </rPh>
    <rPh sb="424" eb="426">
      <t>セイリ</t>
    </rPh>
    <rPh sb="427" eb="429">
      <t>キョウカ</t>
    </rPh>
    <rPh sb="436" eb="438">
      <t>カイシュウ</t>
    </rPh>
    <rPh sb="438" eb="439">
      <t>リツ</t>
    </rPh>
    <rPh sb="444" eb="446">
      <t>コウジョウ</t>
    </rPh>
    <rPh sb="450" eb="452">
      <t>ミコ</t>
    </rPh>
    <rPh sb="507" eb="509">
      <t>キュウスイ</t>
    </rPh>
    <rPh sb="509" eb="511">
      <t>ゲンカ</t>
    </rPh>
    <rPh sb="513" eb="515">
      <t>シセツ</t>
    </rPh>
    <rPh sb="515" eb="518">
      <t>リヨウリツ</t>
    </rPh>
    <rPh sb="520" eb="522">
      <t>ユウシュウ</t>
    </rPh>
    <rPh sb="522" eb="523">
      <t>リツ</t>
    </rPh>
    <rPh sb="528" eb="530">
      <t>ロウキュウ</t>
    </rPh>
    <rPh sb="530" eb="531">
      <t>カン</t>
    </rPh>
    <rPh sb="531" eb="533">
      <t>コウシン</t>
    </rPh>
    <rPh sb="534" eb="535">
      <t>オク</t>
    </rPh>
    <rPh sb="539" eb="541">
      <t>ロウスイ</t>
    </rPh>
    <rPh sb="542" eb="544">
      <t>ハッセイ</t>
    </rPh>
    <rPh sb="544" eb="545">
      <t>トウ</t>
    </rPh>
    <rPh sb="546" eb="547">
      <t>トモナ</t>
    </rPh>
    <rPh sb="549" eb="551">
      <t>レイネン</t>
    </rPh>
    <rPh sb="553" eb="555">
      <t>アッカ</t>
    </rPh>
    <rPh sb="560" eb="561">
      <t>オモ</t>
    </rPh>
    <rPh sb="565" eb="567">
      <t>ヘイセイ</t>
    </rPh>
    <rPh sb="569" eb="571">
      <t>ネンド</t>
    </rPh>
    <rPh sb="571" eb="573">
      <t>イコウ</t>
    </rPh>
    <rPh sb="574" eb="576">
      <t>ロウスイ</t>
    </rPh>
    <rPh sb="577" eb="578">
      <t>オオ</t>
    </rPh>
    <rPh sb="579" eb="581">
      <t>ハッセイ</t>
    </rPh>
    <rPh sb="585" eb="587">
      <t>カショ</t>
    </rPh>
    <rPh sb="591" eb="594">
      <t>シュウチュウテキ</t>
    </rPh>
    <rPh sb="595" eb="597">
      <t>フセツ</t>
    </rPh>
    <rPh sb="597" eb="598">
      <t>ガ</t>
    </rPh>
    <rPh sb="600" eb="601">
      <t>オコナ</t>
    </rPh>
    <rPh sb="602" eb="604">
      <t>ヨテイ</t>
    </rPh>
    <rPh sb="610" eb="612">
      <t>ジョジョ</t>
    </rPh>
    <rPh sb="613" eb="615">
      <t>カイゼン</t>
    </rPh>
    <rPh sb="619" eb="621">
      <t>ミコ</t>
    </rPh>
    <phoneticPr fontId="4"/>
  </si>
  <si>
    <t>今後、人口減少、住民の節水意識の高揚及び節水機器の普及に伴い、水道事業を取り巻く環境はさらに厳しいものとなることが予想されている。このことから、経営戦略を策定することにより、現在の経営状況を明確にした上で、経営の見直しを行い、アセットマネジメントの手法等を活用しながら健全な運営ができるよう努めていく。また、施設等の更新時において、人口減少及び水需要の減少に伴った施設のダウンサイジング等の検討を行い、施設更新費及び維持管理費の削減に努めていく。</t>
    <rPh sb="0" eb="2">
      <t>コンゴ</t>
    </rPh>
    <rPh sb="3" eb="5">
      <t>ジンコウ</t>
    </rPh>
    <rPh sb="5" eb="7">
      <t>ゲンショウ</t>
    </rPh>
    <rPh sb="8" eb="10">
      <t>ジュウミン</t>
    </rPh>
    <rPh sb="11" eb="13">
      <t>セッスイ</t>
    </rPh>
    <rPh sb="13" eb="15">
      <t>イシキ</t>
    </rPh>
    <rPh sb="16" eb="18">
      <t>コウヨウ</t>
    </rPh>
    <rPh sb="18" eb="19">
      <t>オヨ</t>
    </rPh>
    <rPh sb="20" eb="22">
      <t>セッスイ</t>
    </rPh>
    <rPh sb="22" eb="24">
      <t>キキ</t>
    </rPh>
    <rPh sb="25" eb="27">
      <t>フキュウ</t>
    </rPh>
    <rPh sb="28" eb="29">
      <t>トモナ</t>
    </rPh>
    <rPh sb="31" eb="33">
      <t>スイドウ</t>
    </rPh>
    <rPh sb="33" eb="35">
      <t>ジギョウ</t>
    </rPh>
    <rPh sb="36" eb="37">
      <t>ト</t>
    </rPh>
    <rPh sb="38" eb="39">
      <t>マ</t>
    </rPh>
    <rPh sb="40" eb="42">
      <t>カンキョウ</t>
    </rPh>
    <rPh sb="46" eb="47">
      <t>キビ</t>
    </rPh>
    <rPh sb="57" eb="59">
      <t>ヨソウ</t>
    </rPh>
    <rPh sb="72" eb="74">
      <t>ケイエイ</t>
    </rPh>
    <rPh sb="74" eb="76">
      <t>センリャク</t>
    </rPh>
    <rPh sb="77" eb="79">
      <t>サクテイ</t>
    </rPh>
    <rPh sb="87" eb="89">
      <t>ゲンザイ</t>
    </rPh>
    <rPh sb="90" eb="92">
      <t>ケイエイ</t>
    </rPh>
    <rPh sb="92" eb="94">
      <t>ジョウキョウ</t>
    </rPh>
    <rPh sb="95" eb="97">
      <t>メイカク</t>
    </rPh>
    <rPh sb="100" eb="101">
      <t>ウエ</t>
    </rPh>
    <rPh sb="103" eb="105">
      <t>ケイエイ</t>
    </rPh>
    <rPh sb="106" eb="108">
      <t>ミナオ</t>
    </rPh>
    <rPh sb="110" eb="111">
      <t>オコナ</t>
    </rPh>
    <rPh sb="134" eb="136">
      <t>ケンゼン</t>
    </rPh>
    <rPh sb="137" eb="139">
      <t>ウンエイ</t>
    </rPh>
    <rPh sb="145" eb="146">
      <t>ツト</t>
    </rPh>
    <rPh sb="154" eb="156">
      <t>シセツ</t>
    </rPh>
    <rPh sb="156" eb="157">
      <t>トウ</t>
    </rPh>
    <rPh sb="158" eb="161">
      <t>コウシンジ</t>
    </rPh>
    <rPh sb="166" eb="168">
      <t>ジンコウ</t>
    </rPh>
    <rPh sb="168" eb="170">
      <t>ゲンショウ</t>
    </rPh>
    <rPh sb="170" eb="171">
      <t>オヨ</t>
    </rPh>
    <rPh sb="172" eb="173">
      <t>ミズ</t>
    </rPh>
    <rPh sb="173" eb="175">
      <t>ジュヨウ</t>
    </rPh>
    <rPh sb="176" eb="178">
      <t>ゲンショウ</t>
    </rPh>
    <rPh sb="179" eb="180">
      <t>トモナ</t>
    </rPh>
    <rPh sb="182" eb="184">
      <t>シセツ</t>
    </rPh>
    <rPh sb="193" eb="194">
      <t>トウ</t>
    </rPh>
    <rPh sb="195" eb="197">
      <t>ケントウ</t>
    </rPh>
    <rPh sb="198" eb="199">
      <t>オコナ</t>
    </rPh>
    <rPh sb="201" eb="203">
      <t>シセツ</t>
    </rPh>
    <rPh sb="203" eb="205">
      <t>コウシン</t>
    </rPh>
    <rPh sb="205" eb="206">
      <t>ヒ</t>
    </rPh>
    <rPh sb="206" eb="207">
      <t>オヨ</t>
    </rPh>
    <rPh sb="208" eb="210">
      <t>イジ</t>
    </rPh>
    <rPh sb="210" eb="212">
      <t>カンリ</t>
    </rPh>
    <rPh sb="212" eb="213">
      <t>ヒ</t>
    </rPh>
    <rPh sb="214" eb="216">
      <t>サクゲン</t>
    </rPh>
    <rPh sb="217" eb="218">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</si>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</sst>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0.16</c:v>
                </c:pt>
                <c:pt idx="4" formatCode="#,##0.00;&quot;△&quot;#,##0.00;&quot;-&quot;">
                  <c:v>0.23</c:v>
                </c:pt>
              </c:numCache>
            </c:numRef>
          </c:val>
          <c:extLst xmlns:c16r2="http://schemas.microsoft.com/office/drawing/2015/06/chart">
            <c:ext xmlns:c16="http://schemas.microsoft.com/office/drawing/2014/chart" uri="{C3380CC4-5D6E-409C-BE32-E72D297353CC}">
              <c16:uniqueId val="{00000000-6D81-41C3-9E86-408DA5147FA3}"/>
            </c:ext>
          </c:extLst>
        </c:ser>
        <c:dLbls>
          <c:showLegendKey val="0"/>
          <c:showVal val="0"/>
          <c:showCatName val="0"/>
          <c:showSerName val="0"/>
          <c:showPercent val="0"/>
          <c:showBubbleSize val="0"/>
        </c:dLbls>
        <c:gapWidth val="150"/>
        <c:axId val="104302080"/>
        <c:axId val="1043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xmlns:c16r2="http://schemas.microsoft.com/office/drawing/2015/06/chart">
            <c:ext xmlns:c16="http://schemas.microsoft.com/office/drawing/2014/chart" uri="{C3380CC4-5D6E-409C-BE32-E72D297353CC}">
              <c16:uniqueId val="{00000001-6D81-41C3-9E86-408DA5147FA3}"/>
            </c:ext>
          </c:extLst>
        </c:ser>
        <c:dLbls>
          <c:showLegendKey val="0"/>
          <c:showVal val="0"/>
          <c:showCatName val="0"/>
          <c:showSerName val="0"/>
          <c:showPercent val="0"/>
          <c:showBubbleSize val="0"/>
        </c:dLbls>
        <c:marker val="1"/>
        <c:smooth val="0"/>
        <c:axId val="104302080"/>
        <c:axId val="104304000"/>
      </c:lineChart>
      <c:dateAx>
        <c:axId val="104302080"/>
        <c:scaling>
          <c:orientation val="minMax"/>
        </c:scaling>
        <c:delete val="1"/>
        <c:axPos val="b"/>
        <c:numFmt formatCode="ge" sourceLinked="1"/>
        <c:majorTickMark val="none"/>
        <c:minorTickMark val="none"/>
        <c:tickLblPos val="none"/>
        <c:crossAx val="104304000"/>
        <c:crosses val="autoZero"/>
        <c:auto val="1"/>
        <c:lblOffset val="100"/>
        <c:baseTimeUnit val="years"/>
      </c:dateAx>
      <c:valAx>
        <c:axId val="1043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49.89</c:v>
                </c:pt>
                <c:pt idx="1">
                  <c:v>48.92</c:v>
                </c:pt>
                <c:pt idx="2">
                  <c:v>44.92</c:v>
                </c:pt>
                <c:pt idx="3">
                  <c:v>44.1</c:v>
                </c:pt>
                <c:pt idx="4">
                  <c:v>47.68</c:v>
                </c:pt>
              </c:numCache>
            </c:numRef>
          </c:val>
          <c:extLst xmlns:c16r2="http://schemas.microsoft.com/office/drawing/2015/06/chart">
            <c:ext xmlns:c16="http://schemas.microsoft.com/office/drawing/2014/chart" uri="{C3380CC4-5D6E-409C-BE32-E72D297353CC}">
              <c16:uniqueId val="{00000000-0609-420D-91B1-231B2C9CF97D}"/>
            </c:ext>
          </c:extLst>
        </c:ser>
        <c:dLbls>
          <c:showLegendKey val="0"/>
          <c:showVal val="0"/>
          <c:showCatName val="0"/>
          <c:showSerName val="0"/>
          <c:showPercent val="0"/>
          <c:showBubbleSize val="0"/>
        </c:dLbls>
        <c:gapWidth val="150"/>
        <c:axId val="110064768"/>
        <c:axId val="1100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xmlns:c16r2="http://schemas.microsoft.com/office/drawing/2015/06/chart">
            <c:ext xmlns:c16="http://schemas.microsoft.com/office/drawing/2014/chart" uri="{C3380CC4-5D6E-409C-BE32-E72D297353CC}">
              <c16:uniqueId val="{00000001-0609-420D-91B1-231B2C9CF97D}"/>
            </c:ext>
          </c:extLst>
        </c:ser>
        <c:dLbls>
          <c:showLegendKey val="0"/>
          <c:showVal val="0"/>
          <c:showCatName val="0"/>
          <c:showSerName val="0"/>
          <c:showPercent val="0"/>
          <c:showBubbleSize val="0"/>
        </c:dLbls>
        <c:marker val="1"/>
        <c:smooth val="0"/>
        <c:axId val="110064768"/>
        <c:axId val="110066688"/>
      </c:lineChart>
      <c:dateAx>
        <c:axId val="110064768"/>
        <c:scaling>
          <c:orientation val="minMax"/>
        </c:scaling>
        <c:delete val="1"/>
        <c:axPos val="b"/>
        <c:numFmt formatCode="ge" sourceLinked="1"/>
        <c:majorTickMark val="none"/>
        <c:minorTickMark val="none"/>
        <c:tickLblPos val="none"/>
        <c:crossAx val="110066688"/>
        <c:crosses val="autoZero"/>
        <c:auto val="1"/>
        <c:lblOffset val="100"/>
        <c:baseTimeUnit val="years"/>
      </c:dateAx>
      <c:valAx>
        <c:axId val="1100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69.239999999999995</c:v>
                </c:pt>
                <c:pt idx="1">
                  <c:v>67.8</c:v>
                </c:pt>
                <c:pt idx="2">
                  <c:v>72.180000000000007</c:v>
                </c:pt>
                <c:pt idx="3">
                  <c:v>69.2</c:v>
                </c:pt>
                <c:pt idx="4">
                  <c:v>63.2</c:v>
                </c:pt>
              </c:numCache>
            </c:numRef>
          </c:val>
          <c:extLst xmlns:c16r2="http://schemas.microsoft.com/office/drawing/2015/06/chart">
            <c:ext xmlns:c16="http://schemas.microsoft.com/office/drawing/2014/chart" uri="{C3380CC4-5D6E-409C-BE32-E72D297353CC}">
              <c16:uniqueId val="{00000000-958E-4F29-A019-1619707E1AEE}"/>
            </c:ext>
          </c:extLst>
        </c:ser>
        <c:dLbls>
          <c:showLegendKey val="0"/>
          <c:showVal val="0"/>
          <c:showCatName val="0"/>
          <c:showSerName val="0"/>
          <c:showPercent val="0"/>
          <c:showBubbleSize val="0"/>
        </c:dLbls>
        <c:gapWidth val="150"/>
        <c:axId val="111154688"/>
        <c:axId val="111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xmlns:c16r2="http://schemas.microsoft.com/office/drawing/2015/06/chart">
            <c:ext xmlns:c16="http://schemas.microsoft.com/office/drawing/2014/chart" uri="{C3380CC4-5D6E-409C-BE32-E72D297353CC}">
              <c16:uniqueId val="{00000001-958E-4F29-A019-1619707E1AEE}"/>
            </c:ext>
          </c:extLst>
        </c:ser>
        <c:dLbls>
          <c:showLegendKey val="0"/>
          <c:showVal val="0"/>
          <c:showCatName val="0"/>
          <c:showSerName val="0"/>
          <c:showPercent val="0"/>
          <c:showBubbleSize val="0"/>
        </c:dLbls>
        <c:marker val="1"/>
        <c:smooth val="0"/>
        <c:axId val="111154688"/>
        <c:axId val="111156608"/>
      </c:lineChart>
      <c:dateAx>
        <c:axId val="111154688"/>
        <c:scaling>
          <c:orientation val="minMax"/>
        </c:scaling>
        <c:delete val="1"/>
        <c:axPos val="b"/>
        <c:numFmt formatCode="ge" sourceLinked="1"/>
        <c:majorTickMark val="none"/>
        <c:minorTickMark val="none"/>
        <c:tickLblPos val="none"/>
        <c:crossAx val="111156608"/>
        <c:crosses val="autoZero"/>
        <c:auto val="1"/>
        <c:lblOffset val="100"/>
        <c:baseTimeUnit val="years"/>
      </c:dateAx>
      <c:valAx>
        <c:axId val="1111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100.11</c:v>
                </c:pt>
                <c:pt idx="1">
                  <c:v>103.53</c:v>
                </c:pt>
                <c:pt idx="2">
                  <c:v>103.99</c:v>
                </c:pt>
                <c:pt idx="3">
                  <c:v>98.53</c:v>
                </c:pt>
                <c:pt idx="4">
                  <c:v>95.99</c:v>
                </c:pt>
              </c:numCache>
            </c:numRef>
          </c:val>
          <c:extLst xmlns:c16r2="http://schemas.microsoft.com/office/drawing/2015/06/chart">
            <c:ext xmlns:c16="http://schemas.microsoft.com/office/drawing/2014/chart" uri="{C3380CC4-5D6E-409C-BE32-E72D297353CC}">
              <c16:uniqueId val="{00000000-7057-4368-9B55-CA70AE8E683C}"/>
            </c:ext>
          </c:extLst>
        </c:ser>
        <c:dLbls>
          <c:showLegendKey val="0"/>
          <c:showVal val="0"/>
          <c:showCatName val="0"/>
          <c:showSerName val="0"/>
          <c:showPercent val="0"/>
          <c:showBubbleSize val="0"/>
        </c:dLbls>
        <c:gapWidth val="150"/>
        <c:axId val="104445824"/>
        <c:axId val="1044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xmlns:c16r2="http://schemas.microsoft.com/office/drawing/2015/06/chart">
            <c:ext xmlns:c16="http://schemas.microsoft.com/office/drawing/2014/chart" uri="{C3380CC4-5D6E-409C-BE32-E72D297353CC}">
              <c16:uniqueId val="{00000001-7057-4368-9B55-CA70AE8E683C}"/>
            </c:ext>
          </c:extLst>
        </c:ser>
        <c:dLbls>
          <c:showLegendKey val="0"/>
          <c:showVal val="0"/>
          <c:showCatName val="0"/>
          <c:showSerName val="0"/>
          <c:showPercent val="0"/>
          <c:showBubbleSize val="0"/>
        </c:dLbls>
        <c:marker val="1"/>
        <c:smooth val="0"/>
        <c:axId val="104445824"/>
        <c:axId val="104448000"/>
      </c:lineChart>
      <c:dateAx>
        <c:axId val="104445824"/>
        <c:scaling>
          <c:orientation val="minMax"/>
        </c:scaling>
        <c:delete val="1"/>
        <c:axPos val="b"/>
        <c:numFmt formatCode="ge" sourceLinked="1"/>
        <c:majorTickMark val="none"/>
        <c:minorTickMark val="none"/>
        <c:tickLblPos val="none"/>
        <c:crossAx val="104448000"/>
        <c:crosses val="autoZero"/>
        <c:auto val="1"/>
        <c:lblOffset val="100"/>
        <c:baseTimeUnit val="years"/>
      </c:dateAx>
      <c:valAx>
        <c:axId val="1044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92-428C-A642-2356B1712A6F}"/>
            </c:ext>
          </c:extLst>
        </c:ser>
        <c:dLbls>
          <c:showLegendKey val="0"/>
          <c:showVal val="0"/>
          <c:showCatName val="0"/>
          <c:showSerName val="0"/>
          <c:showPercent val="0"/>
          <c:showBubbleSize val="0"/>
        </c:dLbls>
        <c:gapWidth val="150"/>
        <c:axId val="104339712"/>
        <c:axId val="1043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92-428C-A642-2356B1712A6F}"/>
            </c:ext>
          </c:extLst>
        </c:ser>
        <c:dLbls>
          <c:showLegendKey val="0"/>
          <c:showVal val="0"/>
          <c:showCatName val="0"/>
          <c:showSerName val="0"/>
          <c:showPercent val="0"/>
          <c:showBubbleSize val="0"/>
        </c:dLbls>
        <c:marker val="1"/>
        <c:smooth val="0"/>
        <c:axId val="104339712"/>
        <c:axId val="104345984"/>
      </c:lineChart>
      <c:dateAx>
        <c:axId val="104339712"/>
        <c:scaling>
          <c:orientation val="minMax"/>
        </c:scaling>
        <c:delete val="1"/>
        <c:axPos val="b"/>
        <c:numFmt formatCode="ge" sourceLinked="1"/>
        <c:majorTickMark val="none"/>
        <c:minorTickMark val="none"/>
        <c:tickLblPos val="none"/>
        <c:crossAx val="104345984"/>
        <c:crosses val="autoZero"/>
        <c:auto val="1"/>
        <c:lblOffset val="100"/>
        <c:baseTimeUnit val="years"/>
      </c:dateAx>
      <c:valAx>
        <c:axId val="1043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6A-40C5-BD24-219064F2AE01}"/>
            </c:ext>
          </c:extLst>
        </c:ser>
        <c:dLbls>
          <c:showLegendKey val="0"/>
          <c:showVal val="0"/>
          <c:showCatName val="0"/>
          <c:showSerName val="0"/>
          <c:showPercent val="0"/>
          <c:showBubbleSize val="0"/>
        </c:dLbls>
        <c:gapWidth val="150"/>
        <c:axId val="107413888"/>
        <c:axId val="1074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6A-40C5-BD24-219064F2AE01}"/>
            </c:ext>
          </c:extLst>
        </c:ser>
        <c:dLbls>
          <c:showLegendKey val="0"/>
          <c:showVal val="0"/>
          <c:showCatName val="0"/>
          <c:showSerName val="0"/>
          <c:showPercent val="0"/>
          <c:showBubbleSize val="0"/>
        </c:dLbls>
        <c:marker val="1"/>
        <c:smooth val="0"/>
        <c:axId val="107413888"/>
        <c:axId val="107415808"/>
      </c:lineChart>
      <c:dateAx>
        <c:axId val="107413888"/>
        <c:scaling>
          <c:orientation val="minMax"/>
        </c:scaling>
        <c:delete val="1"/>
        <c:axPos val="b"/>
        <c:numFmt formatCode="ge" sourceLinked="1"/>
        <c:majorTickMark val="none"/>
        <c:minorTickMark val="none"/>
        <c:tickLblPos val="none"/>
        <c:crossAx val="107415808"/>
        <c:crosses val="autoZero"/>
        <c:auto val="1"/>
        <c:lblOffset val="100"/>
        <c:baseTimeUnit val="years"/>
      </c:dateAx>
      <c:valAx>
        <c:axId val="1074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1A-43EC-BB25-301F06F0550E}"/>
            </c:ext>
          </c:extLst>
        </c:ser>
        <c:dLbls>
          <c:showLegendKey val="0"/>
          <c:showVal val="0"/>
          <c:showCatName val="0"/>
          <c:showSerName val="0"/>
          <c:showPercent val="0"/>
          <c:showBubbleSize val="0"/>
        </c:dLbls>
        <c:gapWidth val="150"/>
        <c:axId val="107439616"/>
        <c:axId val="1074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1A-43EC-BB25-301F06F0550E}"/>
            </c:ext>
          </c:extLst>
        </c:ser>
        <c:dLbls>
          <c:showLegendKey val="0"/>
          <c:showVal val="0"/>
          <c:showCatName val="0"/>
          <c:showSerName val="0"/>
          <c:showPercent val="0"/>
          <c:showBubbleSize val="0"/>
        </c:dLbls>
        <c:marker val="1"/>
        <c:smooth val="0"/>
        <c:axId val="107439616"/>
        <c:axId val="107441536"/>
      </c:lineChart>
      <c:dateAx>
        <c:axId val="107439616"/>
        <c:scaling>
          <c:orientation val="minMax"/>
        </c:scaling>
        <c:delete val="1"/>
        <c:axPos val="b"/>
        <c:numFmt formatCode="ge" sourceLinked="1"/>
        <c:majorTickMark val="none"/>
        <c:minorTickMark val="none"/>
        <c:tickLblPos val="none"/>
        <c:crossAx val="107441536"/>
        <c:crosses val="autoZero"/>
        <c:auto val="1"/>
        <c:lblOffset val="100"/>
        <c:baseTimeUnit val="years"/>
      </c:dateAx>
      <c:valAx>
        <c:axId val="1074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FF-4BAD-872B-70E6E549E59A}"/>
            </c:ext>
          </c:extLst>
        </c:ser>
        <c:dLbls>
          <c:showLegendKey val="0"/>
          <c:showVal val="0"/>
          <c:showCatName val="0"/>
          <c:showSerName val="0"/>
          <c:showPercent val="0"/>
          <c:showBubbleSize val="0"/>
        </c:dLbls>
        <c:gapWidth val="150"/>
        <c:axId val="109913984"/>
        <c:axId val="109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FF-4BAD-872B-70E6E549E59A}"/>
            </c:ext>
          </c:extLst>
        </c:ser>
        <c:dLbls>
          <c:showLegendKey val="0"/>
          <c:showVal val="0"/>
          <c:showCatName val="0"/>
          <c:showSerName val="0"/>
          <c:showPercent val="0"/>
          <c:showBubbleSize val="0"/>
        </c:dLbls>
        <c:marker val="1"/>
        <c:smooth val="0"/>
        <c:axId val="109913984"/>
        <c:axId val="109920256"/>
      </c:lineChart>
      <c:dateAx>
        <c:axId val="109913984"/>
        <c:scaling>
          <c:orientation val="minMax"/>
        </c:scaling>
        <c:delete val="1"/>
        <c:axPos val="b"/>
        <c:numFmt formatCode="ge" sourceLinked="1"/>
        <c:majorTickMark val="none"/>
        <c:minorTickMark val="none"/>
        <c:tickLblPos val="none"/>
        <c:crossAx val="109920256"/>
        <c:crosses val="autoZero"/>
        <c:auto val="1"/>
        <c:lblOffset val="100"/>
        <c:baseTimeUnit val="years"/>
      </c:dateAx>
      <c:valAx>
        <c:axId val="109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660.17</c:v>
                </c:pt>
                <c:pt idx="1">
                  <c:v>682.53</c:v>
                </c:pt>
                <c:pt idx="2">
                  <c:v>669.57</c:v>
                </c:pt>
                <c:pt idx="3">
                  <c:v>725.38</c:v>
                </c:pt>
                <c:pt idx="4">
                  <c:v>870.86</c:v>
                </c:pt>
              </c:numCache>
            </c:numRef>
          </c:val>
          <c:extLst xmlns:c16r2="http://schemas.microsoft.com/office/drawing/2015/06/chart">
            <c:ext xmlns:c16="http://schemas.microsoft.com/office/drawing/2014/chart" uri="{C3380CC4-5D6E-409C-BE32-E72D297353CC}">
              <c16:uniqueId val="{00000000-0C03-43FD-ADCF-911B6A15D36D}"/>
            </c:ext>
          </c:extLst>
        </c:ser>
        <c:dLbls>
          <c:showLegendKey val="0"/>
          <c:showVal val="0"/>
          <c:showCatName val="0"/>
          <c:showSerName val="0"/>
          <c:showPercent val="0"/>
          <c:showBubbleSize val="0"/>
        </c:dLbls>
        <c:gapWidth val="150"/>
        <c:axId val="109951232"/>
        <c:axId val="109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xmlns:c16r2="http://schemas.microsoft.com/office/drawing/2015/06/chart">
            <c:ext xmlns:c16="http://schemas.microsoft.com/office/drawing/2014/chart" uri="{C3380CC4-5D6E-409C-BE32-E72D297353CC}">
              <c16:uniqueId val="{00000001-0C03-43FD-ADCF-911B6A15D36D}"/>
            </c:ext>
          </c:extLst>
        </c:ser>
        <c:dLbls>
          <c:showLegendKey val="0"/>
          <c:showVal val="0"/>
          <c:showCatName val="0"/>
          <c:showSerName val="0"/>
          <c:showPercent val="0"/>
          <c:showBubbleSize val="0"/>
        </c:dLbls>
        <c:marker val="1"/>
        <c:smooth val="0"/>
        <c:axId val="109951232"/>
        <c:axId val="109953408"/>
      </c:lineChart>
      <c:dateAx>
        <c:axId val="109951232"/>
        <c:scaling>
          <c:orientation val="minMax"/>
        </c:scaling>
        <c:delete val="1"/>
        <c:axPos val="b"/>
        <c:numFmt formatCode="ge" sourceLinked="1"/>
        <c:majorTickMark val="none"/>
        <c:minorTickMark val="none"/>
        <c:tickLblPos val="none"/>
        <c:crossAx val="109953408"/>
        <c:crosses val="autoZero"/>
        <c:auto val="1"/>
        <c:lblOffset val="100"/>
        <c:baseTimeUnit val="years"/>
      </c:dateAx>
      <c:valAx>
        <c:axId val="109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98.4</c:v>
                </c:pt>
                <c:pt idx="1">
                  <c:v>96.19</c:v>
                </c:pt>
                <c:pt idx="2">
                  <c:v>97.04</c:v>
                </c:pt>
                <c:pt idx="3">
                  <c:v>91.65</c:v>
                </c:pt>
                <c:pt idx="4">
                  <c:v>88.84</c:v>
                </c:pt>
              </c:numCache>
            </c:numRef>
          </c:val>
          <c:extLst xmlns:c16r2="http://schemas.microsoft.com/office/drawing/2015/06/chart">
            <c:ext xmlns:c16="http://schemas.microsoft.com/office/drawing/2014/chart" uri="{C3380CC4-5D6E-409C-BE32-E72D297353CC}">
              <c16:uniqueId val="{00000000-5ECD-41A7-914B-7B53D1A13054}"/>
            </c:ext>
          </c:extLst>
        </c:ser>
        <c:dLbls>
          <c:showLegendKey val="0"/>
          <c:showVal val="0"/>
          <c:showCatName val="0"/>
          <c:showSerName val="0"/>
          <c:showPercent val="0"/>
          <c:showBubbleSize val="0"/>
        </c:dLbls>
        <c:gapWidth val="150"/>
        <c:axId val="109859968"/>
        <c:axId val="1098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xmlns:c16r2="http://schemas.microsoft.com/office/drawing/2015/06/chart">
            <c:ext xmlns:c16="http://schemas.microsoft.com/office/drawing/2014/chart" uri="{C3380CC4-5D6E-409C-BE32-E72D297353CC}">
              <c16:uniqueId val="{00000001-5ECD-41A7-914B-7B53D1A13054}"/>
            </c:ext>
          </c:extLst>
        </c:ser>
        <c:dLbls>
          <c:showLegendKey val="0"/>
          <c:showVal val="0"/>
          <c:showCatName val="0"/>
          <c:showSerName val="0"/>
          <c:showPercent val="0"/>
          <c:showBubbleSize val="0"/>
        </c:dLbls>
        <c:marker val="1"/>
        <c:smooth val="0"/>
        <c:axId val="109859968"/>
        <c:axId val="109861888"/>
      </c:lineChart>
      <c:dateAx>
        <c:axId val="109859968"/>
        <c:scaling>
          <c:orientation val="minMax"/>
        </c:scaling>
        <c:delete val="1"/>
        <c:axPos val="b"/>
        <c:numFmt formatCode="ge" sourceLinked="1"/>
        <c:majorTickMark val="none"/>
        <c:minorTickMark val="none"/>
        <c:tickLblPos val="none"/>
        <c:crossAx val="109861888"/>
        <c:crosses val="autoZero"/>
        <c:auto val="1"/>
        <c:lblOffset val="100"/>
        <c:baseTimeUnit val="years"/>
      </c:dateAx>
      <c:valAx>
        <c:axId val="1098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107.23</c:v>
                </c:pt>
                <c:pt idx="1">
                  <c:v>109.97</c:v>
                </c:pt>
                <c:pt idx="2">
                  <c:v>111.65</c:v>
                </c:pt>
                <c:pt idx="3">
                  <c:v>116.69</c:v>
                </c:pt>
                <c:pt idx="4">
                  <c:v>122.61</c:v>
                </c:pt>
              </c:numCache>
            </c:numRef>
          </c:val>
          <c:extLst xmlns:c16r2="http://schemas.microsoft.com/office/drawing/2015/06/chart">
            <c:ext xmlns:c16="http://schemas.microsoft.com/office/drawing/2014/chart" uri="{C3380CC4-5D6E-409C-BE32-E72D297353CC}">
              <c16:uniqueId val="{00000000-5091-4858-AFD5-AF6D3CB27D4A}"/>
            </c:ext>
          </c:extLst>
        </c:ser>
        <c:dLbls>
          <c:showLegendKey val="0"/>
          <c:showVal val="0"/>
          <c:showCatName val="0"/>
          <c:showSerName val="0"/>
          <c:showPercent val="0"/>
          <c:showBubbleSize val="0"/>
        </c:dLbls>
        <c:gapWidth val="150"/>
        <c:axId val="109888640"/>
        <c:axId val="1098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xmlns:c16r2="http://schemas.microsoft.com/office/drawing/2015/06/chart">
            <c:ext xmlns:c16="http://schemas.microsoft.com/office/drawing/2014/chart" uri="{C3380CC4-5D6E-409C-BE32-E72D297353CC}">
              <c16:uniqueId val="{00000001-5091-4858-AFD5-AF6D3CB27D4A}"/>
            </c:ext>
          </c:extLst>
        </c:ser>
        <c:dLbls>
          <c:showLegendKey val="0"/>
          <c:showVal val="0"/>
          <c:showCatName val="0"/>
          <c:showSerName val="0"/>
          <c:showPercent val="0"/>
          <c:showBubbleSize val="0"/>
        </c:dLbls>
        <c:marker val="1"/>
        <c:smooth val="0"/>
        <c:axId val="109888640"/>
        <c:axId val="109890560"/>
      </c:lineChart>
      <c:dateAx>
        <c:axId val="109888640"/>
        <c:scaling>
          <c:orientation val="minMax"/>
        </c:scaling>
        <c:delete val="1"/>
        <c:axPos val="b"/>
        <c:numFmt formatCode="ge" sourceLinked="1"/>
        <c:majorTickMark val="none"/>
        <c:minorTickMark val="none"/>
        <c:tickLblPos val="none"/>
        <c:crossAx val="109890560"/>
        <c:crosses val="autoZero"/>
        <c:auto val="1"/>
        <c:lblOffset val="100"/>
        <c:baseTimeUnit val="years"/>
      </c:dateAx>
      <c:valAx>
        <c:axId val="1098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都留市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122</v>
      </c>
      <c r="AE8" s="50"/>
      <c r="AF8" s="50"/>
      <c r="AG8" s="50"/>
      <c r="AH8" s="50"/>
      <c r="AI8" s="50"/>
      <c r="AJ8" s="50"/>
      <c r="AK8" s="2"/>
      <c r="AL8" s="51">
        <f>データ!$R$6</f>
        <v>31081</v>
      </c>
      <c r="AM8" s="51"/>
      <c r="AN8" s="51"/>
      <c r="AO8" s="51"/>
      <c r="AP8" s="51"/>
      <c r="AQ8" s="51"/>
      <c r="AR8" s="51"/>
      <c r="AS8" s="51"/>
      <c r="AT8" s="46">
        <f>データ!$S$6</f>
        <v>161.63</v>
      </c>
      <c r="AU8" s="46"/>
      <c r="AV8" s="46"/>
      <c r="AW8" s="46"/>
      <c r="AX8" s="46"/>
      <c r="AY8" s="46"/>
      <c r="AZ8" s="46"/>
      <c r="BA8" s="46"/>
      <c r="BB8" s="46">
        <f>データ!$T$6</f>
        <v>192.3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47.27</v>
      </c>
      <c r="Q10" s="46"/>
      <c r="R10" s="46"/>
      <c r="S10" s="46"/>
      <c r="T10" s="46"/>
      <c r="U10" s="46"/>
      <c r="V10" s="46"/>
      <c r="W10" s="51">
        <f>データ!$Q$6</f>
        <v>1512</v>
      </c>
      <c r="X10" s="51"/>
      <c r="Y10" s="51"/>
      <c r="Z10" s="51"/>
      <c r="AA10" s="51"/>
      <c r="AB10" s="51"/>
      <c r="AC10" s="51"/>
      <c r="AD10" s="2"/>
      <c r="AE10" s="2"/>
      <c r="AF10" s="2"/>
      <c r="AG10" s="2"/>
      <c r="AH10" s="2"/>
      <c r="AI10" s="2"/>
      <c r="AJ10" s="2"/>
      <c r="AK10" s="2"/>
      <c r="AL10" s="51">
        <f>データ!$U$6</f>
        <v>14506</v>
      </c>
      <c r="AM10" s="51"/>
      <c r="AN10" s="51"/>
      <c r="AO10" s="51"/>
      <c r="AP10" s="51"/>
      <c r="AQ10" s="51"/>
      <c r="AR10" s="51"/>
      <c r="AS10" s="51"/>
      <c r="AT10" s="46">
        <f>データ!$V$6</f>
        <v>0.12</v>
      </c>
      <c r="AU10" s="46"/>
      <c r="AV10" s="46"/>
      <c r="AW10" s="46"/>
      <c r="AX10" s="46"/>
      <c r="AY10" s="46"/>
      <c r="AZ10" s="46"/>
      <c r="BA10" s="46"/>
      <c r="BB10" s="46">
        <f>データ!$W$6</f>
        <v>120883.33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192040</v>
      </c>
      <c r="D6" s="34">
        <f t="shared" si="3"/>
        <v>47</v>
      </c>
      <c r="E6" s="34">
        <f t="shared" si="3"/>
        <v>1</v>
      </c>
      <c r="F6" s="34">
        <f t="shared" si="3"/>
        <v>0</v>
      </c>
      <c r="G6" s="34">
        <f t="shared" si="3"/>
        <v>0</v>
      </c>
      <c r="H6" s="34" t="str">
        <f t="shared" si="3"/>
        <v>山梨県　都留市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47.27</v>
      </c>
      <c r="Q6" s="35">
        <f t="shared" si="3"/>
        <v>1512</v>
      </c>
      <c r="R6" s="35">
        <f t="shared" si="3"/>
        <v>31081</v>
      </c>
      <c r="S6" s="35">
        <f t="shared" si="3"/>
        <v>161.63</v>
      </c>
      <c r="T6" s="35">
        <f t="shared" si="3"/>
        <v>192.3</v>
      </c>
      <c r="U6" s="35">
        <f t="shared" si="3"/>
        <v>14506</v>
      </c>
      <c r="V6" s="35">
        <f t="shared" si="3"/>
        <v>0.12</v>
      </c>
      <c r="W6" s="35">
        <f t="shared" si="3"/>
        <v>120883.33</v>
      </c>
      <c r="X6" s="36">
        <f>IF(X7="",NA(),X7)</f>
        <v>100.11</v>
      </c>
      <c r="Y6" s="36">
        <f t="shared" ref="Y6:AG6" si="4">IF(Y7="",NA(),Y7)</f>
        <v>103.53</v>
      </c>
      <c r="Z6" s="36">
        <f t="shared" si="4"/>
        <v>103.99</v>
      </c>
      <c r="AA6" s="36">
        <f t="shared" si="4"/>
        <v>98.53</v>
      </c>
      <c r="AB6" s="36">
        <f t="shared" si="4"/>
        <v>95.99</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660.17</v>
      </c>
      <c r="BF6" s="36">
        <f t="shared" ref="BF6:BN6" si="7">IF(BF7="",NA(),BF7)</f>
        <v>682.53</v>
      </c>
      <c r="BG6" s="36">
        <f t="shared" si="7"/>
        <v>669.57</v>
      </c>
      <c r="BH6" s="36">
        <f t="shared" si="7"/>
        <v>725.38</v>
      </c>
      <c r="BI6" s="36">
        <f t="shared" si="7"/>
        <v>870.86</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98.4</v>
      </c>
      <c r="BQ6" s="36">
        <f t="shared" ref="BQ6:BY6" si="8">IF(BQ7="",NA(),BQ7)</f>
        <v>96.19</v>
      </c>
      <c r="BR6" s="36">
        <f t="shared" si="8"/>
        <v>97.04</v>
      </c>
      <c r="BS6" s="36">
        <f t="shared" si="8"/>
        <v>91.65</v>
      </c>
      <c r="BT6" s="36">
        <f t="shared" si="8"/>
        <v>88.84</v>
      </c>
      <c r="BU6" s="36">
        <f t="shared" si="8"/>
        <v>54.57</v>
      </c>
      <c r="BV6" s="36">
        <f t="shared" si="8"/>
        <v>54.4</v>
      </c>
      <c r="BW6" s="36">
        <f t="shared" si="8"/>
        <v>54.45</v>
      </c>
      <c r="BX6" s="36">
        <f t="shared" si="8"/>
        <v>54.33</v>
      </c>
      <c r="BY6" s="36">
        <f t="shared" si="8"/>
        <v>55.02</v>
      </c>
      <c r="BZ6" s="35" t="str">
        <f>IF(BZ7="","",IF(BZ7="-","【-】","【"&amp;SUBSTITUTE(TEXT(BZ7,"#,##0.00"),"-","△")&amp;"】"))</f>
        <v>【53.06】</v>
      </c>
      <c r="CA6" s="36">
        <f>IF(CA7="",NA(),CA7)</f>
        <v>107.23</v>
      </c>
      <c r="CB6" s="36">
        <f t="shared" ref="CB6:CJ6" si="9">IF(CB7="",NA(),CB7)</f>
        <v>109.97</v>
      </c>
      <c r="CC6" s="36">
        <f t="shared" si="9"/>
        <v>111.65</v>
      </c>
      <c r="CD6" s="36">
        <f t="shared" si="9"/>
        <v>116.69</v>
      </c>
      <c r="CE6" s="36">
        <f t="shared" si="9"/>
        <v>122.61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49.89</v>
      </c>
      <c r="CM6" s="36">
        <f t="shared" ref="CM6:CU6" si="10">IF(CM7="",NA(),CM7)</f>
        <v>48.92</v>
      </c>
      <c r="CN6" s="36">
        <f t="shared" si="10"/>
        <v>44.92</v>
      </c>
      <c r="CO6" s="36">
        <f t="shared" si="10"/>
        <v>44.1</v>
      </c>
      <c r="CP6" s="36">
        <f t="shared" si="10"/>
        <v>47.68</v>
      </c>
      <c r="CQ6" s="36">
        <f t="shared" si="10"/>
        <v>63.99</v>
      </c>
      <c r="CR6" s="36">
        <f t="shared" si="10"/>
        <v>62.01</v>
      </c>
      <c r="CS6" s="36">
        <f t="shared" si="10"/>
        <v>60.68</v>
      </c>
      <c r="CT6" s="36">
        <f t="shared" si="10"/>
        <v>59.87</v>
      </c>
      <c r="CU6" s="36">
        <f t="shared" si="10"/>
        <v>59.59</v>
      </c>
      <c r="CV6" s="35" t="str">
        <f>IF(CV7="","",IF(CV7="-","【-】","【"&amp;SUBSTITUTE(TEXT(CV7,"#,##0.00"),"-","△")&amp;"】"))</f>
        <v>【56.28】</v>
      </c>
      <c r="CW6" s="36">
        <f>IF(CW7="",NA(),CW7)</f>
        <v>69.239999999999995</v>
      </c>
      <c r="CX6" s="36">
        <f t="shared" ref="CX6:DF6" si="11">IF(CX7="",NA(),CX7)</f>
        <v>67.8</v>
      </c>
      <c r="CY6" s="36">
        <f t="shared" si="11"/>
        <v>72.180000000000007</v>
      </c>
      <c r="CZ6" s="36">
        <f t="shared" si="11"/>
        <v>69.2</v>
      </c>
      <c r="DA6" s="36">
        <f t="shared" si="11"/>
        <v>63.2</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0.16</v>
      </c>
      <c r="EH6" s="36">
        <f t="shared" si="14"/>
        <v>0.23</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192040</v>
      </c>
      <c r="D7" s="38">
        <v>47</v>
      </c>
      <c r="E7" s="38">
        <v>1</v>
      </c>
      <c r="F7" s="38">
        <v>0</v>
      </c>
      <c r="G7" s="38">
        <v>0</v>
      </c>
      <c r="H7" s="38" t="s">
        <v>107</v>
      </c>
      <c r="I7" s="38" t="s">
        <v>108</v>
      </c>
      <c r="J7" s="38" t="s">
        <v>109</v>
      </c>
      <c r="K7" s="38" t="s">
        <v>110</v>
      </c>
      <c r="L7" s="38" t="s">
        <v>111</v>
      </c>
      <c r="M7" s="38"/>
      <c r="N7" s="39" t="s">
        <v>112</v>
      </c>
      <c r="O7" s="39" t="s">
        <v>113</v>
      </c>
      <c r="P7" s="39">
        <v>47.27</v>
      </c>
      <c r="Q7" s="39">
        <v>1512</v>
      </c>
      <c r="R7" s="39">
        <v>31081</v>
      </c>
      <c r="S7" s="39">
        <v>161.63</v>
      </c>
      <c r="T7" s="39">
        <v>192.3</v>
      </c>
      <c r="U7" s="39">
        <v>14506</v>
      </c>
      <c r="V7" s="39">
        <v>0.12</v>
      </c>
      <c r="W7" s="39">
        <v>120883.33</v>
      </c>
      <c r="X7" s="39">
        <v>100.11</v>
      </c>
      <c r="Y7" s="39">
        <v>103.53</v>
      </c>
      <c r="Z7" s="39">
        <v>103.99</v>
      </c>
      <c r="AA7" s="39">
        <v>98.53</v>
      </c>
      <c r="AB7" s="39">
        <v>95.99</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660.17</v>
      </c>
      <c r="BF7" s="39">
        <v>682.53</v>
      </c>
      <c r="BG7" s="39">
        <v>669.57</v>
      </c>
      <c r="BH7" s="39">
        <v>725.38</v>
      </c>
      <c r="BI7" s="39">
        <v>870.86</v>
      </c>
      <c r="BJ7" s="39">
        <v>1321.78</v>
      </c>
      <c r="BK7" s="39">
        <v>1326.51</v>
      </c>
      <c r="BL7" s="39">
        <v>1285.3599999999999</v>
      </c>
      <c r="BM7" s="39">
        <v>1246.73</v>
      </c>
      <c r="BN7" s="39">
        <v>1281.51</v>
      </c>
      <c r="BO7" s="39">
        <v>1280.76</v>
      </c>
      <c r="BP7" s="39">
        <v>98.4</v>
      </c>
      <c r="BQ7" s="39">
        <v>96.19</v>
      </c>
      <c r="BR7" s="39">
        <v>97.04</v>
      </c>
      <c r="BS7" s="39">
        <v>91.65</v>
      </c>
      <c r="BT7" s="39">
        <v>88.84</v>
      </c>
      <c r="BU7" s="39">
        <v>54.57</v>
      </c>
      <c r="BV7" s="39">
        <v>54.4</v>
      </c>
      <c r="BW7" s="39">
        <v>54.45</v>
      </c>
      <c r="BX7" s="39">
        <v>54.33</v>
      </c>
      <c r="BY7" s="39">
        <v>55.02</v>
      </c>
      <c r="BZ7" s="39">
        <v>53.06</v>
      </c>
      <c r="CA7" s="39">
        <v>107.23</v>
      </c>
      <c r="CB7" s="39">
        <v>109.97</v>
      </c>
      <c r="CC7" s="39">
        <v>111.65</v>
      </c>
      <c r="CD7" s="39">
        <v>116.69</v>
      </c>
      <c r="CE7" s="39">
        <v>122.61</v>
      </c>
      <c r="CF7" s="39">
        <v>318.02999999999997</v>
      </c>
      <c r="CG7" s="39">
        <v>325.14</v>
      </c>
      <c r="CH7" s="39">
        <v>332.75</v>
      </c>
      <c r="CI7" s="39">
        <v>341.05</v>
      </c>
      <c r="CJ7" s="39">
        <v>330.62</v>
      </c>
      <c r="CK7" s="39">
        <v>314.83</v>
      </c>
      <c r="CL7" s="39">
        <v>49.89</v>
      </c>
      <c r="CM7" s="39">
        <v>48.92</v>
      </c>
      <c r="CN7" s="39">
        <v>44.92</v>
      </c>
      <c r="CO7" s="39">
        <v>44.1</v>
      </c>
      <c r="CP7" s="39">
        <v>47.68</v>
      </c>
      <c r="CQ7" s="39">
        <v>63.99</v>
      </c>
      <c r="CR7" s="39">
        <v>62.01</v>
      </c>
      <c r="CS7" s="39">
        <v>60.68</v>
      </c>
      <c r="CT7" s="39">
        <v>59.87</v>
      </c>
      <c r="CU7" s="39">
        <v>59.59</v>
      </c>
      <c r="CV7" s="39">
        <v>56.28</v>
      </c>
      <c r="CW7" s="39">
        <v>69.239999999999995</v>
      </c>
      <c r="CX7" s="39">
        <v>67.8</v>
      </c>
      <c r="CY7" s="39">
        <v>72.180000000000007</v>
      </c>
      <c r="CZ7" s="39">
        <v>69.2</v>
      </c>
      <c r="DA7" s="39">
        <v>63.2</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0.16</v>
      </c>
      <c r="EH7" s="39">
        <v>0.23</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2018-02-02T07:01:28Z</cp:lastPrinted>
  <dcterms:created xsi:type="dcterms:W3CDTF">2017-12-25T01:43:09Z</dcterms:created>
  <dcterms:modified xsi:type="dcterms:W3CDTF">2018-02-27T05:02:22Z</dcterms:modified>
  <cp:category/>
</cp:coreProperties>
</file>