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5670" windowWidth="19230" windowHeight="571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T10" i="4"/>
  <c r="AD10" i="4"/>
  <c r="P10" i="4"/>
  <c r="B10"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<sst xmlns="http://schemas.openxmlformats.org/spreadsheetml/2006/main" count="235" uniqueCount="123">
  <si>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</si>
  <si>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</si>
  <si>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</si>
  <si>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</si>
  <si>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</si>
  <si>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</si>
  <si>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</si>
  <si>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</si>
  <si>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</si>
  <si>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</si>
  <si>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</si>
  <si>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</si>
  <si>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</si>
  <si>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</si>
  <si>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</si>
  <si>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</si>
  <si>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</si>
  <si>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</si>
  <si>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</si>
  <si>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</si>
  <si>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</si>
  <si>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</si>
  <si>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</si>
  <si>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</si>
  <si>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</si>
  <si>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</si>
  <si>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</si>
  <si>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</si>
  <si>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</si>
  <si>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</si>
  <si>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</si>
  <si>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</si>
  <si>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</si>
  <si>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</si>
  <si>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</si>
  <si>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</si>
  <si>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</si>
  <si>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</si>
  <si>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</si>
  <si>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</si>
  <si>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</si>
  <si>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</si>
  <si>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</si>
  <si>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</si>
  <si>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</si>
  <si>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</si>
  <si>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</si>
  <si>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</si>
  <si>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</si>
  <si>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</si>
  <si>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</si>
  <si>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</si>
  <si>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</si>
  <si>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</si>
  <si>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</si>
  <si>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</si>
  <si>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</si>
  <si>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</si>
  <si>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</si>
  <si>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</si>
  <si>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</si>
  <si>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</si>
  <si>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</si>
  <si>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</si>
  <si>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</si>
  <si>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</si>
  <si>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</si>
  <si>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</si>
  <si>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</si>
  <si>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</si>
  <si>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</si>
  <si>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</si>
  <si>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</si>
  <si>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</si>
  <si>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</si>
  <si>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</si>
  <si>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</si>
  <si>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</si>
  <si>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</si>
  <si>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</si>
  <si>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</si>
  <si>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</si>
  <si>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</si>
  <si>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</si>
  <si>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</si>
  <si>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</si>
  <si>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</si>
  <si>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</si>
  <si>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</si>
  <si>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</si>
  <si>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</si>
  <si>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</si>
  <si>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</si>
  <si>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</si>
  <si>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</si>
  <si>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</si>
  <si>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</si>
  <si>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</si>
  <si>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</si>
  <si>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</si>
  <si>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</si>
  <si>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</si>
  <si>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</si>
  <si>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</si>
  <si>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</si>
  <si>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</si>
  <si>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</si>
  <si>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</si>
  <si>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甲府市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</si>
  <si>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</si>
  <si>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</si>
  <si>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</si>
  <si>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</si>
  <si>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</si>
  <si>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</si>
  <si>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</si>
  <si>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</si>
  <si>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</si>
  <si>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</si>
  <si>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</si>
  <si>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有形固定資産減価償却率及び管渠老朽化率は、ともに前年度に比べて増加し、類似団体の平均より高く、老朽化が進んでいる。
管渠改善率は、施設の長寿命化対策に取り組んでいることにより、類似団体の平均より高い数値となっている。
今後は、アセットマネジメントの手法を取り入れるなかで、施設の適切な維持管理を行うとともに、更新投資の最適化を図り、計画的・効率的に施設や管渠の更新を進めていく。</t>
    <rPh sb="11" eb="12">
      <t>オヨ</t>
    </rPh>
    <rPh sb="13" eb="14">
      <t>カン</t>
    </rPh>
    <rPh sb="14" eb="15">
      <t>キョ</t>
    </rPh>
    <rPh sb="15" eb="18">
      <t>ロウキュウカ</t>
    </rPh>
    <rPh sb="18" eb="19">
      <t>リツ</t>
    </rPh>
    <rPh sb="24" eb="27">
      <t>ゼンネンド</t>
    </rPh>
    <rPh sb="28" eb="29">
      <t>クラ</t>
    </rPh>
    <rPh sb="31" eb="33">
      <t>ゾウカ</t>
    </rPh>
    <rPh sb="40" eb="42">
      <t>ヘイキン</t>
    </rPh>
    <rPh sb="44" eb="45">
      <t>タカ</t>
    </rPh>
    <rPh sb="88" eb="90">
      <t>ルイジ</t>
    </rPh>
    <rPh sb="90" eb="92">
      <t>ダンタイ</t>
    </rPh>
    <rPh sb="93" eb="95">
      <t>ヘイキン</t>
    </rPh>
    <rPh sb="124" eb="126">
      <t>シュホウ</t>
    </rPh>
    <rPh sb="127" eb="128">
      <t>ト</t>
    </rPh>
    <rPh sb="129" eb="130">
      <t>イ</t>
    </rPh>
    <rPh sb="174" eb="176">
      <t>シセツ</t>
    </rPh>
    <rPh sb="180" eb="182">
      <t>コウシン</t>
    </rPh>
    <phoneticPr fontId="4"/>
  </si>
  <si>
    <t xml:space="preserve">経常収支比率は、前年度に引き続き、100％を上回っており、下水道使用料や一般会計繰入金等の収益により費用は賄えている。今後も更なる経営の効率性を高めていく。
流動比率は、企業債残高が多額であるため、前年度と同様に低い数値となっているが、短期的な債務については、下水道使用料収入や一般会計繰入金・国庫補助金等で賄えていることから、支払能力は確保できている。
企業債残高対事業規模比率は、企業債の償還が進んだため前年度より改善しているものの、企業債残高が多額であることから類似団体の平均より高くなっている。
経費回収率の増加及び汚水処理原価の減少要因は、前年度に比較し、汚水処理費が減少したことによる。経費回収率が100％をわずかに上回っているが、今後についても更なる経営の効率性を高めていく。
施設利用率は、類似団体の平均より高く、今後も計画的な施設更新を行っていく。
水洗化率は、類似団体の平均より高く、100％にかなり近い数値であり、今後も効果的な普及活動を進め、快適な生活環境を提供していく。
</t>
    <rPh sb="8" eb="11">
      <t>ゼンネンド</t>
    </rPh>
    <rPh sb="12" eb="13">
      <t>ヒ</t>
    </rPh>
    <rPh sb="14" eb="15">
      <t>ツヅ</t>
    </rPh>
    <rPh sb="85" eb="87">
      <t>キギョウ</t>
    </rPh>
    <rPh sb="87" eb="88">
      <t>サイ</t>
    </rPh>
    <rPh sb="88" eb="90">
      <t>ザンダカ</t>
    </rPh>
    <rPh sb="91" eb="93">
      <t>タガク</t>
    </rPh>
    <rPh sb="99" eb="102">
      <t>ゼンネンド</t>
    </rPh>
    <rPh sb="103" eb="105">
      <t>ドウヨウ</t>
    </rPh>
    <rPh sb="169" eb="171">
      <t>カクホ</t>
    </rPh>
    <rPh sb="192" eb="194">
      <t>キギョウ</t>
    </rPh>
    <rPh sb="194" eb="195">
      <t>サイ</t>
    </rPh>
    <rPh sb="196" eb="198">
      <t>ショウカン</t>
    </rPh>
    <rPh sb="199" eb="200">
      <t>スス</t>
    </rPh>
    <rPh sb="258" eb="260">
      <t>ゾウカ</t>
    </rPh>
    <rPh sb="269" eb="271">
      <t>ゲンショウ</t>
    </rPh>
    <rPh sb="289" eb="291">
      <t>ゲンショウ</t>
    </rPh>
    <rPh sb="314" eb="316">
      <t>ウワマワ</t>
    </rPh>
    <rPh sb="399" eb="400">
      <t>タカ</t>
    </rPh>
    <phoneticPr fontId="4"/>
  </si>
  <si>
    <t>本市の下水道事業は、人口減少や節水機器の普及等に伴う水需要の減少傾向が継続する厳しい経営環境のなか、経営計画に基づく事業を着実に進め、経営の健全化に努めてきた。
施設の老朽化が進行しているため、引き続き施設の長寿命化対策に取り組んでいくが、経営に影響を与えることのないよう、計画的・効率的な施設の整備及び更新等に努めていく。
今後も、平成29年度中に策定する経営戦略に基づき、中・長期視点に立った経年化施設の整備及び更新等を着実に実施し、健全で安定的な事業経営に努めていく。</t>
    <rPh sb="120" eb="122">
      <t>ケイエイ</t>
    </rPh>
    <rPh sb="123" eb="125">
      <t>エイキョウ</t>
    </rPh>
    <rPh sb="126" eb="127">
      <t>アタ</t>
    </rPh>
    <rPh sb="137" eb="139">
      <t>ケイカク</t>
    </rPh>
    <rPh sb="139" eb="140">
      <t>テキ</t>
    </rPh>
    <rPh sb="141" eb="144">
      <t>コウリツテキ</t>
    </rPh>
    <rPh sb="145" eb="147">
      <t>シセツ</t>
    </rPh>
    <rPh sb="148" eb="150">
      <t>セイビ</t>
    </rPh>
    <rPh sb="150" eb="151">
      <t>オヨ</t>
    </rPh>
    <rPh sb="152" eb="154">
      <t>コウシン</t>
    </rPh>
    <rPh sb="154" eb="155">
      <t>トウ</t>
    </rPh>
    <rPh sb="156" eb="157">
      <t>ツト</t>
    </rPh>
    <rPh sb="163" eb="165">
      <t>コンゴ</t>
    </rPh>
    <rPh sb="167" eb="169">
      <t>ヘイセイ</t>
    </rPh>
    <rPh sb="171" eb="173">
      <t>ネンド</t>
    </rPh>
    <rPh sb="173" eb="174">
      <t>チュウ</t>
    </rPh>
    <rPh sb="175" eb="177">
      <t>サクテイ</t>
    </rPh>
    <rPh sb="184" eb="185">
      <t>モト</t>
    </rPh>
    <rPh sb="188" eb="189">
      <t>チュウ</t>
    </rPh>
    <rPh sb="190" eb="192">
      <t>チョウキ</t>
    </rPh>
    <rPh sb="192" eb="194">
      <t>シテン</t>
    </rPh>
    <rPh sb="195" eb="196">
      <t>タ</t>
    </rPh>
    <rPh sb="198" eb="200">
      <t>ケイネン</t>
    </rPh>
    <rPh sb="201" eb="203">
      <t>シセツ</t>
    </rPh>
    <rPh sb="204" eb="206">
      <t>セイビ</t>
    </rPh>
    <rPh sb="206" eb="207">
      <t>オヨ</t>
    </rPh>
    <rPh sb="208" eb="210">
      <t>コウシン</t>
    </rPh>
    <rPh sb="210" eb="211">
      <t>トウ</t>
    </rPh>
    <rPh sb="212" eb="214">
      <t>チャクジツ</t>
    </rPh>
    <rPh sb="215" eb="21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</si>
</sst>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0.17</c:v>
                </c:pt>
                <c:pt idx="1">
                  <c:v>0.09</c:v>
                </c:pt>
                <c:pt idx="2">
                  <c:v>0.28000000000000003</c:v>
                </c:pt>
                <c:pt idx="3">
                  <c:v>0.24</c:v>
                </c:pt>
                <c:pt idx="4">
                  <c:v>0.25</c:v>
                </c:pt>
              </c:numCache>
            </c:numRef>
          </c:val>
        </c:ser>
        <c:dLbls>
          <c:showLegendKey val="0"/>
          <c:showVal val="0"/>
          <c:showCatName val="0"/>
          <c:showSerName val="0"/>
          <c:showPercent val="0"/>
          <c:showBubbleSize val="0"/>
        </c:dLbls>
        <c:gapWidth val="150"/>
        <c:axId val="80546048"/>
        <c:axId val="805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80546048"/>
        <c:axId val="80560512"/>
      </c:lineChart>
      <c:dateAx>
        <c:axId val="80546048"/>
        <c:scaling>
          <c:orientation val="minMax"/>
        </c:scaling>
        <c:delete val="1"/>
        <c:axPos val="b"/>
        <c:numFmt formatCode="ge" sourceLinked="1"/>
        <c:majorTickMark val="none"/>
        <c:minorTickMark val="none"/>
        <c:tickLblPos val="none"/>
        <c:crossAx val="80560512"/>
        <c:crosses val="autoZero"/>
        <c:auto val="1"/>
        <c:lblOffset val="100"/>
        <c:baseTimeUnit val="years"/>
      </c:dateAx>
      <c:valAx>
        <c:axId val="805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67.87</c:v>
                </c:pt>
                <c:pt idx="1">
                  <c:v>69.239999999999995</c:v>
                </c:pt>
                <c:pt idx="2">
                  <c:v>65.19</c:v>
                </c:pt>
                <c:pt idx="3">
                  <c:v>69.45</c:v>
                </c:pt>
                <c:pt idx="4">
                  <c:v>72.239999999999995</c:v>
                </c:pt>
              </c:numCache>
            </c:numRef>
          </c:val>
        </c:ser>
        <c:dLbls>
          <c:showLegendKey val="0"/>
          <c:showVal val="0"/>
          <c:showCatName val="0"/>
          <c:showSerName val="0"/>
          <c:showPercent val="0"/>
          <c:showBubbleSize val="0"/>
        </c:dLbls>
        <c:gapWidth val="150"/>
        <c:axId val="85080704"/>
        <c:axId val="850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85080704"/>
        <c:axId val="85095168"/>
      </c:lineChart>
      <c:dateAx>
        <c:axId val="85080704"/>
        <c:scaling>
          <c:orientation val="minMax"/>
        </c:scaling>
        <c:delete val="1"/>
        <c:axPos val="b"/>
        <c:numFmt formatCode="ge" sourceLinked="1"/>
        <c:majorTickMark val="none"/>
        <c:minorTickMark val="none"/>
        <c:tickLblPos val="none"/>
        <c:crossAx val="85095168"/>
        <c:crosses val="autoZero"/>
        <c:auto val="1"/>
        <c:lblOffset val="100"/>
        <c:baseTimeUnit val="years"/>
      </c:dateAx>
      <c:valAx>
        <c:axId val="850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8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97.58</c:v>
                </c:pt>
                <c:pt idx="1">
                  <c:v>99.05</c:v>
                </c:pt>
                <c:pt idx="2">
                  <c:v>99.05</c:v>
                </c:pt>
                <c:pt idx="3">
                  <c:v>98.91</c:v>
                </c:pt>
                <c:pt idx="4">
                  <c:v>99.5</c:v>
                </c:pt>
              </c:numCache>
            </c:numRef>
          </c:val>
        </c:ser>
        <c:dLbls>
          <c:showLegendKey val="0"/>
          <c:showVal val="0"/>
          <c:showCatName val="0"/>
          <c:showSerName val="0"/>
          <c:showPercent val="0"/>
          <c:showBubbleSize val="0"/>
        </c:dLbls>
        <c:gapWidth val="150"/>
        <c:axId val="85137664"/>
        <c:axId val="8514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85137664"/>
        <c:axId val="85143936"/>
      </c:lineChart>
      <c:dateAx>
        <c:axId val="85137664"/>
        <c:scaling>
          <c:orientation val="minMax"/>
        </c:scaling>
        <c:delete val="1"/>
        <c:axPos val="b"/>
        <c:numFmt formatCode="ge" sourceLinked="1"/>
        <c:majorTickMark val="none"/>
        <c:minorTickMark val="none"/>
        <c:tickLblPos val="none"/>
        <c:crossAx val="85143936"/>
        <c:crosses val="autoZero"/>
        <c:auto val="1"/>
        <c:lblOffset val="100"/>
        <c:baseTimeUnit val="years"/>
      </c:dateAx>
      <c:valAx>
        <c:axId val="8514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100.21</c:v>
                </c:pt>
                <c:pt idx="1">
                  <c:v>99.88</c:v>
                </c:pt>
                <c:pt idx="2">
                  <c:v>114.12</c:v>
                </c:pt>
                <c:pt idx="3">
                  <c:v>117.97</c:v>
                </c:pt>
                <c:pt idx="4">
                  <c:v>122.31</c:v>
                </c:pt>
              </c:numCache>
            </c:numRef>
          </c:val>
        </c:ser>
        <c:dLbls>
          <c:showLegendKey val="0"/>
          <c:showVal val="0"/>
          <c:showCatName val="0"/>
          <c:showSerName val="0"/>
          <c:showPercent val="0"/>
          <c:showBubbleSize val="0"/>
        </c:dLbls>
        <c:gapWidth val="150"/>
        <c:axId val="80590720"/>
        <c:axId val="805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80590720"/>
        <c:axId val="80592896"/>
      </c:lineChart>
      <c:dateAx>
        <c:axId val="80590720"/>
        <c:scaling>
          <c:orientation val="minMax"/>
        </c:scaling>
        <c:delete val="1"/>
        <c:axPos val="b"/>
        <c:numFmt formatCode="ge" sourceLinked="1"/>
        <c:majorTickMark val="none"/>
        <c:minorTickMark val="none"/>
        <c:tickLblPos val="none"/>
        <c:crossAx val="80592896"/>
        <c:crosses val="autoZero"/>
        <c:auto val="1"/>
        <c:lblOffset val="100"/>
        <c:baseTimeUnit val="years"/>
      </c:dateAx>
      <c:valAx>
        <c:axId val="805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27.01</c:v>
                </c:pt>
                <c:pt idx="1">
                  <c:v>28.08</c:v>
                </c:pt>
                <c:pt idx="2">
                  <c:v>44.8</c:v>
                </c:pt>
                <c:pt idx="3">
                  <c:v>45.83</c:v>
                </c:pt>
                <c:pt idx="4">
                  <c:v>47.56</c:v>
                </c:pt>
              </c:numCache>
            </c:numRef>
          </c:val>
        </c:ser>
        <c:dLbls>
          <c:showLegendKey val="0"/>
          <c:showVal val="0"/>
          <c:showCatName val="0"/>
          <c:showSerName val="0"/>
          <c:showPercent val="0"/>
          <c:showBubbleSize val="0"/>
        </c:dLbls>
        <c:gapWidth val="150"/>
        <c:axId val="81282560"/>
        <c:axId val="812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81282560"/>
        <c:axId val="81284480"/>
      </c:lineChart>
      <c:dateAx>
        <c:axId val="81282560"/>
        <c:scaling>
          <c:orientation val="minMax"/>
        </c:scaling>
        <c:delete val="1"/>
        <c:axPos val="b"/>
        <c:numFmt formatCode="ge" sourceLinked="1"/>
        <c:majorTickMark val="none"/>
        <c:minorTickMark val="none"/>
        <c:tickLblPos val="none"/>
        <c:crossAx val="81284480"/>
        <c:crosses val="autoZero"/>
        <c:auto val="1"/>
        <c:lblOffset val="100"/>
        <c:baseTimeUnit val="years"/>
      </c:dateAx>
      <c:valAx>
        <c:axId val="812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1.48</c:v>
                </c:pt>
                <c:pt idx="1">
                  <c:v>2.02</c:v>
                </c:pt>
                <c:pt idx="2">
                  <c:v>2.82</c:v>
                </c:pt>
                <c:pt idx="3">
                  <c:v>3.73</c:v>
                </c:pt>
                <c:pt idx="4">
                  <c:v>4.8899999999999997</c:v>
                </c:pt>
              </c:numCache>
            </c:numRef>
          </c:val>
        </c:ser>
        <c:dLbls>
          <c:showLegendKey val="0"/>
          <c:showVal val="0"/>
          <c:showCatName val="0"/>
          <c:showSerName val="0"/>
          <c:showPercent val="0"/>
          <c:showBubbleSize val="0"/>
        </c:dLbls>
        <c:gapWidth val="150"/>
        <c:axId val="84804736"/>
        <c:axId val="848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84804736"/>
        <c:axId val="84806656"/>
      </c:lineChart>
      <c:dateAx>
        <c:axId val="84804736"/>
        <c:scaling>
          <c:orientation val="minMax"/>
        </c:scaling>
        <c:delete val="1"/>
        <c:axPos val="b"/>
        <c:numFmt formatCode="ge" sourceLinked="1"/>
        <c:majorTickMark val="none"/>
        <c:minorTickMark val="none"/>
        <c:tickLblPos val="none"/>
        <c:crossAx val="84806656"/>
        <c:crosses val="autoZero"/>
        <c:auto val="1"/>
        <c:lblOffset val="100"/>
        <c:baseTimeUnit val="years"/>
      </c:dateAx>
      <c:valAx>
        <c:axId val="848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849792"/>
        <c:axId val="848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84849792"/>
        <c:axId val="84851712"/>
      </c:lineChart>
      <c:dateAx>
        <c:axId val="84849792"/>
        <c:scaling>
          <c:orientation val="minMax"/>
        </c:scaling>
        <c:delete val="1"/>
        <c:axPos val="b"/>
        <c:numFmt formatCode="ge" sourceLinked="1"/>
        <c:majorTickMark val="none"/>
        <c:minorTickMark val="none"/>
        <c:tickLblPos val="none"/>
        <c:crossAx val="84851712"/>
        <c:crosses val="autoZero"/>
        <c:auto val="1"/>
        <c:lblOffset val="100"/>
        <c:baseTimeUnit val="years"/>
      </c:dateAx>
      <c:valAx>
        <c:axId val="848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183.48</c:v>
                </c:pt>
                <c:pt idx="1">
                  <c:v>186.92</c:v>
                </c:pt>
                <c:pt idx="2">
                  <c:v>36.450000000000003</c:v>
                </c:pt>
                <c:pt idx="3">
                  <c:v>27.07</c:v>
                </c:pt>
                <c:pt idx="4">
                  <c:v>35.89</c:v>
                </c:pt>
              </c:numCache>
            </c:numRef>
          </c:val>
        </c:ser>
        <c:dLbls>
          <c:showLegendKey val="0"/>
          <c:showVal val="0"/>
          <c:showCatName val="0"/>
          <c:showSerName val="0"/>
          <c:showPercent val="0"/>
          <c:showBubbleSize val="0"/>
        </c:dLbls>
        <c:gapWidth val="150"/>
        <c:axId val="84890752"/>
        <c:axId val="848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84890752"/>
        <c:axId val="84892672"/>
      </c:lineChart>
      <c:dateAx>
        <c:axId val="84890752"/>
        <c:scaling>
          <c:orientation val="minMax"/>
        </c:scaling>
        <c:delete val="1"/>
        <c:axPos val="b"/>
        <c:numFmt formatCode="ge" sourceLinked="1"/>
        <c:majorTickMark val="none"/>
        <c:minorTickMark val="none"/>
        <c:tickLblPos val="none"/>
        <c:crossAx val="84892672"/>
        <c:crosses val="autoZero"/>
        <c:auto val="1"/>
        <c:lblOffset val="100"/>
        <c:baseTimeUnit val="years"/>
      </c:dateAx>
      <c:valAx>
        <c:axId val="848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1050.4000000000001</c:v>
                </c:pt>
                <c:pt idx="1">
                  <c:v>1085.48</c:v>
                </c:pt>
                <c:pt idx="2">
                  <c:v>1032.01</c:v>
                </c:pt>
                <c:pt idx="3">
                  <c:v>1001.29</c:v>
                </c:pt>
                <c:pt idx="4">
                  <c:v>943.49</c:v>
                </c:pt>
              </c:numCache>
            </c:numRef>
          </c:val>
        </c:ser>
        <c:dLbls>
          <c:showLegendKey val="0"/>
          <c:showVal val="0"/>
          <c:showCatName val="0"/>
          <c:showSerName val="0"/>
          <c:showPercent val="0"/>
          <c:showBubbleSize val="0"/>
        </c:dLbls>
        <c:gapWidth val="150"/>
        <c:axId val="84923136"/>
        <c:axId val="849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84923136"/>
        <c:axId val="84925056"/>
      </c:lineChart>
      <c:dateAx>
        <c:axId val="84923136"/>
        <c:scaling>
          <c:orientation val="minMax"/>
        </c:scaling>
        <c:delete val="1"/>
        <c:axPos val="b"/>
        <c:numFmt formatCode="ge" sourceLinked="1"/>
        <c:majorTickMark val="none"/>
        <c:minorTickMark val="none"/>
        <c:tickLblPos val="none"/>
        <c:crossAx val="84925056"/>
        <c:crosses val="autoZero"/>
        <c:auto val="1"/>
        <c:lblOffset val="100"/>
        <c:baseTimeUnit val="years"/>
      </c:dateAx>
      <c:valAx>
        <c:axId val="849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103.53</c:v>
                </c:pt>
                <c:pt idx="1">
                  <c:v>107.42</c:v>
                </c:pt>
                <c:pt idx="2">
                  <c:v>136.41</c:v>
                </c:pt>
                <c:pt idx="3">
                  <c:v>99.24</c:v>
                </c:pt>
                <c:pt idx="4">
                  <c:v>105.69</c:v>
                </c:pt>
              </c:numCache>
            </c:numRef>
          </c:val>
        </c:ser>
        <c:dLbls>
          <c:showLegendKey val="0"/>
          <c:showVal val="0"/>
          <c:showCatName val="0"/>
          <c:showSerName val="0"/>
          <c:showPercent val="0"/>
          <c:showBubbleSize val="0"/>
        </c:dLbls>
        <c:gapWidth val="150"/>
        <c:axId val="84963712"/>
        <c:axId val="8496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84963712"/>
        <c:axId val="84965632"/>
      </c:lineChart>
      <c:dateAx>
        <c:axId val="84963712"/>
        <c:scaling>
          <c:orientation val="minMax"/>
        </c:scaling>
        <c:delete val="1"/>
        <c:axPos val="b"/>
        <c:numFmt formatCode="ge" sourceLinked="1"/>
        <c:majorTickMark val="none"/>
        <c:minorTickMark val="none"/>
        <c:tickLblPos val="none"/>
        <c:crossAx val="84965632"/>
        <c:crosses val="autoZero"/>
        <c:auto val="1"/>
        <c:lblOffset val="100"/>
        <c:baseTimeUnit val="years"/>
      </c:dateAx>
      <c:valAx>
        <c:axId val="849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139.18</c:v>
                </c:pt>
                <c:pt idx="1">
                  <c:v>136.51</c:v>
                </c:pt>
                <c:pt idx="2">
                  <c:v>107.78</c:v>
                </c:pt>
                <c:pt idx="3">
                  <c:v>148.06</c:v>
                </c:pt>
                <c:pt idx="4">
                  <c:v>138.74</c:v>
                </c:pt>
              </c:numCache>
            </c:numRef>
          </c:val>
        </c:ser>
        <c:dLbls>
          <c:showLegendKey val="0"/>
          <c:showVal val="0"/>
          <c:showCatName val="0"/>
          <c:showSerName val="0"/>
          <c:showPercent val="0"/>
          <c:showBubbleSize val="0"/>
        </c:dLbls>
        <c:gapWidth val="150"/>
        <c:axId val="84986880"/>
        <c:axId val="849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84986880"/>
        <c:axId val="84997248"/>
      </c:lineChart>
      <c:dateAx>
        <c:axId val="84986880"/>
        <c:scaling>
          <c:orientation val="minMax"/>
        </c:scaling>
        <c:delete val="1"/>
        <c:axPos val="b"/>
        <c:numFmt formatCode="ge" sourceLinked="1"/>
        <c:majorTickMark val="none"/>
        <c:minorTickMark val="none"/>
        <c:tickLblPos val="none"/>
        <c:crossAx val="84997248"/>
        <c:crosses val="autoZero"/>
        <c:auto val="1"/>
        <c:lblOffset val="100"/>
        <c:baseTimeUnit val="years"/>
      </c:dateAx>
      <c:valAx>
        <c:axId val="8499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山梨県　甲府市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Ac1</v>
      </c>
      <c r="X8" s="73"/>
      <c r="Y8" s="73"/>
      <c r="Z8" s="73"/>
      <c r="AA8" s="73"/>
      <c r="AB8" s="73"/>
      <c r="AC8" s="73"/>
      <c r="AD8" s="74" t="s">
        <v>119</v>
      </c>
      <c r="AE8" s="74"/>
      <c r="AF8" s="74"/>
      <c r="AG8" s="74"/>
      <c r="AH8" s="74"/>
      <c r="AI8" s="74"/>
      <c r="AJ8" s="74"/>
      <c r="AK8" s="4"/>
      <c r="AL8" s="68">
        <f>データ!S6</f>
        <v>191673</v>
      </c>
      <c r="AM8" s="68"/>
      <c r="AN8" s="68"/>
      <c r="AO8" s="68"/>
      <c r="AP8" s="68"/>
      <c r="AQ8" s="68"/>
      <c r="AR8" s="68"/>
      <c r="AS8" s="68"/>
      <c r="AT8" s="67">
        <f>データ!T6</f>
        <v>212.47</v>
      </c>
      <c r="AU8" s="67"/>
      <c r="AV8" s="67"/>
      <c r="AW8" s="67"/>
      <c r="AX8" s="67"/>
      <c r="AY8" s="67"/>
      <c r="AZ8" s="67"/>
      <c r="BA8" s="67"/>
      <c r="BB8" s="67">
        <f>データ!U6</f>
        <v>902.12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54.26</v>
      </c>
      <c r="J10" s="67"/>
      <c r="K10" s="67"/>
      <c r="L10" s="67"/>
      <c r="M10" s="67"/>
      <c r="N10" s="67"/>
      <c r="O10" s="67"/>
      <c r="P10" s="67">
        <f>データ!P6</f>
        <v>83.85</v>
      </c>
      <c r="Q10" s="67"/>
      <c r="R10" s="67"/>
      <c r="S10" s="67"/>
      <c r="T10" s="67"/>
      <c r="U10" s="67"/>
      <c r="V10" s="67"/>
      <c r="W10" s="67">
        <f>データ!Q6</f>
        <v>56.43</v>
      </c>
      <c r="X10" s="67"/>
      <c r="Y10" s="67"/>
      <c r="Z10" s="67"/>
      <c r="AA10" s="67"/>
      <c r="AB10" s="67"/>
      <c r="AC10" s="67"/>
      <c r="AD10" s="68">
        <f>データ!R6</f>
        <v>2386</v>
      </c>
      <c r="AE10" s="68"/>
      <c r="AF10" s="68"/>
      <c r="AG10" s="68"/>
      <c r="AH10" s="68"/>
      <c r="AI10" s="68"/>
      <c r="AJ10" s="68"/>
      <c r="AK10" s="2"/>
      <c r="AL10" s="68">
        <f>データ!V6</f>
        <v>159697</v>
      </c>
      <c r="AM10" s="68"/>
      <c r="AN10" s="68"/>
      <c r="AO10" s="68"/>
      <c r="AP10" s="68"/>
      <c r="AQ10" s="68"/>
      <c r="AR10" s="68"/>
      <c r="AS10" s="68"/>
      <c r="AT10" s="67">
        <f>データ!W6</f>
        <v>31.68</v>
      </c>
      <c r="AU10" s="67"/>
      <c r="AV10" s="67"/>
      <c r="AW10" s="67"/>
      <c r="AX10" s="67"/>
      <c r="AY10" s="67"/>
      <c r="AZ10" s="67"/>
      <c r="BA10" s="67"/>
      <c r="BB10" s="67">
        <f>データ!X6</f>
        <v>5040.9399999999996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192015</v>
      </c>
      <c r="D6" s="34">
        <f t="shared" si="3"/>
        <v>46</v>
      </c>
      <c r="E6" s="34">
        <f t="shared" si="3"/>
        <v>17</v>
      </c>
      <c r="F6" s="34">
        <f t="shared" si="3"/>
        <v>1</v>
      </c>
      <c r="G6" s="34">
        <f t="shared" si="3"/>
        <v>0</v>
      </c>
      <c r="H6" s="34" t="str">
        <f t="shared" si="3"/>
        <v>山梨県　甲府市</v>
      </c>
      <c r="I6" s="34" t="str">
        <f t="shared" si="3"/>
        <v>法適用</v>
      </c>
      <c r="J6" s="34" t="str">
        <f t="shared" si="3"/>
        <v>下水道事業</v>
      </c>
      <c r="K6" s="34" t="str">
        <f t="shared" si="3"/>
        <v>公共下水道</v>
      </c>
      <c r="L6" s="34" t="str">
        <f t="shared" si="3"/>
        <v>Ac1</v>
      </c>
      <c r="M6" s="34">
        <f t="shared" si="3"/>
        <v>0</v>
      </c>
      <c r="N6" s="35" t="str">
        <f t="shared" si="3"/>
        <v>-</v>
      </c>
      <c r="O6" s="35">
        <f t="shared" si="3"/>
        <v>54.26</v>
      </c>
      <c r="P6" s="35">
        <f t="shared" si="3"/>
        <v>83.85</v>
      </c>
      <c r="Q6" s="35">
        <f t="shared" si="3"/>
        <v>56.43</v>
      </c>
      <c r="R6" s="35">
        <f t="shared" si="3"/>
        <v>2386</v>
      </c>
      <c r="S6" s="35">
        <f t="shared" si="3"/>
        <v>191673</v>
      </c>
      <c r="T6" s="35">
        <f t="shared" si="3"/>
        <v>212.47</v>
      </c>
      <c r="U6" s="35">
        <f t="shared" si="3"/>
        <v>902.12</v>
      </c>
      <c r="V6" s="35">
        <f t="shared" si="3"/>
        <v>159697</v>
      </c>
      <c r="W6" s="35">
        <f t="shared" si="3"/>
        <v>31.68</v>
      </c>
      <c r="X6" s="35">
        <f t="shared" si="3"/>
        <v>5040.9399999999996</v>
      </c>
      <c r="Y6" s="36">
        <f>IF(Y7="",NA(),Y7)</f>
        <v>100.21</v>
      </c>
      <c r="Z6" s="36">
        <f t="shared" ref="Z6:AH6" si="4">IF(Z7="",NA(),Z7)</f>
        <v>99.88</v>
      </c>
      <c r="AA6" s="36">
        <f t="shared" si="4"/>
        <v>114.12</v>
      </c>
      <c r="AB6" s="36">
        <f t="shared" si="4"/>
        <v>117.97</v>
      </c>
      <c r="AC6" s="36">
        <f t="shared" si="4"/>
        <v>122.31</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183.48</v>
      </c>
      <c r="AV6" s="36">
        <f t="shared" ref="AV6:BD6" si="6">IF(AV7="",NA(),AV7)</f>
        <v>186.92</v>
      </c>
      <c r="AW6" s="36">
        <f t="shared" si="6"/>
        <v>36.450000000000003</v>
      </c>
      <c r="AX6" s="36">
        <f t="shared" si="6"/>
        <v>27.07</v>
      </c>
      <c r="AY6" s="36">
        <f t="shared" si="6"/>
        <v>35.89</v>
      </c>
      <c r="AZ6" s="36">
        <f t="shared" si="6"/>
        <v>184.15</v>
      </c>
      <c r="BA6" s="36">
        <f t="shared" si="6"/>
        <v>205.35</v>
      </c>
      <c r="BB6" s="36">
        <f t="shared" si="6"/>
        <v>52.63</v>
      </c>
      <c r="BC6" s="36">
        <f t="shared" si="6"/>
        <v>54.09</v>
      </c>
      <c r="BD6" s="36">
        <f t="shared" si="6"/>
        <v>54.03</v>
      </c>
      <c r="BE6" s="35" t="str">
        <f>IF(BE7="","",IF(BE7="-","【-】","【"&amp;SUBSTITUTE(TEXT(BE7,"#,##0.00"),"-","△")&amp;"】"))</f>
        <v>【59.95】</v>
      </c>
      <c r="BF6" s="36">
        <f>IF(BF7="",NA(),BF7)</f>
        <v>1050.4000000000001</v>
      </c>
      <c r="BG6" s="36">
        <f t="shared" ref="BG6:BO6" si="7">IF(BG7="",NA(),BG7)</f>
        <v>1085.48</v>
      </c>
      <c r="BH6" s="36">
        <f t="shared" si="7"/>
        <v>1032.01</v>
      </c>
      <c r="BI6" s="36">
        <f t="shared" si="7"/>
        <v>1001.29</v>
      </c>
      <c r="BJ6" s="36">
        <f t="shared" si="7"/>
        <v>943.49</v>
      </c>
      <c r="BK6" s="36">
        <f t="shared" si="7"/>
        <v>941.18</v>
      </c>
      <c r="BL6" s="36">
        <f t="shared" si="7"/>
        <v>893.45</v>
      </c>
      <c r="BM6" s="36">
        <f t="shared" si="7"/>
        <v>843.57</v>
      </c>
      <c r="BN6" s="36">
        <f t="shared" si="7"/>
        <v>845.86</v>
      </c>
      <c r="BO6" s="36">
        <f t="shared" si="7"/>
        <v>802.49</v>
      </c>
      <c r="BP6" s="35" t="str">
        <f>IF(BP7="","",IF(BP7="-","【-】","【"&amp;SUBSTITUTE(TEXT(BP7,"#,##0.00"),"-","△")&amp;"】"))</f>
        <v>【728.30】</v>
      </c>
      <c r="BQ6" s="36">
        <f>IF(BQ7="",NA(),BQ7)</f>
        <v>103.53</v>
      </c>
      <c r="BR6" s="36">
        <f t="shared" ref="BR6:BZ6" si="8">IF(BR7="",NA(),BR7)</f>
        <v>107.42</v>
      </c>
      <c r="BS6" s="36">
        <f t="shared" si="8"/>
        <v>136.41</v>
      </c>
      <c r="BT6" s="36">
        <f t="shared" si="8"/>
        <v>99.24</v>
      </c>
      <c r="BU6" s="36">
        <f t="shared" si="8"/>
        <v>105.69</v>
      </c>
      <c r="BV6" s="36">
        <f t="shared" si="8"/>
        <v>93.55</v>
      </c>
      <c r="BW6" s="36">
        <f t="shared" si="8"/>
        <v>95.24</v>
      </c>
      <c r="BX6" s="36">
        <f t="shared" si="8"/>
        <v>99.86</v>
      </c>
      <c r="BY6" s="36">
        <f t="shared" si="8"/>
        <v>101.88</v>
      </c>
      <c r="BZ6" s="36">
        <f t="shared" si="8"/>
        <v>103.18</v>
      </c>
      <c r="CA6" s="35" t="str">
        <f>IF(CA7="","",IF(CA7="-","【-】","【"&amp;SUBSTITUTE(TEXT(CA7,"#,##0.00"),"-","△")&amp;"】"))</f>
        <v>【100.04】</v>
      </c>
      <c r="CB6" s="36">
        <f>IF(CB7="",NA(),CB7)</f>
        <v>139.18</v>
      </c>
      <c r="CC6" s="36">
        <f t="shared" ref="CC6:CK6" si="9">IF(CC7="",NA(),CC7)</f>
        <v>136.51</v>
      </c>
      <c r="CD6" s="36">
        <f t="shared" si="9"/>
        <v>107.78</v>
      </c>
      <c r="CE6" s="36">
        <f t="shared" si="9"/>
        <v>148.06</v>
      </c>
      <c r="CF6" s="36">
        <f t="shared" si="9"/>
        <v>138.74</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67.87</v>
      </c>
      <c r="CN6" s="36">
        <f t="shared" ref="CN6:CV6" si="10">IF(CN7="",NA(),CN7)</f>
        <v>69.239999999999995</v>
      </c>
      <c r="CO6" s="36">
        <f t="shared" si="10"/>
        <v>65.19</v>
      </c>
      <c r="CP6" s="36">
        <f t="shared" si="10"/>
        <v>69.45</v>
      </c>
      <c r="CQ6" s="36">
        <f t="shared" si="10"/>
        <v>72.239999999999995</v>
      </c>
      <c r="CR6" s="36">
        <f t="shared" si="10"/>
        <v>61.73</v>
      </c>
      <c r="CS6" s="36">
        <f t="shared" si="10"/>
        <v>61.1</v>
      </c>
      <c r="CT6" s="36">
        <f t="shared" si="10"/>
        <v>61.03</v>
      </c>
      <c r="CU6" s="36">
        <f t="shared" si="10"/>
        <v>62.5</v>
      </c>
      <c r="CV6" s="36">
        <f t="shared" si="10"/>
        <v>63.26</v>
      </c>
      <c r="CW6" s="35" t="str">
        <f>IF(CW7="","",IF(CW7="-","【-】","【"&amp;SUBSTITUTE(TEXT(CW7,"#,##0.00"),"-","△")&amp;"】"))</f>
        <v>【60.09】</v>
      </c>
      <c r="CX6" s="36">
        <f>IF(CX7="",NA(),CX7)</f>
        <v>97.58</v>
      </c>
      <c r="CY6" s="36">
        <f t="shared" ref="CY6:DG6" si="11">IF(CY7="",NA(),CY7)</f>
        <v>99.05</v>
      </c>
      <c r="CZ6" s="36">
        <f t="shared" si="11"/>
        <v>99.05</v>
      </c>
      <c r="DA6" s="36">
        <f t="shared" si="11"/>
        <v>98.91</v>
      </c>
      <c r="DB6" s="36">
        <f t="shared" si="11"/>
        <v>99.5</v>
      </c>
      <c r="DC6" s="36">
        <f t="shared" si="11"/>
        <v>93.1</v>
      </c>
      <c r="DD6" s="36">
        <f t="shared" si="11"/>
        <v>93.47</v>
      </c>
      <c r="DE6" s="36">
        <f t="shared" si="11"/>
        <v>93.83</v>
      </c>
      <c r="DF6" s="36">
        <f t="shared" si="11"/>
        <v>93.88</v>
      </c>
      <c r="DG6" s="36">
        <f t="shared" si="11"/>
        <v>94.07</v>
      </c>
      <c r="DH6" s="35" t="str">
        <f>IF(DH7="","",IF(DH7="-","【-】","【"&amp;SUBSTITUTE(TEXT(DH7,"#,##0.00"),"-","△")&amp;"】"))</f>
        <v>【94.90】</v>
      </c>
      <c r="DI6" s="36">
        <f>IF(DI7="",NA(),DI7)</f>
        <v>27.01</v>
      </c>
      <c r="DJ6" s="36">
        <f t="shared" ref="DJ6:DR6" si="12">IF(DJ7="",NA(),DJ7)</f>
        <v>28.08</v>
      </c>
      <c r="DK6" s="36">
        <f t="shared" si="12"/>
        <v>44.8</v>
      </c>
      <c r="DL6" s="36">
        <f t="shared" si="12"/>
        <v>45.83</v>
      </c>
      <c r="DM6" s="36">
        <f t="shared" si="12"/>
        <v>47.56</v>
      </c>
      <c r="DN6" s="36">
        <f t="shared" si="12"/>
        <v>15.36</v>
      </c>
      <c r="DO6" s="36">
        <f t="shared" si="12"/>
        <v>16.57</v>
      </c>
      <c r="DP6" s="36">
        <f t="shared" si="12"/>
        <v>28.06</v>
      </c>
      <c r="DQ6" s="36">
        <f t="shared" si="12"/>
        <v>29.48</v>
      </c>
      <c r="DR6" s="36">
        <f t="shared" si="12"/>
        <v>28.95</v>
      </c>
      <c r="DS6" s="35" t="str">
        <f>IF(DS7="","",IF(DS7="-","【-】","【"&amp;SUBSTITUTE(TEXT(DS7,"#,##0.00"),"-","△")&amp;"】"))</f>
        <v>【37.36】</v>
      </c>
      <c r="DT6" s="36">
        <f>IF(DT7="",NA(),DT7)</f>
        <v>1.48</v>
      </c>
      <c r="DU6" s="36">
        <f t="shared" ref="DU6:EC6" si="13">IF(DU7="",NA(),DU7)</f>
        <v>2.02</v>
      </c>
      <c r="DV6" s="36">
        <f t="shared" si="13"/>
        <v>2.82</v>
      </c>
      <c r="DW6" s="36">
        <f t="shared" si="13"/>
        <v>3.73</v>
      </c>
      <c r="DX6" s="36">
        <f t="shared" si="13"/>
        <v>4.8899999999999997</v>
      </c>
      <c r="DY6" s="36">
        <f t="shared" si="13"/>
        <v>2.81</v>
      </c>
      <c r="DZ6" s="36">
        <f t="shared" si="13"/>
        <v>3.11</v>
      </c>
      <c r="EA6" s="36">
        <f t="shared" si="13"/>
        <v>3.32</v>
      </c>
      <c r="EB6" s="36">
        <f t="shared" si="13"/>
        <v>3.89</v>
      </c>
      <c r="EC6" s="36">
        <f t="shared" si="13"/>
        <v>4.07</v>
      </c>
      <c r="ED6" s="35" t="str">
        <f>IF(ED7="","",IF(ED7="-","【-】","【"&amp;SUBSTITUTE(TEXT(ED7,"#,##0.00"),"-","△")&amp;"】"))</f>
        <v>【4.96】</v>
      </c>
      <c r="EE6" s="36">
        <f>IF(EE7="",NA(),EE7)</f>
        <v>0.17</v>
      </c>
      <c r="EF6" s="36">
        <f t="shared" ref="EF6:EN6" si="14">IF(EF7="",NA(),EF7)</f>
        <v>0.09</v>
      </c>
      <c r="EG6" s="36">
        <f t="shared" si="14"/>
        <v>0.28000000000000003</v>
      </c>
      <c r="EH6" s="36">
        <f t="shared" si="14"/>
        <v>0.24</v>
      </c>
      <c r="EI6" s="36">
        <f t="shared" si="14"/>
        <v>0.25</v>
      </c>
      <c r="EJ6" s="36">
        <f t="shared" si="14"/>
        <v>0.1</v>
      </c>
      <c r="EK6" s="36">
        <f t="shared" si="14"/>
        <v>0.1</v>
      </c>
      <c r="EL6" s="36">
        <f t="shared" si="14"/>
        <v>0.11</v>
      </c>
      <c r="EM6" s="36">
        <f t="shared" si="14"/>
        <v>0.12</v>
      </c>
      <c r="EN6" s="36">
        <f t="shared" si="14"/>
        <v>0.13</v>
      </c>
      <c r="EO6" s="35" t="str">
        <f>IF(EO7="","",IF(EO7="-","【-】","【"&amp;SUBSTITUTE(TEXT(EO7,"#,##0.00"),"-","△")&amp;"】"))</f>
        <v>【0.27】</v>
      </c>
    </row>
    <row r="7" spans="1:148" s="37" customFormat="1" x14ac:dyDescent="0.15">
      <c r="A7" s="29"/>
      <c r="B7" s="38">
        <v>2016</v>
      </c>
      <c r="C7" s="38">
        <v>192015</v>
      </c>
      <c r="D7" s="38">
        <v>46</v>
      </c>
      <c r="E7" s="38">
        <v>17</v>
      </c>
      <c r="F7" s="38">
        <v>1</v>
      </c>
      <c r="G7" s="38">
        <v>0</v>
      </c>
      <c r="H7" s="38" t="s">
        <v>108</v>
      </c>
      <c r="I7" s="38" t="s">
        <v>109</v>
      </c>
      <c r="J7" s="38" t="s">
        <v>110</v>
      </c>
      <c r="K7" s="38" t="s">
        <v>111</v>
      </c>
      <c r="L7" s="38" t="s">
        <v>112</v>
      </c>
      <c r="M7" s="38"/>
      <c r="N7" s="39" t="s">
        <v>113</v>
      </c>
      <c r="O7" s="39">
        <v>54.26</v>
      </c>
      <c r="P7" s="39">
        <v>83.85</v>
      </c>
      <c r="Q7" s="39">
        <v>56.43</v>
      </c>
      <c r="R7" s="39">
        <v>2386</v>
      </c>
      <c r="S7" s="39">
        <v>191673</v>
      </c>
      <c r="T7" s="39">
        <v>212.47</v>
      </c>
      <c r="U7" s="39">
        <v>902.12</v>
      </c>
      <c r="V7" s="39">
        <v>159697</v>
      </c>
      <c r="W7" s="39">
        <v>31.68</v>
      </c>
      <c r="X7" s="39">
        <v>5040.9399999999996</v>
      </c>
      <c r="Y7" s="39">
        <v>100.21</v>
      </c>
      <c r="Z7" s="39">
        <v>99.88</v>
      </c>
      <c r="AA7" s="39">
        <v>114.12</v>
      </c>
      <c r="AB7" s="39">
        <v>117.97</v>
      </c>
      <c r="AC7" s="39">
        <v>122.31</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183.48</v>
      </c>
      <c r="AV7" s="39">
        <v>186.92</v>
      </c>
      <c r="AW7" s="39">
        <v>36.450000000000003</v>
      </c>
      <c r="AX7" s="39">
        <v>27.07</v>
      </c>
      <c r="AY7" s="39">
        <v>35.89</v>
      </c>
      <c r="AZ7" s="39">
        <v>184.15</v>
      </c>
      <c r="BA7" s="39">
        <v>205.35</v>
      </c>
      <c r="BB7" s="39">
        <v>52.63</v>
      </c>
      <c r="BC7" s="39">
        <v>54.09</v>
      </c>
      <c r="BD7" s="39">
        <v>54.03</v>
      </c>
      <c r="BE7" s="39">
        <v>59.95</v>
      </c>
      <c r="BF7" s="39">
        <v>1050.4000000000001</v>
      </c>
      <c r="BG7" s="39">
        <v>1085.48</v>
      </c>
      <c r="BH7" s="39">
        <v>1032.01</v>
      </c>
      <c r="BI7" s="39">
        <v>1001.29</v>
      </c>
      <c r="BJ7" s="39">
        <v>943.49</v>
      </c>
      <c r="BK7" s="39">
        <v>941.18</v>
      </c>
      <c r="BL7" s="39">
        <v>893.45</v>
      </c>
      <c r="BM7" s="39">
        <v>843.57</v>
      </c>
      <c r="BN7" s="39">
        <v>845.86</v>
      </c>
      <c r="BO7" s="39">
        <v>802.49</v>
      </c>
      <c r="BP7" s="39">
        <v>728.3</v>
      </c>
      <c r="BQ7" s="39">
        <v>103.53</v>
      </c>
      <c r="BR7" s="39">
        <v>107.42</v>
      </c>
      <c r="BS7" s="39">
        <v>136.41</v>
      </c>
      <c r="BT7" s="39">
        <v>99.24</v>
      </c>
      <c r="BU7" s="39">
        <v>105.69</v>
      </c>
      <c r="BV7" s="39">
        <v>93.55</v>
      </c>
      <c r="BW7" s="39">
        <v>95.24</v>
      </c>
      <c r="BX7" s="39">
        <v>99.86</v>
      </c>
      <c r="BY7" s="39">
        <v>101.88</v>
      </c>
      <c r="BZ7" s="39">
        <v>103.18</v>
      </c>
      <c r="CA7" s="39">
        <v>100.04</v>
      </c>
      <c r="CB7" s="39">
        <v>139.18</v>
      </c>
      <c r="CC7" s="39">
        <v>136.51</v>
      </c>
      <c r="CD7" s="39">
        <v>107.78</v>
      </c>
      <c r="CE7" s="39">
        <v>148.06</v>
      </c>
      <c r="CF7" s="39">
        <v>138.74</v>
      </c>
      <c r="CG7" s="39">
        <v>153.24</v>
      </c>
      <c r="CH7" s="39">
        <v>150.75</v>
      </c>
      <c r="CI7" s="39">
        <v>147.29</v>
      </c>
      <c r="CJ7" s="39">
        <v>143.15</v>
      </c>
      <c r="CK7" s="39">
        <v>141.11000000000001</v>
      </c>
      <c r="CL7" s="39">
        <v>137.82</v>
      </c>
      <c r="CM7" s="39">
        <v>67.87</v>
      </c>
      <c r="CN7" s="39">
        <v>69.239999999999995</v>
      </c>
      <c r="CO7" s="39">
        <v>65.19</v>
      </c>
      <c r="CP7" s="39">
        <v>69.45</v>
      </c>
      <c r="CQ7" s="39">
        <v>72.239999999999995</v>
      </c>
      <c r="CR7" s="39">
        <v>61.73</v>
      </c>
      <c r="CS7" s="39">
        <v>61.1</v>
      </c>
      <c r="CT7" s="39">
        <v>61.03</v>
      </c>
      <c r="CU7" s="39">
        <v>62.5</v>
      </c>
      <c r="CV7" s="39">
        <v>63.26</v>
      </c>
      <c r="CW7" s="39">
        <v>60.09</v>
      </c>
      <c r="CX7" s="39">
        <v>97.58</v>
      </c>
      <c r="CY7" s="39">
        <v>99.05</v>
      </c>
      <c r="CZ7" s="39">
        <v>99.05</v>
      </c>
      <c r="DA7" s="39">
        <v>98.91</v>
      </c>
      <c r="DB7" s="39">
        <v>99.5</v>
      </c>
      <c r="DC7" s="39">
        <v>93.1</v>
      </c>
      <c r="DD7" s="39">
        <v>93.47</v>
      </c>
      <c r="DE7" s="39">
        <v>93.83</v>
      </c>
      <c r="DF7" s="39">
        <v>93.88</v>
      </c>
      <c r="DG7" s="39">
        <v>94.07</v>
      </c>
      <c r="DH7" s="39">
        <v>94.9</v>
      </c>
      <c r="DI7" s="39">
        <v>27.01</v>
      </c>
      <c r="DJ7" s="39">
        <v>28.08</v>
      </c>
      <c r="DK7" s="39">
        <v>44.8</v>
      </c>
      <c r="DL7" s="39">
        <v>45.83</v>
      </c>
      <c r="DM7" s="39">
        <v>47.56</v>
      </c>
      <c r="DN7" s="39">
        <v>15.36</v>
      </c>
      <c r="DO7" s="39">
        <v>16.57</v>
      </c>
      <c r="DP7" s="39">
        <v>28.06</v>
      </c>
      <c r="DQ7" s="39">
        <v>29.48</v>
      </c>
      <c r="DR7" s="39">
        <v>28.95</v>
      </c>
      <c r="DS7" s="39">
        <v>37.36</v>
      </c>
      <c r="DT7" s="39">
        <v>1.48</v>
      </c>
      <c r="DU7" s="39">
        <v>2.02</v>
      </c>
      <c r="DV7" s="39">
        <v>2.82</v>
      </c>
      <c r="DW7" s="39">
        <v>3.73</v>
      </c>
      <c r="DX7" s="39">
        <v>4.8899999999999997</v>
      </c>
      <c r="DY7" s="39">
        <v>2.81</v>
      </c>
      <c r="DZ7" s="39">
        <v>3.11</v>
      </c>
      <c r="EA7" s="39">
        <v>3.32</v>
      </c>
      <c r="EB7" s="39">
        <v>3.89</v>
      </c>
      <c r="EC7" s="39">
        <v>4.07</v>
      </c>
      <c r="ED7" s="39">
        <v>4.96</v>
      </c>
      <c r="EE7" s="39">
        <v>0.17</v>
      </c>
      <c r="EF7" s="39">
        <v>0.09</v>
      </c>
      <c r="EG7" s="39">
        <v>0.28000000000000003</v>
      </c>
      <c r="EH7" s="39">
        <v>0.24</v>
      </c>
      <c r="EI7" s="39">
        <v>0.25</v>
      </c>
      <c r="EJ7" s="39">
        <v>0.1</v>
      </c>
      <c r="EK7" s="39">
        <v>0.1</v>
      </c>
      <c r="EL7" s="39">
        <v>0.11</v>
      </c>
      <c r="EM7" s="39">
        <v>0.12</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2018-02-12T00:59:52Z</cp:lastPrinted>
  <dcterms:created xsi:type="dcterms:W3CDTF">2017-12-25T01:51:14Z</dcterms:created>
  <dcterms:modified xsi:type="dcterms:W3CDTF">2018-02-27T04:23:13Z</dcterms:modified>
</cp:coreProperties>
</file>