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B319" lockStructure="1"/>
  <bookViews>
    <workbookView xWindow="0" yWindow="0" windowWidth="14940" windowHeight="765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1" i="5" l="1"/>
  <c r="E11" i="5"/>
  <c r="D11" i="5"/>
  <c r="C11" i="5"/>
  <c r="B11" i="5"/>
  <c r="EW7" i="5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M6" i="5"/>
  <c r="L6" i="5"/>
  <c r="K6" i="5"/>
  <c r="H6" i="5"/>
  <c r="G6" i="5"/>
  <c r="F6" i="5"/>
  <c r="E6" i="5"/>
  <c r="D6" i="5"/>
  <c r="C6" i="5"/>
  <c r="B6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H78" i="4"/>
  <c r="LO78" i="4"/>
  <c r="KV78" i="4"/>
  <c r="KC78" i="4"/>
  <c r="JJ78" i="4"/>
  <c r="HM78" i="4"/>
  <c r="GT78" i="4"/>
  <c r="GA78" i="4"/>
  <c r="FH78" i="4"/>
  <c r="EO78" i="4"/>
  <c r="CS78" i="4"/>
  <c r="BZ78" i="4"/>
  <c r="BG78" i="4"/>
  <c r="AN78" i="4"/>
  <c r="U78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54" i="4"/>
  <c r="LY54" i="4"/>
  <c r="LJ54" i="4"/>
  <c r="KU54" i="4"/>
  <c r="KF54" i="4"/>
  <c r="IZ54" i="4"/>
  <c r="IK54" i="4"/>
  <c r="HV54" i="4"/>
  <c r="HG54" i="4"/>
  <c r="GR54" i="4"/>
  <c r="FL54" i="4"/>
  <c r="EW54" i="4"/>
  <c r="EH54" i="4"/>
  <c r="DS54" i="4"/>
  <c r="DD54" i="4"/>
  <c r="BX54" i="4"/>
  <c r="BI54" i="4"/>
  <c r="AT54" i="4"/>
  <c r="AE54" i="4"/>
  <c r="P54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MN32" i="4"/>
  <c r="LY32" i="4"/>
  <c r="LJ32" i="4"/>
  <c r="KU32" i="4"/>
  <c r="KF32" i="4"/>
  <c r="IZ32" i="4"/>
  <c r="IK32" i="4"/>
  <c r="HV32" i="4"/>
  <c r="HG32" i="4"/>
  <c r="GR32" i="4"/>
  <c r="FL32" i="4"/>
  <c r="EW32" i="4"/>
  <c r="EH32" i="4"/>
  <c r="DS32" i="4"/>
  <c r="DD32" i="4"/>
  <c r="BX32" i="4"/>
  <c r="BI32" i="4"/>
  <c r="AT32" i="4"/>
  <c r="AE32" i="4"/>
  <c r="P32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EG8" i="4"/>
  <c r="CN8" i="4"/>
  <c r="AU8" i="4"/>
  <c r="B8" i="4"/>
  <c r="B6" i="4"/>
</calcChain>
</file>

<file path=xl/sharedStrings.xml><?xml version="1.0" encoding="utf-8"?>
<sst xmlns="http://schemas.openxmlformats.org/spreadsheetml/2006/main" count="288" uniqueCount="147">
  <si>
    <t>⑦</t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</si>
  <si>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</si>
  <si>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第２種該当</t>
  </si>
  <si>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</si>
  <si>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看護配置</t>
    <rPh sb="0" eb="2">
      <t>カンゴ</t>
    </rPh>
    <rPh sb="2" eb="4">
      <t>ハイチ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</si>
  <si>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</si>
  <si>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</si>
  <si>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</si>
  <si>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</si>
  <si>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</si>
  <si>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類似区分</t>
    <rPh sb="0" eb="2">
      <t>ルイジ</t>
    </rPh>
    <rPh sb="2" eb="4">
      <t>クブン</t>
    </rPh>
    <phoneticPr fontId="8"/>
  </si>
  <si>
    <t>病院区分</t>
    <rPh sb="0" eb="2">
      <t>ビョウイン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</si>
  <si>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</si>
  <si>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</si>
  <si>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グラフ凡例</t>
    <rPh sb="3" eb="5">
      <t>ハンレイ</t>
    </rPh>
    <phoneticPr fontId="8"/>
  </si>
  <si>
    <t>【】</t>
  </si>
  <si>
    <t>■</t>
  </si>
  <si>
    <t>経営形態</t>
  </si>
  <si>
    <t>当該病院値（当該値）</t>
    <rPh sb="2" eb="4">
      <t>ビョウイン</t>
    </rPh>
    <phoneticPr fontId="8"/>
  </si>
  <si>
    <t>③</t>
  </si>
  <si>
    <t>平均値(N)</t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</si>
  <si>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</si>
  <si>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</si>
  <si>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</si>
  <si>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</si>
  <si>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</si>
  <si>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建物面積（㎡）</t>
    <rPh sb="0" eb="2">
      <t>タテモノ</t>
    </rPh>
    <rPh sb="2" eb="4">
      <t>メンセキ</t>
    </rPh>
    <phoneticPr fontId="8"/>
  </si>
  <si>
    <t>2. 老朽化の状況</t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</si>
  <si>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</si>
  <si>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</si>
  <si>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④</t>
  </si>
  <si>
    <t>上野原市</t>
  </si>
  <si>
    <t>－</t>
  </si>
  <si>
    <t>類似病院平均値（平均値）</t>
    <rPh sb="2" eb="4">
      <t>ビョウイン</t>
    </rPh>
    <phoneticPr fontId="8"/>
  </si>
  <si>
    <t>①</t>
  </si>
  <si>
    <t>平成28年度全国平均</t>
  </si>
  <si>
    <t>「経常損益」</t>
  </si>
  <si>
    <t>「累積欠損」</t>
  </si>
  <si>
    <t>2. 老朽化の状況について</t>
  </si>
  <si>
    <t>全体総括</t>
  </si>
  <si>
    <t>・経常収支、医業収支、病床利用率ともに平均に及ばない。
・入院単価についてはＤＰＣを採用し、平均値を上回っているが、外来単価は平均値には及ばない。
・給与費は平均値を上回っている。
・材料費については、平均値よりは低めに押さえられている。
・累積欠損金については、資本金を充て処理している。</t>
    <rPh sb="1" eb="3">
      <t>ケイジョウ</t>
    </rPh>
    <rPh sb="3" eb="5">
      <t>シュウシ</t>
    </rPh>
    <rPh sb="6" eb="8">
      <t>イギョウ</t>
    </rPh>
    <rPh sb="8" eb="10">
      <t>シュウシ</t>
    </rPh>
    <rPh sb="11" eb="13">
      <t>ビョウショウ</t>
    </rPh>
    <rPh sb="13" eb="16">
      <t>リヨウリツ</t>
    </rPh>
    <rPh sb="19" eb="21">
      <t>ヘイキン</t>
    </rPh>
    <rPh sb="22" eb="23">
      <t>オヨ</t>
    </rPh>
    <rPh sb="29" eb="31">
      <t>ニュウイン</t>
    </rPh>
    <rPh sb="31" eb="33">
      <t>タンカ</t>
    </rPh>
    <rPh sb="42" eb="44">
      <t>サイヨウ</t>
    </rPh>
    <rPh sb="46" eb="49">
      <t>ヘイキンチ</t>
    </rPh>
    <rPh sb="50" eb="52">
      <t>ウワマワ</t>
    </rPh>
    <rPh sb="58" eb="60">
      <t>ガイライ</t>
    </rPh>
    <rPh sb="60" eb="62">
      <t>タンカ</t>
    </rPh>
    <rPh sb="63" eb="66">
      <t>ヘイキンチ</t>
    </rPh>
    <rPh sb="68" eb="69">
      <t>オヨ</t>
    </rPh>
    <rPh sb="75" eb="78">
      <t>キュウヨヒ</t>
    </rPh>
    <rPh sb="79" eb="82">
      <t>ヘイキンチ</t>
    </rPh>
    <rPh sb="83" eb="85">
      <t>ウワマワ</t>
    </rPh>
    <rPh sb="92" eb="95">
      <t>ザイリョウヒ</t>
    </rPh>
    <rPh sb="101" eb="104">
      <t>ヘイキンチ</t>
    </rPh>
    <rPh sb="107" eb="108">
      <t>ヒク</t>
    </rPh>
    <rPh sb="110" eb="111">
      <t>オ</t>
    </rPh>
    <rPh sb="121" eb="123">
      <t>ルイセキ</t>
    </rPh>
    <rPh sb="123" eb="126">
      <t>ケッソンキン</t>
    </rPh>
    <rPh sb="132" eb="135">
      <t>シホンキン</t>
    </rPh>
    <rPh sb="136" eb="137">
      <t>ア</t>
    </rPh>
    <rPh sb="138" eb="140">
      <t>ショリ</t>
    </rPh>
    <phoneticPr fontId="8"/>
  </si>
  <si>
    <t>人口（人）</t>
    <rPh sb="0" eb="2">
      <t>ジンコウ</t>
    </rPh>
    <rPh sb="3" eb="4">
      <t>ニン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</si>
  <si>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</si>
  <si>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</si>
  <si>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1. 経営の健全性・効率性</t>
  </si>
  <si>
    <t>Ⅱ 分析欄</t>
    <rPh sb="2" eb="4">
      <t>ブンセキ</t>
    </rPh>
    <rPh sb="4" eb="5">
      <t>ラン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</si>
  <si>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</si>
  <si>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②</t>
  </si>
  <si>
    <t>※１　ド…人間ドック　透…人工透析　Ｉ…ＩＣＵ・ＣＣＵ 未…ＮＩＣＵ・未熟児室　訓…運動機能訓練室　ガ…ガン（放射線）診療</t>
  </si>
  <si>
    <t>項番</t>
    <rPh sb="0" eb="2">
      <t>コウバン</t>
    </rPh>
    <phoneticPr fontId="8"/>
  </si>
  <si>
    <t>対象</t>
  </si>
  <si>
    <t>建物面積（㎡）</t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</si>
  <si>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</si>
  <si>
    <t>救 臨 輪</t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</si>
  <si>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</si>
  <si>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「医業損益」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</si>
  <si>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</si>
  <si>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③１床当たり有形固定資産(円)</t>
  </si>
  <si>
    <t>⑤</t>
  </si>
  <si>
    <t>当該値</t>
    <rPh sb="0" eb="2">
      <t>トウガイ</t>
    </rPh>
    <rPh sb="2" eb="3">
      <t>チ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</si>
  <si>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</si>
  <si>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平均値</t>
    <rPh sb="0" eb="2">
      <t>ヘイキン</t>
    </rPh>
    <rPh sb="2" eb="3">
      <t>チ</t>
    </rPh>
    <phoneticPr fontId="8"/>
  </si>
  <si>
    <t>「施設の効率性」</t>
  </si>
  <si>
    <t>「収益の効率性①」</t>
  </si>
  <si>
    <t>「収益の効率性②」</t>
  </si>
  <si>
    <t>「費用の効率性①」</t>
  </si>
  <si>
    <t>「費用の効率性②」</t>
  </si>
  <si>
    <t>「施設全体の減価償却の状況」</t>
  </si>
  <si>
    <t>許可病床（合計）</t>
  </si>
  <si>
    <t>「機械備品の減価償却の状況」</t>
  </si>
  <si>
    <t>「建設投資の状況」</t>
  </si>
  <si>
    <t>⑧</t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</si>
  <si>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</si>
  <si>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⑥</t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</si>
  <si>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</si>
  <si>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</si>
  <si>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20"/>
  </si>
  <si>
    <t>Ｎ年度</t>
    <rPh sb="1" eb="3">
      <t>ネンド</t>
    </rPh>
    <phoneticPr fontId="8"/>
  </si>
  <si>
    <t>団体コード</t>
    <rPh sb="0" eb="2">
      <t>ダンタイ</t>
    </rPh>
    <phoneticPr fontId="20"/>
  </si>
  <si>
    <t>業務コード</t>
    <rPh sb="0" eb="2">
      <t>ギョウム</t>
    </rPh>
    <phoneticPr fontId="20"/>
  </si>
  <si>
    <t>業種コード</t>
    <rPh sb="0" eb="2">
      <t>ギョウシュ</t>
    </rPh>
    <phoneticPr fontId="20"/>
  </si>
  <si>
    <t>事業コード</t>
    <rPh sb="0" eb="2">
      <t>ジギョウ</t>
    </rPh>
    <phoneticPr fontId="20"/>
  </si>
  <si>
    <t>施設コード</t>
    <rPh sb="0" eb="2">
      <t>シセツ</t>
    </rPh>
    <phoneticPr fontId="20"/>
  </si>
  <si>
    <t>基本情報</t>
    <rPh sb="0" eb="2">
      <t>キホン</t>
    </rPh>
    <rPh sb="2" eb="4">
      <t>ジョウホウ</t>
    </rPh>
    <phoneticPr fontId="8"/>
  </si>
  <si>
    <t>看護配置</t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</si>
  <si>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</si>
  <si>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</si>
  <si>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</si>
  <si>
    <t>③累積欠損金比率(％)</t>
  </si>
  <si>
    <t>④病床利用率(％)</t>
  </si>
  <si>
    <t>⑤入院患者１人１日当たり収益(円)</t>
  </si>
  <si>
    <t>⑥外来患者１人１日当たり収益(円)</t>
  </si>
  <si>
    <t>⑦職員給与費対医業収益比率(％)</t>
  </si>
  <si>
    <t>⑧材料費対医業収益比率(％)</t>
  </si>
  <si>
    <t>①有形固定資産減価償却率(％)</t>
  </si>
  <si>
    <t>②機械備品減価償却率(％)</t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</si>
  <si>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</si>
  <si>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</si>
  <si>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</si>
  <si>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</si>
  <si>
    <t>類似区分</t>
  </si>
  <si>
    <t>診療科数</t>
  </si>
  <si>
    <t>・当院は許可病床135床の2次医療を提供する病院として急性期病床、地域包括ケア病床を有し市民のニーズに対応する地域の拠点病院となっている。
・安全で安定したより質の高いサービスを提供し、管理経費の縮減を図るため、平成20年から指定管理者制度を採用した。
・病床利用率については、平均値を上回ったことはない。この原因は、具体的には推測することは難しいが、一因として人口減少、首都圏に近いという地理的に不利な条件や、医師を含め医療スタッフの確保の困難さにあると思われる。しかしながら、平成27年度には、指定管理者の経常収支で黒字が出たこともあり、病床利用率60％を越え65％に近づけることが損益分岐点のように見える。</t>
    <rPh sb="1" eb="3">
      <t>トウイン</t>
    </rPh>
    <rPh sb="4" eb="6">
      <t>キョカ</t>
    </rPh>
    <rPh sb="6" eb="8">
      <t>ビョウショウ</t>
    </rPh>
    <rPh sb="11" eb="12">
      <t>ショウ</t>
    </rPh>
    <rPh sb="14" eb="15">
      <t>ジ</t>
    </rPh>
    <rPh sb="15" eb="17">
      <t>イリョウ</t>
    </rPh>
    <rPh sb="18" eb="20">
      <t>テイキョウ</t>
    </rPh>
    <rPh sb="22" eb="24">
      <t>ビョウイン</t>
    </rPh>
    <rPh sb="27" eb="30">
      <t>キュウセイキ</t>
    </rPh>
    <rPh sb="30" eb="32">
      <t>ビョウショウ</t>
    </rPh>
    <rPh sb="33" eb="35">
      <t>チイキ</t>
    </rPh>
    <rPh sb="35" eb="37">
      <t>ホウカツ</t>
    </rPh>
    <rPh sb="39" eb="41">
      <t>ビョウショウ</t>
    </rPh>
    <rPh sb="42" eb="43">
      <t>ユウ</t>
    </rPh>
    <rPh sb="44" eb="46">
      <t>シミン</t>
    </rPh>
    <rPh sb="51" eb="53">
      <t>タイオウ</t>
    </rPh>
    <rPh sb="55" eb="57">
      <t>チイキ</t>
    </rPh>
    <rPh sb="58" eb="60">
      <t>キョテン</t>
    </rPh>
    <rPh sb="60" eb="62">
      <t>ビョウイン</t>
    </rPh>
    <rPh sb="71" eb="73">
      <t>アンゼン</t>
    </rPh>
    <rPh sb="74" eb="76">
      <t>アンテイ</t>
    </rPh>
    <rPh sb="80" eb="81">
      <t>シツ</t>
    </rPh>
    <rPh sb="82" eb="83">
      <t>タカ</t>
    </rPh>
    <rPh sb="89" eb="91">
      <t>テイキョウ</t>
    </rPh>
    <rPh sb="93" eb="95">
      <t>カンリ</t>
    </rPh>
    <rPh sb="95" eb="97">
      <t>ケイヒ</t>
    </rPh>
    <rPh sb="98" eb="100">
      <t>シュクゲン</t>
    </rPh>
    <rPh sb="101" eb="102">
      <t>ハカ</t>
    </rPh>
    <rPh sb="106" eb="108">
      <t>ヘイセイ</t>
    </rPh>
    <rPh sb="110" eb="111">
      <t>ネン</t>
    </rPh>
    <rPh sb="113" eb="115">
      <t>シテイ</t>
    </rPh>
    <rPh sb="115" eb="118">
      <t>カンリシャ</t>
    </rPh>
    <rPh sb="118" eb="120">
      <t>セイド</t>
    </rPh>
    <rPh sb="121" eb="123">
      <t>サイヨウ</t>
    </rPh>
    <rPh sb="128" eb="130">
      <t>ビョウショウ</t>
    </rPh>
    <rPh sb="130" eb="133">
      <t>リヨウリツ</t>
    </rPh>
    <rPh sb="139" eb="142">
      <t>ヘイキンチ</t>
    </rPh>
    <rPh sb="143" eb="145">
      <t>ウワマワ</t>
    </rPh>
    <rPh sb="155" eb="157">
      <t>ゲンイン</t>
    </rPh>
    <rPh sb="159" eb="162">
      <t>グタイテキ</t>
    </rPh>
    <rPh sb="164" eb="166">
      <t>スイソク</t>
    </rPh>
    <rPh sb="171" eb="172">
      <t>ムズカ</t>
    </rPh>
    <rPh sb="176" eb="178">
      <t>イチイン</t>
    </rPh>
    <rPh sb="181" eb="183">
      <t>ジンコウ</t>
    </rPh>
    <rPh sb="183" eb="185">
      <t>ゲンショウ</t>
    </rPh>
    <rPh sb="186" eb="189">
      <t>シュトケン</t>
    </rPh>
    <rPh sb="190" eb="191">
      <t>チカ</t>
    </rPh>
    <rPh sb="195" eb="198">
      <t>チリテキ</t>
    </rPh>
    <rPh sb="199" eb="201">
      <t>フリ</t>
    </rPh>
    <rPh sb="202" eb="204">
      <t>ジョウケン</t>
    </rPh>
    <rPh sb="206" eb="208">
      <t>イシ</t>
    </rPh>
    <rPh sb="209" eb="210">
      <t>フク</t>
    </rPh>
    <rPh sb="211" eb="213">
      <t>イリョウ</t>
    </rPh>
    <rPh sb="218" eb="220">
      <t>カクホ</t>
    </rPh>
    <rPh sb="221" eb="223">
      <t>コンナン</t>
    </rPh>
    <rPh sb="228" eb="229">
      <t>オモ</t>
    </rPh>
    <rPh sb="240" eb="242">
      <t>ヘイセイ</t>
    </rPh>
    <rPh sb="244" eb="245">
      <t>ネン</t>
    </rPh>
    <rPh sb="245" eb="246">
      <t>ド</t>
    </rPh>
    <rPh sb="249" eb="251">
      <t>シテイ</t>
    </rPh>
    <rPh sb="251" eb="254">
      <t>カンリシャ</t>
    </rPh>
    <rPh sb="255" eb="257">
      <t>ケイジョウ</t>
    </rPh>
    <rPh sb="257" eb="259">
      <t>シュウシ</t>
    </rPh>
    <rPh sb="260" eb="262">
      <t>クロジ</t>
    </rPh>
    <rPh sb="263" eb="264">
      <t>デ</t>
    </rPh>
    <rPh sb="271" eb="273">
      <t>ビョウショウ</t>
    </rPh>
    <rPh sb="273" eb="276">
      <t>リヨウリツ</t>
    </rPh>
    <rPh sb="280" eb="281">
      <t>コ</t>
    </rPh>
    <rPh sb="286" eb="287">
      <t>チカ</t>
    </rPh>
    <rPh sb="293" eb="295">
      <t>ソンエキ</t>
    </rPh>
    <rPh sb="295" eb="298">
      <t>ブンキテン</t>
    </rPh>
    <rPh sb="302" eb="303">
      <t>ミ</t>
    </rPh>
    <phoneticPr fontId="8"/>
  </si>
  <si>
    <t>DPC対象病院</t>
  </si>
  <si>
    <t>特殊診療機能</t>
  </si>
  <si>
    <t>指定病院の状況</t>
  </si>
  <si>
    <t>人口（人）</t>
  </si>
  <si>
    <t>・平成24年10月に135床（開設時は,103床でオープン）の病院として新築され、6年が経過経過した。
・医療機器については、必要に応じ、耐用年数を考慮して定期的に更新を続けている。
・給排水衛生設備や電気設備、空調設備など耐用年数を超過するものは、定期的に更新する必要がある。</t>
    <rPh sb="1" eb="3">
      <t>ヘイセイ</t>
    </rPh>
    <rPh sb="5" eb="6">
      <t>ネン</t>
    </rPh>
    <rPh sb="8" eb="9">
      <t>ツキ</t>
    </rPh>
    <rPh sb="13" eb="14">
      <t>ショウ</t>
    </rPh>
    <rPh sb="15" eb="18">
      <t>カイセツジ</t>
    </rPh>
    <rPh sb="23" eb="24">
      <t>ショウ</t>
    </rPh>
    <rPh sb="31" eb="33">
      <t>ビョウイン</t>
    </rPh>
    <rPh sb="36" eb="38">
      <t>シンチク</t>
    </rPh>
    <rPh sb="42" eb="43">
      <t>ネン</t>
    </rPh>
    <rPh sb="44" eb="46">
      <t>ケイカ</t>
    </rPh>
    <rPh sb="46" eb="48">
      <t>ケイカ</t>
    </rPh>
    <rPh sb="53" eb="55">
      <t>イリョウ</t>
    </rPh>
    <rPh sb="55" eb="57">
      <t>キキ</t>
    </rPh>
    <rPh sb="63" eb="65">
      <t>ヒツヨウ</t>
    </rPh>
    <rPh sb="66" eb="67">
      <t>オウ</t>
    </rPh>
    <rPh sb="69" eb="71">
      <t>タイヨウ</t>
    </rPh>
    <rPh sb="71" eb="73">
      <t>ネンスウ</t>
    </rPh>
    <rPh sb="74" eb="76">
      <t>コウリョ</t>
    </rPh>
    <rPh sb="78" eb="81">
      <t>テイキテキ</t>
    </rPh>
    <rPh sb="82" eb="84">
      <t>コウシン</t>
    </rPh>
    <rPh sb="85" eb="86">
      <t>ツヅ</t>
    </rPh>
    <rPh sb="93" eb="96">
      <t>キュウハイスイ</t>
    </rPh>
    <rPh sb="96" eb="98">
      <t>エイセイ</t>
    </rPh>
    <rPh sb="98" eb="100">
      <t>セツビ</t>
    </rPh>
    <rPh sb="101" eb="103">
      <t>デンキ</t>
    </rPh>
    <rPh sb="103" eb="105">
      <t>セツビ</t>
    </rPh>
    <rPh sb="106" eb="108">
      <t>クウチョウ</t>
    </rPh>
    <rPh sb="108" eb="110">
      <t>セツビ</t>
    </rPh>
    <rPh sb="112" eb="114">
      <t>タイヨウ</t>
    </rPh>
    <rPh sb="114" eb="116">
      <t>ネンスウ</t>
    </rPh>
    <rPh sb="117" eb="119">
      <t>チョウカ</t>
    </rPh>
    <rPh sb="125" eb="128">
      <t>テイキテキ</t>
    </rPh>
    <rPh sb="129" eb="131">
      <t>コウシン</t>
    </rPh>
    <rPh sb="133" eb="135">
      <t>ヒツヨウ</t>
    </rPh>
    <phoneticPr fontId="8"/>
  </si>
  <si>
    <t>不採算地区病院</t>
  </si>
  <si>
    <t>許可病床（一般）</t>
  </si>
  <si>
    <t>許可病床（療養）</t>
  </si>
  <si>
    <t>許可病床（結核）</t>
  </si>
  <si>
    <t>許可病床（精神）</t>
  </si>
  <si>
    <t>許可病床（感染症）</t>
  </si>
  <si>
    <t>稼働病床（一般）</t>
  </si>
  <si>
    <t>稼働病床（療養）</t>
  </si>
  <si>
    <t>稼働病床（一般＋療養）</t>
    <rPh sb="5" eb="7">
      <t>イッパン</t>
    </rPh>
    <phoneticPr fontId="8"/>
  </si>
  <si>
    <t>当該値(N-4)</t>
  </si>
  <si>
    <t>当該値(N-3)</t>
  </si>
  <si>
    <t>当該値(N-2)</t>
  </si>
  <si>
    <t>当該値(N-1)</t>
  </si>
  <si>
    <t>当該値(N)</t>
  </si>
  <si>
    <t>平均値(N-4)</t>
  </si>
  <si>
    <t>平均値(N-3)</t>
  </si>
  <si>
    <t>平均値(N-2)</t>
  </si>
  <si>
    <t>平均値(N-1)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</si>
  <si>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</si>
  <si>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</si>
  <si>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</si>
  <si>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</si>
  <si>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山梨県</t>
  </si>
  <si>
    <t>上野原市立病院</t>
  </si>
  <si>
    <t>当然財務</t>
  </si>
  <si>
    <t>病院事業</t>
  </si>
  <si>
    <t>一般病院</t>
  </si>
  <si>
    <t>100床以上～200床未満</t>
  </si>
  <si>
    <t>指定管理者(利用料金制)</t>
  </si>
  <si>
    <t>ド 透 訓</t>
  </si>
  <si>
    <t>１０：１</t>
  </si>
  <si>
    <t>-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</si>
  <si>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</si>
  <si>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</si>
  <si>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</si>
  <si>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</si>
  <si>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年度</t>
    <rPh sb="0" eb="2">
      <t>ネンド</t>
    </rPh>
    <phoneticPr fontId="8"/>
  </si>
  <si>
    <t>非設置</t>
    <rPh sb="0" eb="1">
      <t>ヒ</t>
    </rPh>
    <rPh sb="1" eb="3">
      <t>セッチ</t>
    </rPh>
    <phoneticPr fontId="8"/>
  </si>
  <si>
    <t>・救急告示病院
・病院群輪番制病院であり、山梨県東部医療圏で救急医療を担う病院となっている。
・２次医療を担う一方で診療所を２カ所運営、さらには訪問看護も実施し、地域住民には欠かすことのできない医療機関となっている。
・さらに不採算地区病院に該当する。</t>
    <rPh sb="1" eb="3">
      <t>キュウキュウ</t>
    </rPh>
    <rPh sb="3" eb="5">
      <t>コクジ</t>
    </rPh>
    <rPh sb="5" eb="7">
      <t>ビョウイン</t>
    </rPh>
    <rPh sb="9" eb="11">
      <t>ビョウイン</t>
    </rPh>
    <rPh sb="11" eb="12">
      <t>グン</t>
    </rPh>
    <rPh sb="12" eb="15">
      <t>リンバンセイ</t>
    </rPh>
    <rPh sb="15" eb="17">
      <t>ビョウイン</t>
    </rPh>
    <rPh sb="21" eb="24">
      <t>ヤマナシケン</t>
    </rPh>
    <rPh sb="24" eb="26">
      <t>トウブ</t>
    </rPh>
    <rPh sb="26" eb="29">
      <t>イリョウケン</t>
    </rPh>
    <rPh sb="30" eb="32">
      <t>キュウキュウ</t>
    </rPh>
    <rPh sb="32" eb="34">
      <t>イリョウ</t>
    </rPh>
    <rPh sb="35" eb="36">
      <t>ニナ</t>
    </rPh>
    <rPh sb="37" eb="39">
      <t>ビョウイン</t>
    </rPh>
    <rPh sb="49" eb="50">
      <t>ジ</t>
    </rPh>
    <rPh sb="50" eb="52">
      <t>イリョウ</t>
    </rPh>
    <rPh sb="53" eb="54">
      <t>ニナ</t>
    </rPh>
    <rPh sb="55" eb="57">
      <t>イッポウ</t>
    </rPh>
    <rPh sb="58" eb="61">
      <t>シンリョウジョ</t>
    </rPh>
    <rPh sb="64" eb="65">
      <t>ショ</t>
    </rPh>
    <rPh sb="65" eb="67">
      <t>ウンエイ</t>
    </rPh>
    <rPh sb="72" eb="74">
      <t>ホウモン</t>
    </rPh>
    <rPh sb="74" eb="76">
      <t>カンゴ</t>
    </rPh>
    <rPh sb="77" eb="79">
      <t>ジッシ</t>
    </rPh>
    <rPh sb="81" eb="83">
      <t>チイキ</t>
    </rPh>
    <rPh sb="83" eb="85">
      <t>ジュウミン</t>
    </rPh>
    <rPh sb="87" eb="88">
      <t>カ</t>
    </rPh>
    <rPh sb="97" eb="99">
      <t>イリョウ</t>
    </rPh>
    <rPh sb="99" eb="101">
      <t>キカン</t>
    </rPh>
    <rPh sb="113" eb="116">
      <t>フサイサン</t>
    </rPh>
    <rPh sb="116" eb="118">
      <t>チク</t>
    </rPh>
    <rPh sb="118" eb="120">
      <t>ビョウイン</t>
    </rPh>
    <rPh sb="121" eb="123">
      <t>ガイトウ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</si>
</sst>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.00;&quot;△&quot;#,##0.00"/>
    <numFmt numFmtId="177" formatCode="#,##0.0;&quot;△ &quot;#,##0.0"/>
    <numFmt numFmtId="178" formatCode="#,##0.0;&quot;△&quot;#,##0.0"/>
    <numFmt numFmtId="179" formatCode="#,##0;&quot;△ &quot;#,##0"/>
    <numFmt numFmtId="180" formatCode="#,##0;&quot;△&quot;#,##0"/>
    <numFmt numFmtId="181" formatCode="0.00_);[Red]\(0.00\)"/>
    <numFmt numFmtId="182" formatCode="ge"/>
  </numFmts>
  <fonts count="2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/>
    <xf numFmtId="0" fontId="6" fillId="0" borderId="0">
      <alignment vertical="center"/>
    </xf>
    <xf numFmtId="0" fontId="7" fillId="0" borderId="0"/>
    <xf numFmtId="6" fontId="3" fillId="0" borderId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5" applyFont="1">
      <alignment vertical="center"/>
    </xf>
    <xf numFmtId="0" fontId="9" fillId="0" borderId="0" xfId="5" applyFont="1">
      <alignment vertical="center"/>
    </xf>
    <xf numFmtId="0" fontId="10" fillId="0" borderId="0" xfId="5" applyFont="1">
      <alignment vertical="center"/>
    </xf>
    <xf numFmtId="20" fontId="10" fillId="0" borderId="0" xfId="5" applyNumberFormat="1" applyFont="1">
      <alignment vertical="center"/>
    </xf>
    <xf numFmtId="0" fontId="10" fillId="0" borderId="1" xfId="5" applyFont="1" applyBorder="1">
      <alignment vertical="center"/>
    </xf>
    <xf numFmtId="0" fontId="3" fillId="0" borderId="0" xfId="5" applyFont="1">
      <alignment vertical="center"/>
    </xf>
    <xf numFmtId="0" fontId="11" fillId="0" borderId="0" xfId="5" applyFont="1" applyAlignment="1">
      <alignment horizontal="center" vertical="center"/>
    </xf>
    <xf numFmtId="0" fontId="12" fillId="0" borderId="4" xfId="5" applyFont="1" applyBorder="1" applyAlignment="1">
      <alignment vertical="center"/>
    </xf>
    <xf numFmtId="0" fontId="12" fillId="0" borderId="5" xfId="5" applyFont="1" applyBorder="1" applyAlignment="1">
      <alignment vertical="center"/>
    </xf>
    <xf numFmtId="0" fontId="10" fillId="0" borderId="5" xfId="5" applyFont="1" applyBorder="1">
      <alignment vertical="center"/>
    </xf>
    <xf numFmtId="0" fontId="10" fillId="0" borderId="6" xfId="5" applyFont="1" applyBorder="1">
      <alignment vertical="center"/>
    </xf>
    <xf numFmtId="0" fontId="13" fillId="0" borderId="0" xfId="5" applyFont="1" applyProtection="1">
      <alignment vertical="center"/>
      <protection hidden="1"/>
    </xf>
    <xf numFmtId="0" fontId="12" fillId="0" borderId="8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10" fillId="0" borderId="0" xfId="5" applyFont="1" applyBorder="1">
      <alignment vertical="center"/>
    </xf>
    <xf numFmtId="0" fontId="9" fillId="0" borderId="0" xfId="5" applyFont="1" applyBorder="1" applyAlignment="1">
      <alignment vertical="center"/>
    </xf>
    <xf numFmtId="0" fontId="14" fillId="0" borderId="0" xfId="5" applyFont="1" applyBorder="1" applyAlignment="1">
      <alignment horizontal="center" vertical="center"/>
    </xf>
    <xf numFmtId="0" fontId="10" fillId="0" borderId="2" xfId="5" applyFont="1" applyBorder="1">
      <alignment vertical="center"/>
    </xf>
    <xf numFmtId="0" fontId="6" fillId="0" borderId="0" xfId="5" applyFont="1" applyBorder="1" applyAlignment="1">
      <alignment vertical="center" shrinkToFit="1"/>
    </xf>
    <xf numFmtId="0" fontId="1" fillId="0" borderId="0" xfId="5" applyBorder="1">
      <alignment vertical="center"/>
    </xf>
    <xf numFmtId="0" fontId="15" fillId="0" borderId="0" xfId="5" applyFont="1" applyBorder="1" applyAlignment="1">
      <alignment vertical="center" shrinkToFit="1"/>
    </xf>
    <xf numFmtId="0" fontId="6" fillId="0" borderId="0" xfId="5" applyFont="1" applyBorder="1">
      <alignment vertical="center"/>
    </xf>
    <xf numFmtId="182" fontId="6" fillId="0" borderId="0" xfId="5" applyNumberFormat="1" applyFont="1" applyBorder="1" applyAlignment="1">
      <alignment vertical="center" shrinkToFit="1"/>
    </xf>
    <xf numFmtId="182" fontId="15" fillId="0" borderId="0" xfId="5" applyNumberFormat="1" applyFont="1" applyBorder="1" applyAlignment="1">
      <alignment vertical="center" shrinkToFit="1"/>
    </xf>
    <xf numFmtId="177" fontId="15" fillId="0" borderId="0" xfId="5" applyNumberFormat="1" applyFont="1" applyBorder="1" applyAlignment="1">
      <alignment vertical="center" shrinkToFit="1"/>
    </xf>
    <xf numFmtId="0" fontId="16" fillId="0" borderId="0" xfId="5" applyFont="1" applyFill="1" applyBorder="1" applyAlignment="1">
      <alignment vertical="center"/>
    </xf>
    <xf numFmtId="49" fontId="9" fillId="0" borderId="0" xfId="5" applyNumberFormat="1" applyFont="1" applyBorder="1" applyAlignment="1" applyProtection="1">
      <alignment vertical="top"/>
      <protection hidden="1"/>
    </xf>
    <xf numFmtId="179" fontId="15" fillId="0" borderId="0" xfId="5" applyNumberFormat="1" applyFont="1" applyBorder="1" applyAlignment="1">
      <alignment vertical="center" shrinkToFit="1"/>
    </xf>
    <xf numFmtId="0" fontId="6" fillId="0" borderId="0" xfId="5" applyFont="1" applyBorder="1" applyAlignment="1">
      <alignment vertical="top" wrapText="1"/>
    </xf>
    <xf numFmtId="38" fontId="12" fillId="0" borderId="0" xfId="1" applyNumberFormat="1" applyFont="1" applyBorder="1" applyAlignment="1">
      <alignment vertical="center"/>
    </xf>
    <xf numFmtId="0" fontId="12" fillId="0" borderId="14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10" fillId="0" borderId="15" xfId="5" applyFont="1" applyBorder="1">
      <alignment vertical="center"/>
    </xf>
    <xf numFmtId="0" fontId="12" fillId="0" borderId="0" xfId="5" applyFont="1" applyBorder="1" applyAlignment="1">
      <alignment shrinkToFit="1"/>
    </xf>
    <xf numFmtId="0" fontId="17" fillId="0" borderId="0" xfId="5" applyFont="1" applyBorder="1" applyAlignment="1">
      <alignment horizontal="left" vertical="center"/>
    </xf>
    <xf numFmtId="0" fontId="18" fillId="0" borderId="0" xfId="5" applyFont="1" applyFill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17" fillId="0" borderId="0" xfId="5" applyFont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0" fontId="9" fillId="0" borderId="2" xfId="5" applyFont="1" applyBorder="1" applyAlignment="1">
      <alignment vertical="center"/>
    </xf>
    <xf numFmtId="0" fontId="17" fillId="0" borderId="1" xfId="5" applyFont="1" applyBorder="1" applyAlignment="1">
      <alignment vertical="center"/>
    </xf>
    <xf numFmtId="0" fontId="18" fillId="0" borderId="1" xfId="5" applyFont="1" applyBorder="1" applyAlignment="1">
      <alignment vertical="center"/>
    </xf>
    <xf numFmtId="0" fontId="9" fillId="0" borderId="15" xfId="5" applyFont="1" applyBorder="1" applyAlignment="1">
      <alignment vertical="center"/>
    </xf>
    <xf numFmtId="49" fontId="0" fillId="0" borderId="0" xfId="5" applyNumberFormat="1" applyFont="1" applyAlignment="1">
      <alignment vertical="center" shrinkToFit="1"/>
    </xf>
    <xf numFmtId="0" fontId="1" fillId="3" borderId="16" xfId="5" applyFill="1" applyBorder="1">
      <alignment vertical="center"/>
    </xf>
    <xf numFmtId="0" fontId="1" fillId="2" borderId="16" xfId="5" applyFill="1" applyBorder="1">
      <alignment vertical="center"/>
    </xf>
    <xf numFmtId="0" fontId="1" fillId="3" borderId="17" xfId="5" applyFill="1" applyBorder="1">
      <alignment vertical="center"/>
    </xf>
    <xf numFmtId="0" fontId="1" fillId="3" borderId="18" xfId="5" applyFill="1" applyBorder="1">
      <alignment vertical="center"/>
    </xf>
    <xf numFmtId="0" fontId="1" fillId="3" borderId="19" xfId="5" applyFill="1" applyBorder="1">
      <alignment vertical="center"/>
    </xf>
    <xf numFmtId="0" fontId="1" fillId="4" borderId="16" xfId="5" applyNumberFormat="1" applyFill="1" applyBorder="1" applyAlignment="1">
      <alignment vertical="center" shrinkToFit="1"/>
    </xf>
    <xf numFmtId="0" fontId="1" fillId="0" borderId="16" xfId="5" applyNumberFormat="1" applyBorder="1" applyAlignment="1">
      <alignment vertical="center" shrinkToFit="1"/>
    </xf>
    <xf numFmtId="182" fontId="1" fillId="0" borderId="16" xfId="5" applyNumberFormat="1" applyBorder="1">
      <alignment vertical="center"/>
    </xf>
    <xf numFmtId="0" fontId="1" fillId="3" borderId="4" xfId="5" applyFill="1" applyBorder="1" applyAlignment="1">
      <alignment vertical="center"/>
    </xf>
    <xf numFmtId="0" fontId="1" fillId="3" borderId="6" xfId="5" applyFill="1" applyBorder="1" applyAlignment="1">
      <alignment vertical="center"/>
    </xf>
    <xf numFmtId="0" fontId="1" fillId="3" borderId="16" xfId="5" applyFill="1" applyBorder="1" applyAlignment="1">
      <alignment vertical="center" shrinkToFit="1"/>
    </xf>
    <xf numFmtId="0" fontId="1" fillId="3" borderId="8" xfId="5" applyFill="1" applyBorder="1" applyAlignment="1">
      <alignment vertical="center"/>
    </xf>
    <xf numFmtId="0" fontId="1" fillId="3" borderId="2" xfId="5" applyFill="1" applyBorder="1" applyAlignment="1">
      <alignment vertical="center"/>
    </xf>
    <xf numFmtId="181" fontId="0" fillId="0" borderId="0" xfId="5" applyNumberFormat="1" applyFont="1" applyFill="1">
      <alignment vertical="center"/>
    </xf>
    <xf numFmtId="179" fontId="1" fillId="4" borderId="16" xfId="5" applyNumberFormat="1" applyFill="1" applyBorder="1" applyAlignment="1">
      <alignment vertical="center" shrinkToFit="1"/>
    </xf>
    <xf numFmtId="179" fontId="1" fillId="0" borderId="16" xfId="5" applyNumberFormat="1" applyBorder="1" applyAlignment="1">
      <alignment vertical="center" shrinkToFit="1"/>
    </xf>
    <xf numFmtId="49" fontId="1" fillId="0" borderId="16" xfId="5" applyNumberFormat="1" applyBorder="1" applyAlignment="1">
      <alignment vertical="center" shrinkToFit="1"/>
    </xf>
    <xf numFmtId="0" fontId="13" fillId="0" borderId="0" xfId="5" applyFont="1">
      <alignment vertical="center"/>
    </xf>
    <xf numFmtId="0" fontId="1" fillId="3" borderId="3" xfId="5" applyFill="1" applyBorder="1" applyAlignment="1">
      <alignment vertical="center"/>
    </xf>
    <xf numFmtId="178" fontId="0" fillId="4" borderId="16" xfId="2" applyNumberFormat="1" applyFont="1" applyFill="1" applyBorder="1" applyAlignment="1">
      <alignment vertical="center" shrinkToFit="1"/>
    </xf>
    <xf numFmtId="178" fontId="1" fillId="0" borderId="16" xfId="1" applyNumberFormat="1" applyFont="1" applyBorder="1" applyAlignment="1">
      <alignment vertical="center" shrinkToFit="1"/>
    </xf>
    <xf numFmtId="0" fontId="1" fillId="3" borderId="7" xfId="5" applyFill="1" applyBorder="1" applyAlignment="1">
      <alignment vertical="center" wrapText="1"/>
    </xf>
    <xf numFmtId="0" fontId="1" fillId="3" borderId="7" xfId="5" applyFill="1" applyBorder="1" applyAlignment="1">
      <alignment vertical="center"/>
    </xf>
    <xf numFmtId="180" fontId="1" fillId="0" borderId="16" xfId="1" applyNumberFormat="1" applyFont="1" applyBorder="1" applyAlignment="1">
      <alignment vertical="center" shrinkToFit="1"/>
    </xf>
    <xf numFmtId="176" fontId="1" fillId="0" borderId="0" xfId="1" applyNumberFormat="1" applyFont="1" applyFill="1" applyBorder="1" applyAlignment="1">
      <alignment vertical="center" shrinkToFit="1"/>
    </xf>
    <xf numFmtId="180" fontId="0" fillId="4" borderId="16" xfId="2" applyNumberFormat="1" applyFont="1" applyFill="1" applyBorder="1" applyAlignment="1">
      <alignment vertical="center" shrinkToFit="1"/>
    </xf>
    <xf numFmtId="181" fontId="1" fillId="0" borderId="0" xfId="5" applyNumberFormat="1" applyFill="1" applyBorder="1">
      <alignment vertical="center"/>
    </xf>
    <xf numFmtId="0" fontId="1" fillId="3" borderId="13" xfId="5" applyFill="1" applyBorder="1" applyAlignment="1">
      <alignment vertical="center" wrapText="1"/>
    </xf>
    <xf numFmtId="0" fontId="0" fillId="3" borderId="0" xfId="5" applyFont="1" applyFill="1">
      <alignment vertical="center"/>
    </xf>
    <xf numFmtId="0" fontId="1" fillId="3" borderId="13" xfId="5" applyFill="1" applyBorder="1" applyAlignment="1">
      <alignment vertical="center"/>
    </xf>
    <xf numFmtId="0" fontId="9" fillId="0" borderId="2" xfId="5" applyNumberFormat="1" applyFont="1" applyBorder="1" applyAlignment="1" applyProtection="1">
      <alignment horizontal="left" vertical="center"/>
      <protection hidden="1"/>
    </xf>
    <xf numFmtId="0" fontId="9" fillId="2" borderId="3" xfId="5" applyFont="1" applyFill="1" applyBorder="1" applyAlignment="1">
      <alignment horizontal="center" vertical="center" shrinkToFit="1"/>
    </xf>
    <xf numFmtId="0" fontId="9" fillId="2" borderId="7" xfId="5" applyFont="1" applyFill="1" applyBorder="1" applyAlignment="1">
      <alignment horizontal="center" vertical="center" shrinkToFit="1"/>
    </xf>
    <xf numFmtId="0" fontId="9" fillId="2" borderId="13" xfId="5" applyFont="1" applyFill="1" applyBorder="1" applyAlignment="1">
      <alignment horizontal="center" vertical="center" shrinkToFit="1"/>
    </xf>
    <xf numFmtId="0" fontId="10" fillId="0" borderId="3" xfId="5" applyNumberFormat="1" applyFont="1" applyBorder="1" applyAlignment="1" applyProtection="1">
      <alignment horizontal="center" vertical="center" shrinkToFit="1"/>
      <protection hidden="1"/>
    </xf>
    <xf numFmtId="0" fontId="10" fillId="0" borderId="7" xfId="5" applyNumberFormat="1" applyFont="1" applyBorder="1" applyAlignment="1" applyProtection="1">
      <alignment horizontal="center" vertical="center" shrinkToFit="1"/>
      <protection hidden="1"/>
    </xf>
    <xf numFmtId="0" fontId="10" fillId="0" borderId="13" xfId="5" applyNumberFormat="1" applyFont="1" applyBorder="1" applyAlignment="1" applyProtection="1">
      <alignment horizontal="center" vertical="center" shrinkToFit="1"/>
      <protection hidden="1"/>
    </xf>
    <xf numFmtId="0" fontId="10" fillId="0" borderId="3" xfId="5" applyNumberFormat="1" applyFont="1" applyBorder="1" applyAlignment="1" applyProtection="1">
      <alignment horizontal="center" vertical="center" shrinkToFit="1"/>
      <protection locked="0"/>
    </xf>
    <xf numFmtId="0" fontId="10" fillId="0" borderId="7" xfId="5" applyNumberFormat="1" applyFont="1" applyBorder="1" applyAlignment="1" applyProtection="1">
      <alignment horizontal="center" vertical="center" shrinkToFit="1"/>
      <protection locked="0"/>
    </xf>
    <xf numFmtId="0" fontId="10" fillId="0" borderId="13" xfId="5" applyNumberFormat="1" applyFont="1" applyBorder="1" applyAlignment="1" applyProtection="1">
      <alignment horizontal="center" vertical="center" shrinkToFit="1"/>
      <protection locked="0"/>
    </xf>
    <xf numFmtId="179" fontId="10" fillId="0" borderId="3" xfId="5" applyNumberFormat="1" applyFont="1" applyBorder="1" applyAlignment="1" applyProtection="1">
      <alignment horizontal="center" vertical="center" shrinkToFit="1"/>
      <protection hidden="1"/>
    </xf>
    <xf numFmtId="179" fontId="10" fillId="0" borderId="7" xfId="5" applyNumberFormat="1" applyFont="1" applyBorder="1" applyAlignment="1" applyProtection="1">
      <alignment horizontal="center" vertical="center" shrinkToFit="1"/>
      <protection hidden="1"/>
    </xf>
    <xf numFmtId="179" fontId="10" fillId="0" borderId="13" xfId="5" applyNumberFormat="1" applyFont="1" applyBorder="1" applyAlignment="1" applyProtection="1">
      <alignment horizontal="center" vertical="center" shrinkToFit="1"/>
      <protection hidden="1"/>
    </xf>
    <xf numFmtId="0" fontId="17" fillId="0" borderId="5" xfId="5" applyFont="1" applyBorder="1" applyAlignment="1">
      <alignment horizontal="center" vertical="center"/>
    </xf>
    <xf numFmtId="0" fontId="17" fillId="0" borderId="0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0" fontId="18" fillId="0" borderId="0" xfId="5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0" fillId="0" borderId="0" xfId="5" applyFont="1" applyBorder="1" applyAlignment="1">
      <alignment vertical="center" shrinkToFit="1"/>
    </xf>
    <xf numFmtId="182" fontId="6" fillId="0" borderId="10" xfId="5" applyNumberFormat="1" applyFont="1" applyBorder="1" applyAlignment="1">
      <alignment horizontal="center" vertical="center" shrinkToFit="1"/>
    </xf>
    <xf numFmtId="182" fontId="6" fillId="0" borderId="11" xfId="5" applyNumberFormat="1" applyFont="1" applyBorder="1" applyAlignment="1">
      <alignment horizontal="center" vertical="center" shrinkToFit="1"/>
    </xf>
    <xf numFmtId="182" fontId="6" fillId="0" borderId="12" xfId="5" applyNumberFormat="1" applyFont="1" applyBorder="1" applyAlignment="1">
      <alignment horizontal="center" vertical="center" shrinkToFit="1"/>
    </xf>
    <xf numFmtId="0" fontId="6" fillId="0" borderId="9" xfId="5" applyFont="1" applyBorder="1" applyAlignment="1">
      <alignment horizontal="center" vertical="center" shrinkToFit="1"/>
    </xf>
    <xf numFmtId="178" fontId="6" fillId="0" borderId="10" xfId="5" applyNumberFormat="1" applyFont="1" applyBorder="1" applyAlignment="1">
      <alignment horizontal="center" vertical="center" shrinkToFit="1"/>
    </xf>
    <xf numFmtId="178" fontId="6" fillId="0" borderId="11" xfId="5" applyNumberFormat="1" applyFont="1" applyBorder="1" applyAlignment="1">
      <alignment horizontal="center" vertical="center" shrinkToFit="1"/>
    </xf>
    <xf numFmtId="178" fontId="6" fillId="0" borderId="12" xfId="5" applyNumberFormat="1" applyFont="1" applyBorder="1" applyAlignment="1">
      <alignment horizontal="center" vertical="center" shrinkToFit="1"/>
    </xf>
    <xf numFmtId="180" fontId="6" fillId="0" borderId="10" xfId="5" applyNumberFormat="1" applyFont="1" applyBorder="1" applyAlignment="1">
      <alignment horizontal="center" vertical="center" shrinkToFit="1"/>
    </xf>
    <xf numFmtId="180" fontId="6" fillId="0" borderId="11" xfId="5" applyNumberFormat="1" applyFont="1" applyBorder="1" applyAlignment="1">
      <alignment horizontal="center" vertical="center" shrinkToFit="1"/>
    </xf>
    <xf numFmtId="180" fontId="6" fillId="0" borderId="12" xfId="5" applyNumberFormat="1" applyFont="1" applyBorder="1" applyAlignment="1">
      <alignment horizontal="center" vertical="center" shrinkToFit="1"/>
    </xf>
    <xf numFmtId="182" fontId="6" fillId="0" borderId="9" xfId="5" applyNumberFormat="1" applyFont="1" applyBorder="1" applyAlignment="1" applyProtection="1">
      <alignment horizontal="center" vertical="center" shrinkToFit="1"/>
      <protection hidden="1"/>
    </xf>
    <xf numFmtId="0" fontId="6" fillId="0" borderId="10" xfId="5" applyFont="1" applyBorder="1" applyAlignment="1">
      <alignment horizontal="center" vertical="center" shrinkToFit="1"/>
    </xf>
    <xf numFmtId="0" fontId="6" fillId="0" borderId="11" xfId="5" applyFont="1" applyBorder="1" applyAlignment="1">
      <alignment horizontal="center" vertical="center" shrinkToFit="1"/>
    </xf>
    <xf numFmtId="0" fontId="6" fillId="0" borderId="12" xfId="5" applyFont="1" applyBorder="1" applyAlignment="1">
      <alignment horizontal="center" vertical="center" shrinkToFit="1"/>
    </xf>
    <xf numFmtId="178" fontId="6" fillId="0" borderId="9" xfId="5" applyNumberFormat="1" applyFont="1" applyBorder="1" applyAlignment="1" applyProtection="1">
      <alignment horizontal="center" vertical="center" shrinkToFit="1"/>
      <protection hidden="1"/>
    </xf>
    <xf numFmtId="180" fontId="6" fillId="0" borderId="9" xfId="5" applyNumberFormat="1" applyFont="1" applyBorder="1" applyAlignment="1" applyProtection="1">
      <alignment horizontal="center" vertical="center" shrinkToFit="1"/>
      <protection hidden="1"/>
    </xf>
    <xf numFmtId="0" fontId="11" fillId="0" borderId="0" xfId="5" applyFont="1" applyAlignment="1">
      <alignment horizontal="center" vertical="center"/>
    </xf>
    <xf numFmtId="0" fontId="12" fillId="0" borderId="0" xfId="5" applyFont="1" applyBorder="1" applyAlignment="1">
      <alignment horizontal="left" shrinkToFit="1"/>
    </xf>
    <xf numFmtId="0" fontId="12" fillId="0" borderId="2" xfId="5" applyFont="1" applyBorder="1" applyAlignment="1">
      <alignment horizontal="left" shrinkToFit="1"/>
    </xf>
    <xf numFmtId="0" fontId="12" fillId="0" borderId="8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9" fillId="0" borderId="4" xfId="5" applyFont="1" applyBorder="1" applyAlignment="1">
      <alignment horizontal="left" vertical="center" shrinkToFit="1"/>
    </xf>
    <xf numFmtId="0" fontId="19" fillId="0" borderId="8" xfId="5" applyFont="1" applyBorder="1" applyAlignment="1">
      <alignment horizontal="left" vertical="center" shrinkToFit="1"/>
    </xf>
    <xf numFmtId="0" fontId="19" fillId="0" borderId="14" xfId="5" applyFont="1" applyBorder="1" applyAlignment="1">
      <alignment horizontal="left" vertical="center" shrinkToFit="1"/>
    </xf>
    <xf numFmtId="0" fontId="19" fillId="0" borderId="5" xfId="5" applyFont="1" applyBorder="1" applyAlignment="1">
      <alignment horizontal="left" vertical="center" shrinkToFit="1"/>
    </xf>
    <xf numFmtId="0" fontId="19" fillId="0" borderId="0" xfId="5" applyFont="1" applyBorder="1" applyAlignment="1">
      <alignment horizontal="left" vertical="center" shrinkToFit="1"/>
    </xf>
    <xf numFmtId="0" fontId="19" fillId="0" borderId="1" xfId="5" applyFont="1" applyBorder="1" applyAlignment="1">
      <alignment horizontal="left" vertical="center" shrinkToFit="1"/>
    </xf>
    <xf numFmtId="0" fontId="9" fillId="0" borderId="0" xfId="5" applyFont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10" fillId="0" borderId="4" xfId="5" applyFont="1" applyBorder="1" applyAlignment="1" applyProtection="1">
      <alignment horizontal="left" vertical="top" wrapText="1"/>
      <protection locked="0"/>
    </xf>
    <xf numFmtId="0" fontId="10" fillId="0" borderId="8" xfId="5" applyFont="1" applyBorder="1" applyAlignment="1" applyProtection="1">
      <alignment horizontal="left" vertical="top" wrapText="1"/>
      <protection locked="0"/>
    </xf>
    <xf numFmtId="0" fontId="10" fillId="0" borderId="14" xfId="5" applyFont="1" applyBorder="1" applyAlignment="1" applyProtection="1">
      <alignment horizontal="left" vertical="top" wrapText="1"/>
      <protection locked="0"/>
    </xf>
    <xf numFmtId="0" fontId="10" fillId="0" borderId="5" xfId="5" applyFont="1" applyBorder="1" applyAlignment="1" applyProtection="1">
      <alignment horizontal="left" vertical="top" wrapText="1"/>
      <protection locked="0"/>
    </xf>
    <xf numFmtId="0" fontId="10" fillId="0" borderId="0" xfId="5" applyFont="1" applyBorder="1" applyAlignment="1" applyProtection="1">
      <alignment horizontal="left" vertical="top" wrapText="1"/>
      <protection locked="0"/>
    </xf>
    <xf numFmtId="0" fontId="10" fillId="0" borderId="1" xfId="5" applyFont="1" applyBorder="1" applyAlignment="1" applyProtection="1">
      <alignment horizontal="left" vertical="top" wrapText="1"/>
      <protection locked="0"/>
    </xf>
    <xf numFmtId="0" fontId="10" fillId="0" borderId="6" xfId="5" applyFont="1" applyBorder="1" applyAlignment="1" applyProtection="1">
      <alignment horizontal="left" vertical="top" wrapText="1"/>
      <protection locked="0"/>
    </xf>
    <xf numFmtId="0" fontId="10" fillId="0" borderId="2" xfId="5" applyFont="1" applyBorder="1" applyAlignment="1" applyProtection="1">
      <alignment horizontal="left" vertical="top" wrapText="1"/>
      <protection locked="0"/>
    </xf>
    <xf numFmtId="0" fontId="10" fillId="0" borderId="15" xfId="5" applyFont="1" applyBorder="1" applyAlignment="1" applyProtection="1">
      <alignment horizontal="left" vertical="top" wrapText="1"/>
      <protection locked="0"/>
    </xf>
    <xf numFmtId="0" fontId="1" fillId="3" borderId="3" xfId="5" applyFill="1" applyBorder="1" applyAlignment="1">
      <alignment horizontal="center" vertical="center"/>
    </xf>
    <xf numFmtId="0" fontId="1" fillId="3" borderId="7" xfId="5" applyFill="1" applyBorder="1" applyAlignment="1">
      <alignment horizontal="center" vertical="center"/>
    </xf>
    <xf numFmtId="0" fontId="1" fillId="3" borderId="13" xfId="5" applyFill="1" applyBorder="1" applyAlignment="1">
      <alignment horizontal="center" vertical="center"/>
    </xf>
    <xf numFmtId="0" fontId="1" fillId="3" borderId="16" xfId="5" applyFill="1" applyBorder="1" applyAlignment="1">
      <alignment horizontal="center" vertical="center" wrapText="1"/>
    </xf>
    <xf numFmtId="0" fontId="1" fillId="3" borderId="16" xfId="5" applyFill="1" applyBorder="1" applyAlignment="1">
      <alignment horizontal="center" vertical="center"/>
    </xf>
    <xf numFmtId="0" fontId="1" fillId="4" borderId="3" xfId="5" applyNumberFormat="1" applyFill="1" applyBorder="1" applyAlignment="1">
      <alignment horizontal="left" vertical="center" shrinkToFit="1"/>
    </xf>
    <xf numFmtId="0" fontId="1" fillId="4" borderId="7" xfId="5" applyNumberFormat="1" applyFill="1" applyBorder="1" applyAlignment="1">
      <alignment horizontal="left" vertical="center" shrinkToFit="1"/>
    </xf>
    <xf numFmtId="0" fontId="1" fillId="4" borderId="13" xfId="5" applyNumberFormat="1" applyFill="1" applyBorder="1" applyAlignment="1">
      <alignment horizontal="left" vertical="center" shrinkToFit="1"/>
    </xf>
  </cellXfs>
  <cellStyles count="19">
    <cellStyle name="桁区切り 2" xfId="1"/>
    <cellStyle name="桁区切り 2 2" xfId="2"/>
    <cellStyle name="桁区切り 3" xfId="3"/>
    <cellStyle name="桁区切り 3 2" xfId="4"/>
    <cellStyle name="通貨 2" xfId="18"/>
    <cellStyle name="標準" xfId="0" builtinId="0"/>
    <cellStyle name="標準 2" xfId="5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3507630408474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47.5</c:v>
                </c:pt>
                <c:pt idx="2">
                  <c:v>44.2</c:v>
                </c:pt>
                <c:pt idx="3">
                  <c:v>60.1</c:v>
                </c:pt>
                <c:pt idx="4">
                  <c:v>55.3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23360"/>
        <c:axId val="5542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3360"/>
        <c:axId val="55424512"/>
      </c:lineChart>
      <c:dateAx>
        <c:axId val="5542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424512"/>
        <c:crosses val="autoZero"/>
        <c:auto val="1"/>
        <c:lblOffset val="100"/>
        <c:baseTimeUnit val="years"/>
      </c:dateAx>
      <c:valAx>
        <c:axId val="5542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5423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39839481142701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8491</c:v>
                </c:pt>
                <c:pt idx="1">
                  <c:v>8707</c:v>
                </c:pt>
                <c:pt idx="2">
                  <c:v>8540</c:v>
                </c:pt>
                <c:pt idx="3">
                  <c:v>9344</c:v>
                </c:pt>
                <c:pt idx="4">
                  <c:v>9799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33888"/>
        <c:axId val="10533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33888"/>
        <c:axId val="105335808"/>
      </c:lineChart>
      <c:dateAx>
        <c:axId val="10533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35808"/>
        <c:crosses val="autoZero"/>
        <c:auto val="1"/>
        <c:lblOffset val="100"/>
        <c:baseTimeUnit val="years"/>
      </c:dateAx>
      <c:valAx>
        <c:axId val="10533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05333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601437544857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32360</c:v>
                </c:pt>
                <c:pt idx="1">
                  <c:v>33629</c:v>
                </c:pt>
                <c:pt idx="2">
                  <c:v>35038</c:v>
                </c:pt>
                <c:pt idx="3">
                  <c:v>35652</c:v>
                </c:pt>
                <c:pt idx="4">
                  <c:v>35750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27936"/>
        <c:axId val="10512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27936"/>
        <c:axId val="105129856"/>
      </c:lineChart>
      <c:dateAx>
        <c:axId val="10512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29856"/>
        <c:crosses val="autoZero"/>
        <c:auto val="1"/>
        <c:lblOffset val="100"/>
        <c:baseTimeUnit val="years"/>
      </c:dateAx>
      <c:valAx>
        <c:axId val="10512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05127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7335617478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112.8</c:v>
                </c:pt>
                <c:pt idx="1">
                  <c:v>23.9</c:v>
                </c:pt>
                <c:pt idx="2">
                  <c:v>14.9</c:v>
                </c:pt>
                <c:pt idx="3">
                  <c:v>4.5</c:v>
                </c:pt>
                <c:pt idx="4">
                  <c:v>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41312"/>
        <c:axId val="9654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41312"/>
        <c:axId val="96547584"/>
      </c:lineChart>
      <c:dateAx>
        <c:axId val="9654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47584"/>
        <c:crosses val="autoZero"/>
        <c:auto val="1"/>
        <c:lblOffset val="100"/>
        <c:baseTimeUnit val="years"/>
      </c:dateAx>
      <c:valAx>
        <c:axId val="9654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541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3764177681382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74.599999999999994</c:v>
                </c:pt>
                <c:pt idx="2">
                  <c:v>72.599999999999994</c:v>
                </c:pt>
                <c:pt idx="3">
                  <c:v>82.3</c:v>
                </c:pt>
                <c:pt idx="4">
                  <c:v>77.8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81120"/>
        <c:axId val="9658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81120"/>
        <c:axId val="96583040"/>
      </c:lineChart>
      <c:dateAx>
        <c:axId val="9658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83040"/>
        <c:crosses val="autoZero"/>
        <c:auto val="1"/>
        <c:lblOffset val="100"/>
        <c:baseTimeUnit val="years"/>
      </c:dateAx>
      <c:valAx>
        <c:axId val="9658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581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206479429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95.2</c:v>
                </c:pt>
                <c:pt idx="1">
                  <c:v>88</c:v>
                </c:pt>
                <c:pt idx="2">
                  <c:v>89.2</c:v>
                </c:pt>
                <c:pt idx="3">
                  <c:v>96.4</c:v>
                </c:pt>
                <c:pt idx="4">
                  <c:v>92.7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97344"/>
        <c:axId val="9629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97344"/>
        <c:axId val="96299264"/>
      </c:lineChart>
      <c:dateAx>
        <c:axId val="9629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99264"/>
        <c:crosses val="autoZero"/>
        <c:auto val="1"/>
        <c:lblOffset val="100"/>
        <c:baseTimeUnit val="years"/>
      </c:dateAx>
      <c:valAx>
        <c:axId val="9629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96297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0210449500264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9"/>
          <c:w val="0.8343507205740793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</c:v>
                </c:pt>
                <c:pt idx="1">
                  <c:v>13.4</c:v>
                </c:pt>
                <c:pt idx="2">
                  <c:v>19.5</c:v>
                </c:pt>
                <c:pt idx="3">
                  <c:v>25.3</c:v>
                </c:pt>
                <c:pt idx="4">
                  <c:v>31.3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688"/>
        <c:axId val="9634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8688"/>
        <c:axId val="96340608"/>
      </c:lineChart>
      <c:dateAx>
        <c:axId val="9633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40608"/>
        <c:crosses val="autoZero"/>
        <c:auto val="1"/>
        <c:lblOffset val="100"/>
        <c:baseTimeUnit val="years"/>
      </c:dateAx>
      <c:valAx>
        <c:axId val="9634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33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5151936653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9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22.6</c:v>
                </c:pt>
                <c:pt idx="1">
                  <c:v>33.799999999999997</c:v>
                </c:pt>
                <c:pt idx="2">
                  <c:v>44</c:v>
                </c:pt>
                <c:pt idx="3">
                  <c:v>51.1</c:v>
                </c:pt>
                <c:pt idx="4">
                  <c:v>58.8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70048"/>
        <c:axId val="9639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70048"/>
        <c:axId val="96392704"/>
      </c:lineChart>
      <c:dateAx>
        <c:axId val="9637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92704"/>
        <c:crosses val="autoZero"/>
        <c:auto val="1"/>
        <c:lblOffset val="100"/>
        <c:baseTimeUnit val="years"/>
      </c:dateAx>
      <c:valAx>
        <c:axId val="9639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370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228864133918744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9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25214104</c:v>
                </c:pt>
                <c:pt idx="1">
                  <c:v>25219644</c:v>
                </c:pt>
                <c:pt idx="2">
                  <c:v>25334785</c:v>
                </c:pt>
                <c:pt idx="3">
                  <c:v>25965207</c:v>
                </c:pt>
                <c:pt idx="4">
                  <c:v>26546733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94336"/>
        <c:axId val="9649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4336"/>
        <c:axId val="96496256"/>
      </c:lineChart>
      <c:dateAx>
        <c:axId val="9649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96256"/>
        <c:crosses val="autoZero"/>
        <c:auto val="1"/>
        <c:lblOffset val="100"/>
        <c:baseTimeUnit val="years"/>
      </c:dateAx>
      <c:valAx>
        <c:axId val="9649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49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72474683179572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17.3</c:v>
                </c:pt>
                <c:pt idx="1">
                  <c:v>19.5</c:v>
                </c:pt>
                <c:pt idx="2">
                  <c:v>17.7</c:v>
                </c:pt>
                <c:pt idx="3">
                  <c:v>17.3</c:v>
                </c:pt>
                <c:pt idx="4">
                  <c:v>17.3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33888"/>
        <c:axId val="9660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33888"/>
        <c:axId val="96605696"/>
      </c:lineChart>
      <c:dateAx>
        <c:axId val="9653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05696"/>
        <c:crosses val="autoZero"/>
        <c:auto val="1"/>
        <c:lblOffset val="100"/>
        <c:baseTimeUnit val="years"/>
      </c:dateAx>
      <c:valAx>
        <c:axId val="9660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533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3357065396765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63.1</c:v>
                </c:pt>
                <c:pt idx="2">
                  <c:v>67.900000000000006</c:v>
                </c:pt>
                <c:pt idx="3">
                  <c:v>62.1</c:v>
                </c:pt>
                <c:pt idx="4">
                  <c:v>65.900000000000006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31040"/>
        <c:axId val="9666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31040"/>
        <c:axId val="96661888"/>
      </c:lineChart>
      <c:dateAx>
        <c:axId val="9663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61888"/>
        <c:crosses val="autoZero"/>
        <c:auto val="1"/>
        <c:lblOffset val="100"/>
        <c:baseTimeUnit val="years"/>
      </c:dateAx>
      <c:valAx>
        <c:axId val="9666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631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11430</xdr:colOff>
      <xdr:row>18</xdr:row>
      <xdr:rowOff>0</xdr:rowOff>
    </xdr:from>
    <xdr:to>
      <xdr:col>368</xdr:col>
      <xdr:colOff>0</xdr:colOff>
      <xdr:row>34</xdr:row>
      <xdr:rowOff>145415</xdr:rowOff>
    </xdr:to>
    <xdr:graphicFrame macro="">
      <xdr:nvGraphicFramePr>
        <xdr:cNvPr id="1025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21590</xdr:colOff>
      <xdr:row>18</xdr:row>
      <xdr:rowOff>11430</xdr:rowOff>
    </xdr:from>
    <xdr:to>
      <xdr:col>276</xdr:col>
      <xdr:colOff>10795</xdr:colOff>
      <xdr:row>34</xdr:row>
      <xdr:rowOff>156845</xdr:rowOff>
    </xdr:to>
    <xdr:graphicFrame macro="">
      <xdr:nvGraphicFramePr>
        <xdr:cNvPr id="102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22860</xdr:colOff>
      <xdr:row>18</xdr:row>
      <xdr:rowOff>11430</xdr:rowOff>
    </xdr:from>
    <xdr:to>
      <xdr:col>184</xdr:col>
      <xdr:colOff>11430</xdr:colOff>
      <xdr:row>34</xdr:row>
      <xdr:rowOff>156845</xdr:rowOff>
    </xdr:to>
    <xdr:graphicFrame macro="">
      <xdr:nvGraphicFramePr>
        <xdr:cNvPr id="1027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29845</xdr:colOff>
      <xdr:row>18</xdr:row>
      <xdr:rowOff>11430</xdr:rowOff>
    </xdr:from>
    <xdr:to>
      <xdr:col>92</xdr:col>
      <xdr:colOff>22225</xdr:colOff>
      <xdr:row>34</xdr:row>
      <xdr:rowOff>156845</xdr:rowOff>
    </xdr:to>
    <xdr:graphicFrame macro="">
      <xdr:nvGraphicFramePr>
        <xdr:cNvPr id="1028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29845</xdr:colOff>
      <xdr:row>64</xdr:row>
      <xdr:rowOff>0</xdr:rowOff>
    </xdr:from>
    <xdr:to>
      <xdr:col>118</xdr:col>
      <xdr:colOff>31750</xdr:colOff>
      <xdr:row>80</xdr:row>
      <xdr:rowOff>145415</xdr:rowOff>
    </xdr:to>
    <xdr:graphicFrame macro="">
      <xdr:nvGraphicFramePr>
        <xdr:cNvPr id="1029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13970</xdr:colOff>
      <xdr:row>64</xdr:row>
      <xdr:rowOff>0</xdr:rowOff>
    </xdr:from>
    <xdr:to>
      <xdr:col>243</xdr:col>
      <xdr:colOff>15875</xdr:colOff>
      <xdr:row>80</xdr:row>
      <xdr:rowOff>145415</xdr:rowOff>
    </xdr:to>
    <xdr:graphicFrame macro="">
      <xdr:nvGraphicFramePr>
        <xdr:cNvPr id="103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42545</xdr:colOff>
      <xdr:row>64</xdr:row>
      <xdr:rowOff>0</xdr:rowOff>
    </xdr:from>
    <xdr:to>
      <xdr:col>368</xdr:col>
      <xdr:colOff>0</xdr:colOff>
      <xdr:row>80</xdr:row>
      <xdr:rowOff>145415</xdr:rowOff>
    </xdr:to>
    <xdr:graphicFrame macro="">
      <xdr:nvGraphicFramePr>
        <xdr:cNvPr id="103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11430</xdr:colOff>
      <xdr:row>40</xdr:row>
      <xdr:rowOff>11430</xdr:rowOff>
    </xdr:from>
    <xdr:to>
      <xdr:col>368</xdr:col>
      <xdr:colOff>0</xdr:colOff>
      <xdr:row>56</xdr:row>
      <xdr:rowOff>156845</xdr:rowOff>
    </xdr:to>
    <xdr:graphicFrame macro="">
      <xdr:nvGraphicFramePr>
        <xdr:cNvPr id="1032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21590</xdr:colOff>
      <xdr:row>40</xdr:row>
      <xdr:rowOff>22225</xdr:rowOff>
    </xdr:from>
    <xdr:to>
      <xdr:col>276</xdr:col>
      <xdr:colOff>10795</xdr:colOff>
      <xdr:row>57</xdr:row>
      <xdr:rowOff>0</xdr:rowOff>
    </xdr:to>
    <xdr:graphicFrame macro="">
      <xdr:nvGraphicFramePr>
        <xdr:cNvPr id="1033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22860</xdr:colOff>
      <xdr:row>40</xdr:row>
      <xdr:rowOff>22225</xdr:rowOff>
    </xdr:from>
    <xdr:to>
      <xdr:col>184</xdr:col>
      <xdr:colOff>11430</xdr:colOff>
      <xdr:row>57</xdr:row>
      <xdr:rowOff>0</xdr:rowOff>
    </xdr:to>
    <xdr:graphicFrame macro="">
      <xdr:nvGraphicFramePr>
        <xdr:cNvPr id="1034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29845</xdr:colOff>
      <xdr:row>40</xdr:row>
      <xdr:rowOff>22225</xdr:rowOff>
    </xdr:from>
    <xdr:to>
      <xdr:col>92</xdr:col>
      <xdr:colOff>22225</xdr:colOff>
      <xdr:row>57</xdr:row>
      <xdr:rowOff>0</xdr:rowOff>
    </xdr:to>
    <xdr:graphicFrame macro="">
      <xdr:nvGraphicFramePr>
        <xdr:cNvPr id="103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H$90">
      <cdr:nvSpPr>
        <cdr:cNvPr id="10241" name="テキスト ボックス 17"/>
        <cdr:cNvSpPr txBox="1"/>
      </cdr:nvSpPr>
      <cdr:spPr>
        <a:xfrm xmlns:a="http://schemas.openxmlformats.org/drawingml/2006/main">
          <a:off x="3394326" y="177161"/>
          <a:ext cx="785878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適用_病院事業!$G$90">
      <cdr:nvSpPr>
        <cdr:cNvPr id="11265" name="テキスト ボックス 17"/>
        <cdr:cNvSpPr txBox="1"/>
      </cdr:nvSpPr>
      <cdr:spPr>
        <a:xfrm xmlns:a="http://schemas.openxmlformats.org/drawingml/2006/main">
          <a:off x="3393810" y="200300"/>
          <a:ext cx="785759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【13,758】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</cdr:x>
      <cdr:y>0.07125</cdr:y>
    </cdr:from>
    <cdr:to>
      <cdr:x>1</cdr:x>
      <cdr:y>0.15475</cdr:y>
    </cdr:to>
    <cdr:sp macro="" textlink="法適用_病院事業!$F$90">
      <cdr:nvSpPr>
        <cdr:cNvPr id="12289" name="テキスト ボックス 17"/>
        <cdr:cNvSpPr txBox="1"/>
      </cdr:nvSpPr>
      <cdr:spPr>
        <a:xfrm xmlns:a="http://schemas.openxmlformats.org/drawingml/2006/main">
          <a:off x="3396904" y="206085"/>
          <a:ext cx="786475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【49,667】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適用_病院事業!$E$90">
      <cdr:nvSpPr>
        <cdr:cNvPr id="2049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【74.2】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D$90">
      <cdr:nvSpPr>
        <cdr:cNvPr id="3073" name="テキスト ボックス 17"/>
        <cdr:cNvSpPr txBox="1"/>
      </cdr:nvSpPr>
      <cdr:spPr>
        <a:xfrm xmlns:a="http://schemas.openxmlformats.org/drawingml/2006/main">
          <a:off x="3394326" y="176927"/>
          <a:ext cx="78587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【63.6】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適用_病院事業!$C$90">
      <cdr:nvSpPr>
        <cdr:cNvPr id="4097" name="テキスト ボックス 17"/>
        <cdr:cNvSpPr txBox="1"/>
      </cdr:nvSpPr>
      <cdr:spPr>
        <a:xfrm xmlns:a="http://schemas.openxmlformats.org/drawingml/2006/main">
          <a:off x="3393810" y="200036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【89.5】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</cdr:x>
      <cdr:y>0.07125</cdr:y>
    </cdr:from>
    <cdr:to>
      <cdr:x>1</cdr:x>
      <cdr:y>0.15475</cdr:y>
    </cdr:to>
    <cdr:sp macro="" textlink="法適用_病院事業!$B$90">
      <cdr:nvSpPr>
        <cdr:cNvPr id="5121" name="テキスト ボックス 17"/>
        <cdr:cNvSpPr txBox="1"/>
      </cdr:nvSpPr>
      <cdr:spPr>
        <a:xfrm xmlns:a="http://schemas.openxmlformats.org/drawingml/2006/main">
          <a:off x="3396904" y="205813"/>
          <a:ext cx="786475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【98.4】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J$90">
      <cdr:nvSpPr>
        <cdr:cNvPr id="6145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K$90">
      <cdr:nvSpPr>
        <cdr:cNvPr id="7169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適用_病院事業!$L$90">
      <cdr:nvSpPr>
        <cdr:cNvPr id="8193" name="テキスト ボックス 17"/>
        <cdr:cNvSpPr txBox="1"/>
      </cdr:nvSpPr>
      <cdr:spPr>
        <a:xfrm xmlns:a="http://schemas.openxmlformats.org/drawingml/2006/main">
          <a:off x="4412675" y="176927"/>
          <a:ext cx="102165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適用_病院事業!$I$90">
      <cdr:nvSpPr>
        <cdr:cNvPr id="9217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X91"/>
  <sheetViews>
    <sheetView showGridLines="0" tabSelected="1" topLeftCell="DE1" zoomScale="70" zoomScaleNormal="70" zoomScaleSheetLayoutView="70" workbookViewId="0">
      <selection activeCell="NO13" sqref="NO13"/>
    </sheetView>
  </sheetViews>
  <sheetFormatPr defaultColWidth="2.625" defaultRowHeight="13.5"/>
  <cols>
    <col min="1" max="1" width="2" style="1" customWidth="1"/>
    <col min="2" max="2" width="0.875" style="1" customWidth="1"/>
    <col min="3" max="372" width="0.625" style="1" customWidth="1"/>
    <col min="373" max="373" width="2.25" style="1" customWidth="1"/>
    <col min="374" max="388" width="3" style="1" customWidth="1"/>
    <col min="389" max="16384" width="2.625" style="1"/>
  </cols>
  <sheetData>
    <row r="1" spans="1:388" ht="17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</row>
    <row r="2" spans="1:388" ht="9.75" customHeight="1">
      <c r="A2" s="3"/>
      <c r="B2" s="111" t="s">
        <v>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11"/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11"/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11"/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11"/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11"/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</row>
    <row r="3" spans="1:388" ht="9.75" customHeight="1">
      <c r="A3" s="3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1"/>
      <c r="IW3" s="111"/>
      <c r="IX3" s="111"/>
      <c r="IY3" s="111"/>
      <c r="IZ3" s="111"/>
      <c r="JA3" s="111"/>
      <c r="JB3" s="111"/>
      <c r="JC3" s="111"/>
      <c r="JD3" s="111"/>
      <c r="JE3" s="111"/>
      <c r="JF3" s="111"/>
      <c r="JG3" s="111"/>
      <c r="JH3" s="111"/>
      <c r="JI3" s="111"/>
      <c r="JJ3" s="111"/>
      <c r="JK3" s="111"/>
      <c r="JL3" s="111"/>
      <c r="JM3" s="111"/>
      <c r="JN3" s="111"/>
      <c r="JO3" s="111"/>
      <c r="JP3" s="111"/>
      <c r="JQ3" s="111"/>
      <c r="JR3" s="111"/>
      <c r="JS3" s="111"/>
      <c r="JT3" s="111"/>
      <c r="JU3" s="111"/>
      <c r="JV3" s="111"/>
      <c r="JW3" s="111"/>
      <c r="JX3" s="111"/>
      <c r="JY3" s="111"/>
      <c r="JZ3" s="111"/>
      <c r="KA3" s="111"/>
      <c r="KB3" s="111"/>
      <c r="KC3" s="111"/>
      <c r="KD3" s="111"/>
      <c r="KE3" s="111"/>
      <c r="KF3" s="111"/>
      <c r="KG3" s="111"/>
      <c r="KH3" s="111"/>
      <c r="KI3" s="111"/>
      <c r="KJ3" s="111"/>
      <c r="KK3" s="111"/>
      <c r="KL3" s="111"/>
      <c r="KM3" s="111"/>
      <c r="KN3" s="111"/>
      <c r="KO3" s="111"/>
      <c r="KP3" s="111"/>
      <c r="KQ3" s="111"/>
      <c r="KR3" s="111"/>
      <c r="KS3" s="111"/>
      <c r="KT3" s="111"/>
      <c r="KU3" s="111"/>
      <c r="KV3" s="111"/>
      <c r="KW3" s="111"/>
      <c r="KX3" s="111"/>
      <c r="KY3" s="111"/>
      <c r="KZ3" s="111"/>
      <c r="LA3" s="111"/>
      <c r="LB3" s="111"/>
      <c r="LC3" s="111"/>
      <c r="LD3" s="111"/>
      <c r="LE3" s="111"/>
      <c r="LF3" s="111"/>
      <c r="LG3" s="111"/>
      <c r="LH3" s="111"/>
      <c r="LI3" s="111"/>
      <c r="LJ3" s="111"/>
      <c r="LK3" s="111"/>
      <c r="LL3" s="111"/>
      <c r="LM3" s="111"/>
      <c r="LN3" s="111"/>
      <c r="LO3" s="111"/>
      <c r="LP3" s="111"/>
      <c r="LQ3" s="111"/>
      <c r="LR3" s="111"/>
      <c r="LS3" s="111"/>
      <c r="LT3" s="111"/>
      <c r="LU3" s="111"/>
      <c r="LV3" s="111"/>
      <c r="LW3" s="111"/>
      <c r="LX3" s="111"/>
      <c r="LY3" s="111"/>
      <c r="LZ3" s="111"/>
      <c r="MA3" s="111"/>
      <c r="MB3" s="111"/>
      <c r="MC3" s="111"/>
      <c r="MD3" s="111"/>
      <c r="ME3" s="111"/>
      <c r="MF3" s="111"/>
      <c r="MG3" s="111"/>
      <c r="MH3" s="111"/>
      <c r="MI3" s="111"/>
      <c r="MJ3" s="111"/>
      <c r="MK3" s="111"/>
      <c r="ML3" s="111"/>
      <c r="MM3" s="111"/>
      <c r="MN3" s="111"/>
      <c r="MO3" s="111"/>
      <c r="MP3" s="111"/>
      <c r="MQ3" s="111"/>
      <c r="MR3" s="111"/>
      <c r="MS3" s="111"/>
      <c r="MT3" s="111"/>
      <c r="MU3" s="111"/>
      <c r="MV3" s="111"/>
      <c r="MW3" s="111"/>
      <c r="MX3" s="111"/>
      <c r="MY3" s="111"/>
      <c r="MZ3" s="111"/>
      <c r="NA3" s="111"/>
      <c r="NB3" s="111"/>
      <c r="NC3" s="111"/>
      <c r="ND3" s="111"/>
      <c r="NE3" s="111"/>
      <c r="NF3" s="111"/>
      <c r="NG3" s="111"/>
      <c r="NH3" s="111"/>
      <c r="NI3" s="111"/>
      <c r="NJ3" s="111"/>
      <c r="NK3" s="111"/>
      <c r="NL3" s="111"/>
      <c r="NM3" s="111"/>
      <c r="NN3" s="111"/>
      <c r="NO3" s="111"/>
      <c r="NP3" s="111"/>
      <c r="NQ3" s="111"/>
      <c r="NR3" s="111"/>
      <c r="NS3" s="111"/>
      <c r="NT3" s="111"/>
      <c r="NU3" s="111"/>
      <c r="NV3" s="111"/>
      <c r="NW3" s="111"/>
      <c r="NX3" s="111"/>
    </row>
    <row r="4" spans="1:388" ht="9.75" customHeight="1">
      <c r="A4" s="3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  <c r="IU4" s="111"/>
      <c r="IV4" s="111"/>
      <c r="IW4" s="111"/>
      <c r="IX4" s="111"/>
      <c r="IY4" s="111"/>
      <c r="IZ4" s="111"/>
      <c r="JA4" s="111"/>
      <c r="JB4" s="111"/>
      <c r="JC4" s="111"/>
      <c r="JD4" s="111"/>
      <c r="JE4" s="111"/>
      <c r="JF4" s="111"/>
      <c r="JG4" s="111"/>
      <c r="JH4" s="111"/>
      <c r="JI4" s="111"/>
      <c r="JJ4" s="111"/>
      <c r="JK4" s="111"/>
      <c r="JL4" s="111"/>
      <c r="JM4" s="111"/>
      <c r="JN4" s="111"/>
      <c r="JO4" s="111"/>
      <c r="JP4" s="111"/>
      <c r="JQ4" s="111"/>
      <c r="JR4" s="111"/>
      <c r="JS4" s="111"/>
      <c r="JT4" s="111"/>
      <c r="JU4" s="111"/>
      <c r="JV4" s="111"/>
      <c r="JW4" s="111"/>
      <c r="JX4" s="111"/>
      <c r="JY4" s="111"/>
      <c r="JZ4" s="111"/>
      <c r="KA4" s="111"/>
      <c r="KB4" s="111"/>
      <c r="KC4" s="111"/>
      <c r="KD4" s="111"/>
      <c r="KE4" s="111"/>
      <c r="KF4" s="111"/>
      <c r="KG4" s="111"/>
      <c r="KH4" s="111"/>
      <c r="KI4" s="111"/>
      <c r="KJ4" s="111"/>
      <c r="KK4" s="111"/>
      <c r="KL4" s="111"/>
      <c r="KM4" s="111"/>
      <c r="KN4" s="111"/>
      <c r="KO4" s="111"/>
      <c r="KP4" s="111"/>
      <c r="KQ4" s="111"/>
      <c r="KR4" s="111"/>
      <c r="KS4" s="111"/>
      <c r="KT4" s="111"/>
      <c r="KU4" s="111"/>
      <c r="KV4" s="111"/>
      <c r="KW4" s="111"/>
      <c r="KX4" s="111"/>
      <c r="KY4" s="111"/>
      <c r="KZ4" s="111"/>
      <c r="LA4" s="111"/>
      <c r="LB4" s="111"/>
      <c r="LC4" s="111"/>
      <c r="LD4" s="111"/>
      <c r="LE4" s="111"/>
      <c r="LF4" s="111"/>
      <c r="LG4" s="111"/>
      <c r="LH4" s="111"/>
      <c r="LI4" s="111"/>
      <c r="LJ4" s="111"/>
      <c r="LK4" s="111"/>
      <c r="LL4" s="111"/>
      <c r="LM4" s="111"/>
      <c r="LN4" s="111"/>
      <c r="LO4" s="111"/>
      <c r="LP4" s="111"/>
      <c r="LQ4" s="111"/>
      <c r="LR4" s="111"/>
      <c r="LS4" s="111"/>
      <c r="LT4" s="111"/>
      <c r="LU4" s="111"/>
      <c r="LV4" s="111"/>
      <c r="LW4" s="111"/>
      <c r="LX4" s="111"/>
      <c r="LY4" s="111"/>
      <c r="LZ4" s="111"/>
      <c r="MA4" s="111"/>
      <c r="MB4" s="111"/>
      <c r="MC4" s="111"/>
      <c r="MD4" s="111"/>
      <c r="ME4" s="111"/>
      <c r="MF4" s="111"/>
      <c r="MG4" s="111"/>
      <c r="MH4" s="111"/>
      <c r="MI4" s="111"/>
      <c r="MJ4" s="111"/>
      <c r="MK4" s="111"/>
      <c r="ML4" s="111"/>
      <c r="MM4" s="111"/>
      <c r="MN4" s="111"/>
      <c r="MO4" s="111"/>
      <c r="MP4" s="111"/>
      <c r="MQ4" s="111"/>
      <c r="MR4" s="111"/>
      <c r="MS4" s="111"/>
      <c r="MT4" s="111"/>
      <c r="MU4" s="111"/>
      <c r="MV4" s="111"/>
      <c r="MW4" s="111"/>
      <c r="MX4" s="111"/>
      <c r="MY4" s="111"/>
      <c r="MZ4" s="111"/>
      <c r="NA4" s="111"/>
      <c r="NB4" s="111"/>
      <c r="NC4" s="111"/>
      <c r="ND4" s="111"/>
      <c r="NE4" s="111"/>
      <c r="NF4" s="111"/>
      <c r="NG4" s="111"/>
      <c r="NH4" s="111"/>
      <c r="NI4" s="111"/>
      <c r="NJ4" s="111"/>
      <c r="NK4" s="111"/>
      <c r="NL4" s="111"/>
      <c r="NM4" s="111"/>
      <c r="NN4" s="111"/>
      <c r="NO4" s="111"/>
      <c r="NP4" s="111"/>
      <c r="NQ4" s="111"/>
      <c r="NR4" s="111"/>
      <c r="NS4" s="111"/>
      <c r="NT4" s="111"/>
      <c r="NU4" s="111"/>
      <c r="NV4" s="111"/>
      <c r="NW4" s="111"/>
      <c r="NX4" s="111"/>
    </row>
    <row r="5" spans="1:388" ht="9.75" customHeight="1">
      <c r="A5" s="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</row>
    <row r="6" spans="1:388" ht="18.75" customHeight="1">
      <c r="A6" s="3"/>
      <c r="B6" s="75" t="str">
        <f>データ!H6</f>
        <v>山梨県上野原市　上野原市立病院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</row>
    <row r="7" spans="1:388" ht="18.75" customHeight="1">
      <c r="A7" s="3"/>
      <c r="B7" s="76" t="s">
        <v>6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8"/>
      <c r="AU7" s="76" t="s">
        <v>7</v>
      </c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8"/>
      <c r="CN7" s="76" t="s">
        <v>11</v>
      </c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8"/>
      <c r="EG7" s="76" t="s">
        <v>10</v>
      </c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8"/>
      <c r="FZ7" s="76" t="s">
        <v>12</v>
      </c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8"/>
      <c r="ID7" s="76" t="s">
        <v>13</v>
      </c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  <c r="IU7" s="77"/>
      <c r="IV7" s="77"/>
      <c r="IW7" s="77"/>
      <c r="IX7" s="77"/>
      <c r="IY7" s="77"/>
      <c r="IZ7" s="77"/>
      <c r="JA7" s="77"/>
      <c r="JB7" s="77"/>
      <c r="JC7" s="77"/>
      <c r="JD7" s="77"/>
      <c r="JE7" s="77"/>
      <c r="JF7" s="77"/>
      <c r="JG7" s="77"/>
      <c r="JH7" s="77"/>
      <c r="JI7" s="77"/>
      <c r="JJ7" s="77"/>
      <c r="JK7" s="77"/>
      <c r="JL7" s="77"/>
      <c r="JM7" s="77"/>
      <c r="JN7" s="77"/>
      <c r="JO7" s="77"/>
      <c r="JP7" s="77"/>
      <c r="JQ7" s="77"/>
      <c r="JR7" s="77"/>
      <c r="JS7" s="77"/>
      <c r="JT7" s="77"/>
      <c r="JU7" s="77"/>
      <c r="JV7" s="78"/>
      <c r="JW7" s="76" t="s">
        <v>5</v>
      </c>
      <c r="JX7" s="77"/>
      <c r="JY7" s="77"/>
      <c r="JZ7" s="77"/>
      <c r="KA7" s="77"/>
      <c r="KB7" s="77"/>
      <c r="KC7" s="77"/>
      <c r="KD7" s="77"/>
      <c r="KE7" s="77"/>
      <c r="KF7" s="77"/>
      <c r="KG7" s="77"/>
      <c r="KH7" s="77"/>
      <c r="KI7" s="77"/>
      <c r="KJ7" s="77"/>
      <c r="KK7" s="77"/>
      <c r="KL7" s="77"/>
      <c r="KM7" s="77"/>
      <c r="KN7" s="77"/>
      <c r="KO7" s="77"/>
      <c r="KP7" s="77"/>
      <c r="KQ7" s="77"/>
      <c r="KR7" s="77"/>
      <c r="KS7" s="77"/>
      <c r="KT7" s="77"/>
      <c r="KU7" s="77"/>
      <c r="KV7" s="77"/>
      <c r="KW7" s="77"/>
      <c r="KX7" s="77"/>
      <c r="KY7" s="77"/>
      <c r="KZ7" s="77"/>
      <c r="LA7" s="77"/>
      <c r="LB7" s="77"/>
      <c r="LC7" s="77"/>
      <c r="LD7" s="77"/>
      <c r="LE7" s="77"/>
      <c r="LF7" s="77"/>
      <c r="LG7" s="77"/>
      <c r="LH7" s="77"/>
      <c r="LI7" s="77"/>
      <c r="LJ7" s="77"/>
      <c r="LK7" s="77"/>
      <c r="LL7" s="77"/>
      <c r="LM7" s="77"/>
      <c r="LN7" s="77"/>
      <c r="LO7" s="78"/>
      <c r="LP7" s="76" t="s">
        <v>9</v>
      </c>
      <c r="LQ7" s="77"/>
      <c r="LR7" s="77"/>
      <c r="LS7" s="77"/>
      <c r="LT7" s="77"/>
      <c r="LU7" s="77"/>
      <c r="LV7" s="77"/>
      <c r="LW7" s="77"/>
      <c r="LX7" s="77"/>
      <c r="LY7" s="77"/>
      <c r="LZ7" s="77"/>
      <c r="MA7" s="77"/>
      <c r="MB7" s="77"/>
      <c r="MC7" s="77"/>
      <c r="MD7" s="77"/>
      <c r="ME7" s="77"/>
      <c r="MF7" s="77"/>
      <c r="MG7" s="77"/>
      <c r="MH7" s="77"/>
      <c r="MI7" s="77"/>
      <c r="MJ7" s="77"/>
      <c r="MK7" s="77"/>
      <c r="ML7" s="77"/>
      <c r="MM7" s="77"/>
      <c r="MN7" s="77"/>
      <c r="MO7" s="77"/>
      <c r="MP7" s="77"/>
      <c r="MQ7" s="77"/>
      <c r="MR7" s="77"/>
      <c r="MS7" s="77"/>
      <c r="MT7" s="77"/>
      <c r="MU7" s="77"/>
      <c r="MV7" s="77"/>
      <c r="MW7" s="77"/>
      <c r="MX7" s="77"/>
      <c r="MY7" s="77"/>
      <c r="MZ7" s="77"/>
      <c r="NA7" s="77"/>
      <c r="NB7" s="77"/>
      <c r="NC7" s="77"/>
      <c r="ND7" s="77"/>
      <c r="NE7" s="77"/>
      <c r="NF7" s="77"/>
      <c r="NG7" s="77"/>
      <c r="NH7" s="78"/>
      <c r="NI7" s="7"/>
      <c r="NJ7" s="8" t="s">
        <v>14</v>
      </c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31"/>
      <c r="NX7" s="7"/>
    </row>
    <row r="8" spans="1:388" ht="18.75" customHeight="1">
      <c r="A8" s="3"/>
      <c r="B8" s="79" t="str">
        <f>データ!K6</f>
        <v>当然財務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1"/>
      <c r="AU8" s="79" t="str">
        <f>データ!L6</f>
        <v>病院事業</v>
      </c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1"/>
      <c r="CN8" s="79" t="str">
        <f>データ!M6</f>
        <v>一般病院</v>
      </c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1"/>
      <c r="EG8" s="79" t="str">
        <f>データ!N6</f>
        <v>100床以上～200床未満</v>
      </c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1"/>
      <c r="FZ8" s="82" t="s">
        <v>145</v>
      </c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4"/>
      <c r="ID8" s="85">
        <f>データ!Y6</f>
        <v>135</v>
      </c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7"/>
      <c r="JW8" s="85" t="str">
        <f>データ!Z6</f>
        <v>-</v>
      </c>
      <c r="JX8" s="86"/>
      <c r="JY8" s="86"/>
      <c r="JZ8" s="86"/>
      <c r="KA8" s="86"/>
      <c r="KB8" s="86"/>
      <c r="KC8" s="86"/>
      <c r="KD8" s="86"/>
      <c r="KE8" s="86"/>
      <c r="KF8" s="86"/>
      <c r="KG8" s="86"/>
      <c r="KH8" s="86"/>
      <c r="KI8" s="86"/>
      <c r="KJ8" s="86"/>
      <c r="KK8" s="86"/>
      <c r="KL8" s="86"/>
      <c r="KM8" s="86"/>
      <c r="KN8" s="86"/>
      <c r="KO8" s="86"/>
      <c r="KP8" s="86"/>
      <c r="KQ8" s="86"/>
      <c r="KR8" s="86"/>
      <c r="KS8" s="86"/>
      <c r="KT8" s="86"/>
      <c r="KU8" s="86"/>
      <c r="KV8" s="86"/>
      <c r="KW8" s="86"/>
      <c r="KX8" s="86"/>
      <c r="KY8" s="86"/>
      <c r="KZ8" s="86"/>
      <c r="LA8" s="86"/>
      <c r="LB8" s="86"/>
      <c r="LC8" s="86"/>
      <c r="LD8" s="86"/>
      <c r="LE8" s="86"/>
      <c r="LF8" s="86"/>
      <c r="LG8" s="86"/>
      <c r="LH8" s="86"/>
      <c r="LI8" s="86"/>
      <c r="LJ8" s="86"/>
      <c r="LK8" s="86"/>
      <c r="LL8" s="86"/>
      <c r="LM8" s="86"/>
      <c r="LN8" s="86"/>
      <c r="LO8" s="87"/>
      <c r="LP8" s="85" t="str">
        <f>データ!AA6</f>
        <v>-</v>
      </c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86"/>
      <c r="ND8" s="86"/>
      <c r="NE8" s="86"/>
      <c r="NF8" s="86"/>
      <c r="NG8" s="86"/>
      <c r="NH8" s="87"/>
      <c r="NI8" s="7"/>
      <c r="NJ8" s="88" t="s">
        <v>16</v>
      </c>
      <c r="NK8" s="89"/>
      <c r="NL8" s="35" t="s">
        <v>18</v>
      </c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41"/>
      <c r="NX8" s="7"/>
    </row>
    <row r="9" spans="1:388" ht="18.75" customHeight="1">
      <c r="A9" s="3"/>
      <c r="B9" s="76" t="s">
        <v>21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8"/>
      <c r="AU9" s="76" t="s">
        <v>22</v>
      </c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8"/>
      <c r="CN9" s="76" t="s">
        <v>23</v>
      </c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8"/>
      <c r="EG9" s="76" t="s">
        <v>24</v>
      </c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8"/>
      <c r="FZ9" s="76" t="s">
        <v>8</v>
      </c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8"/>
      <c r="ID9" s="76" t="s">
        <v>25</v>
      </c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  <c r="IW9" s="77"/>
      <c r="IX9" s="77"/>
      <c r="IY9" s="77"/>
      <c r="IZ9" s="77"/>
      <c r="JA9" s="77"/>
      <c r="JB9" s="77"/>
      <c r="JC9" s="77"/>
      <c r="JD9" s="77"/>
      <c r="JE9" s="77"/>
      <c r="JF9" s="77"/>
      <c r="JG9" s="77"/>
      <c r="JH9" s="77"/>
      <c r="JI9" s="77"/>
      <c r="JJ9" s="77"/>
      <c r="JK9" s="77"/>
      <c r="JL9" s="77"/>
      <c r="JM9" s="77"/>
      <c r="JN9" s="77"/>
      <c r="JO9" s="77"/>
      <c r="JP9" s="77"/>
      <c r="JQ9" s="77"/>
      <c r="JR9" s="77"/>
      <c r="JS9" s="77"/>
      <c r="JT9" s="77"/>
      <c r="JU9" s="77"/>
      <c r="JV9" s="78"/>
      <c r="JW9" s="76" t="s">
        <v>1</v>
      </c>
      <c r="JX9" s="77"/>
      <c r="JY9" s="77"/>
      <c r="JZ9" s="77"/>
      <c r="KA9" s="77"/>
      <c r="KB9" s="77"/>
      <c r="KC9" s="77"/>
      <c r="KD9" s="77"/>
      <c r="KE9" s="77"/>
      <c r="KF9" s="77"/>
      <c r="KG9" s="77"/>
      <c r="KH9" s="77"/>
      <c r="KI9" s="77"/>
      <c r="KJ9" s="77"/>
      <c r="KK9" s="77"/>
      <c r="KL9" s="77"/>
      <c r="KM9" s="77"/>
      <c r="KN9" s="77"/>
      <c r="KO9" s="77"/>
      <c r="KP9" s="77"/>
      <c r="KQ9" s="77"/>
      <c r="KR9" s="77"/>
      <c r="KS9" s="77"/>
      <c r="KT9" s="77"/>
      <c r="KU9" s="77"/>
      <c r="KV9" s="77"/>
      <c r="KW9" s="77"/>
      <c r="KX9" s="77"/>
      <c r="KY9" s="77"/>
      <c r="KZ9" s="77"/>
      <c r="LA9" s="77"/>
      <c r="LB9" s="77"/>
      <c r="LC9" s="77"/>
      <c r="LD9" s="77"/>
      <c r="LE9" s="77"/>
      <c r="LF9" s="77"/>
      <c r="LG9" s="77"/>
      <c r="LH9" s="77"/>
      <c r="LI9" s="77"/>
      <c r="LJ9" s="77"/>
      <c r="LK9" s="77"/>
      <c r="LL9" s="77"/>
      <c r="LM9" s="77"/>
      <c r="LN9" s="77"/>
      <c r="LO9" s="78"/>
      <c r="LP9" s="76" t="s">
        <v>28</v>
      </c>
      <c r="LQ9" s="77"/>
      <c r="LR9" s="77"/>
      <c r="LS9" s="77"/>
      <c r="LT9" s="77"/>
      <c r="LU9" s="77"/>
      <c r="LV9" s="77"/>
      <c r="LW9" s="77"/>
      <c r="LX9" s="77"/>
      <c r="LY9" s="77"/>
      <c r="LZ9" s="77"/>
      <c r="MA9" s="77"/>
      <c r="MB9" s="77"/>
      <c r="MC9" s="77"/>
      <c r="MD9" s="77"/>
      <c r="ME9" s="77"/>
      <c r="MF9" s="77"/>
      <c r="MG9" s="77"/>
      <c r="MH9" s="77"/>
      <c r="MI9" s="77"/>
      <c r="MJ9" s="77"/>
      <c r="MK9" s="77"/>
      <c r="ML9" s="77"/>
      <c r="MM9" s="77"/>
      <c r="MN9" s="77"/>
      <c r="MO9" s="77"/>
      <c r="MP9" s="77"/>
      <c r="MQ9" s="77"/>
      <c r="MR9" s="77"/>
      <c r="MS9" s="77"/>
      <c r="MT9" s="77"/>
      <c r="MU9" s="77"/>
      <c r="MV9" s="77"/>
      <c r="MW9" s="77"/>
      <c r="MX9" s="77"/>
      <c r="MY9" s="77"/>
      <c r="MZ9" s="77"/>
      <c r="NA9" s="77"/>
      <c r="NB9" s="77"/>
      <c r="NC9" s="77"/>
      <c r="ND9" s="77"/>
      <c r="NE9" s="77"/>
      <c r="NF9" s="77"/>
      <c r="NG9" s="77"/>
      <c r="NH9" s="78"/>
      <c r="NI9" s="7"/>
      <c r="NJ9" s="90" t="s">
        <v>32</v>
      </c>
      <c r="NK9" s="91"/>
      <c r="NL9" s="36" t="s">
        <v>33</v>
      </c>
      <c r="NM9" s="39"/>
      <c r="NN9" s="39"/>
      <c r="NO9" s="39"/>
      <c r="NP9" s="39"/>
      <c r="NQ9" s="39"/>
      <c r="NR9" s="39"/>
      <c r="NS9" s="39"/>
      <c r="NT9" s="39"/>
      <c r="NU9" s="39"/>
      <c r="NV9" s="39"/>
      <c r="NW9" s="42"/>
      <c r="NX9" s="7"/>
    </row>
    <row r="10" spans="1:388" ht="18.75" customHeight="1">
      <c r="A10" s="3"/>
      <c r="B10" s="79" t="str">
        <f>データ!P6</f>
        <v>指定管理者(利用料金制)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1"/>
      <c r="AU10" s="85">
        <f>データ!Q6</f>
        <v>17</v>
      </c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7"/>
      <c r="CN10" s="79" t="str">
        <f>データ!R6</f>
        <v>対象</v>
      </c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1"/>
      <c r="EG10" s="79" t="str">
        <f>データ!S6</f>
        <v>ド 透 訓</v>
      </c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1"/>
      <c r="FZ10" s="79" t="str">
        <f>データ!T6</f>
        <v>救 臨 輪</v>
      </c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1"/>
      <c r="ID10" s="85" t="str">
        <f>データ!AB6</f>
        <v>-</v>
      </c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/>
      <c r="JR10" s="86"/>
      <c r="JS10" s="86"/>
      <c r="JT10" s="86"/>
      <c r="JU10" s="86"/>
      <c r="JV10" s="87"/>
      <c r="JW10" s="85" t="str">
        <f>データ!AC6</f>
        <v>-</v>
      </c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6"/>
      <c r="LK10" s="86"/>
      <c r="LL10" s="86"/>
      <c r="LM10" s="86"/>
      <c r="LN10" s="86"/>
      <c r="LO10" s="87"/>
      <c r="LP10" s="85">
        <f>データ!AD6</f>
        <v>135</v>
      </c>
      <c r="LQ10" s="86"/>
      <c r="LR10" s="86"/>
      <c r="LS10" s="86"/>
      <c r="LT10" s="86"/>
      <c r="LU10" s="86"/>
      <c r="LV10" s="86"/>
      <c r="LW10" s="86"/>
      <c r="LX10" s="86"/>
      <c r="LY10" s="86"/>
      <c r="LZ10" s="86"/>
      <c r="MA10" s="86"/>
      <c r="MB10" s="86"/>
      <c r="MC10" s="86"/>
      <c r="MD10" s="86"/>
      <c r="ME10" s="86"/>
      <c r="MF10" s="86"/>
      <c r="MG10" s="86"/>
      <c r="MH10" s="86"/>
      <c r="MI10" s="86"/>
      <c r="MJ10" s="86"/>
      <c r="MK10" s="86"/>
      <c r="ML10" s="86"/>
      <c r="MM10" s="86"/>
      <c r="MN10" s="86"/>
      <c r="MO10" s="86"/>
      <c r="MP10" s="86"/>
      <c r="MQ10" s="86"/>
      <c r="MR10" s="86"/>
      <c r="MS10" s="86"/>
      <c r="MT10" s="86"/>
      <c r="MU10" s="86"/>
      <c r="MV10" s="86"/>
      <c r="MW10" s="86"/>
      <c r="MX10" s="86"/>
      <c r="MY10" s="86"/>
      <c r="MZ10" s="86"/>
      <c r="NA10" s="86"/>
      <c r="NB10" s="86"/>
      <c r="NC10" s="86"/>
      <c r="ND10" s="86"/>
      <c r="NE10" s="86"/>
      <c r="NF10" s="86"/>
      <c r="NG10" s="86"/>
      <c r="NH10" s="87"/>
      <c r="NI10" s="3"/>
      <c r="NJ10" s="92" t="s">
        <v>15</v>
      </c>
      <c r="NK10" s="93"/>
      <c r="NL10" s="37" t="s">
        <v>35</v>
      </c>
      <c r="NM10" s="40"/>
      <c r="NN10" s="40"/>
      <c r="NO10" s="40"/>
      <c r="NP10" s="40"/>
      <c r="NQ10" s="40"/>
      <c r="NR10" s="40"/>
      <c r="NS10" s="40"/>
      <c r="NT10" s="40"/>
      <c r="NU10" s="40"/>
      <c r="NV10" s="40"/>
      <c r="NW10" s="43"/>
      <c r="NX10" s="7"/>
    </row>
    <row r="11" spans="1:388" ht="18.75" customHeight="1">
      <c r="A11" s="3"/>
      <c r="B11" s="76" t="s">
        <v>41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8"/>
      <c r="AU11" s="76" t="s">
        <v>26</v>
      </c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6" t="s">
        <v>42</v>
      </c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8"/>
      <c r="EG11" s="76" t="s">
        <v>4</v>
      </c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8"/>
      <c r="ID11" s="76" t="s">
        <v>43</v>
      </c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  <c r="IV11" s="77"/>
      <c r="IW11" s="77"/>
      <c r="IX11" s="77"/>
      <c r="IY11" s="77"/>
      <c r="IZ11" s="77"/>
      <c r="JA11" s="77"/>
      <c r="JB11" s="77"/>
      <c r="JC11" s="77"/>
      <c r="JD11" s="77"/>
      <c r="JE11" s="77"/>
      <c r="JF11" s="77"/>
      <c r="JG11" s="77"/>
      <c r="JH11" s="77"/>
      <c r="JI11" s="77"/>
      <c r="JJ11" s="77"/>
      <c r="JK11" s="77"/>
      <c r="JL11" s="77"/>
      <c r="JM11" s="77"/>
      <c r="JN11" s="77"/>
      <c r="JO11" s="77"/>
      <c r="JP11" s="77"/>
      <c r="JQ11" s="77"/>
      <c r="JR11" s="77"/>
      <c r="JS11" s="77"/>
      <c r="JT11" s="77"/>
      <c r="JU11" s="77"/>
      <c r="JV11" s="78"/>
      <c r="JW11" s="76" t="s">
        <v>29</v>
      </c>
      <c r="JX11" s="77"/>
      <c r="JY11" s="77"/>
      <c r="JZ11" s="77"/>
      <c r="KA11" s="77"/>
      <c r="KB11" s="77"/>
      <c r="KC11" s="77"/>
      <c r="KD11" s="77"/>
      <c r="KE11" s="77"/>
      <c r="KF11" s="77"/>
      <c r="KG11" s="77"/>
      <c r="KH11" s="77"/>
      <c r="KI11" s="77"/>
      <c r="KJ11" s="77"/>
      <c r="KK11" s="77"/>
      <c r="KL11" s="77"/>
      <c r="KM11" s="77"/>
      <c r="KN11" s="77"/>
      <c r="KO11" s="77"/>
      <c r="KP11" s="77"/>
      <c r="KQ11" s="77"/>
      <c r="KR11" s="77"/>
      <c r="KS11" s="77"/>
      <c r="KT11" s="77"/>
      <c r="KU11" s="77"/>
      <c r="KV11" s="77"/>
      <c r="KW11" s="77"/>
      <c r="KX11" s="77"/>
      <c r="KY11" s="77"/>
      <c r="KZ11" s="77"/>
      <c r="LA11" s="77"/>
      <c r="LB11" s="77"/>
      <c r="LC11" s="77"/>
      <c r="LD11" s="77"/>
      <c r="LE11" s="77"/>
      <c r="LF11" s="77"/>
      <c r="LG11" s="77"/>
      <c r="LH11" s="77"/>
      <c r="LI11" s="77"/>
      <c r="LJ11" s="77"/>
      <c r="LK11" s="77"/>
      <c r="LL11" s="77"/>
      <c r="LM11" s="77"/>
      <c r="LN11" s="77"/>
      <c r="LO11" s="78"/>
      <c r="LP11" s="76" t="s">
        <v>46</v>
      </c>
      <c r="LQ11" s="77"/>
      <c r="LR11" s="77"/>
      <c r="LS11" s="77"/>
      <c r="LT11" s="77"/>
      <c r="LU11" s="77"/>
      <c r="LV11" s="77"/>
      <c r="LW11" s="77"/>
      <c r="LX11" s="77"/>
      <c r="LY11" s="77"/>
      <c r="LZ11" s="77"/>
      <c r="MA11" s="77"/>
      <c r="MB11" s="77"/>
      <c r="MC11" s="77"/>
      <c r="MD11" s="77"/>
      <c r="ME11" s="77"/>
      <c r="MF11" s="77"/>
      <c r="MG11" s="77"/>
      <c r="MH11" s="77"/>
      <c r="MI11" s="77"/>
      <c r="MJ11" s="77"/>
      <c r="MK11" s="77"/>
      <c r="ML11" s="77"/>
      <c r="MM11" s="77"/>
      <c r="MN11" s="77"/>
      <c r="MO11" s="77"/>
      <c r="MP11" s="77"/>
      <c r="MQ11" s="77"/>
      <c r="MR11" s="77"/>
      <c r="MS11" s="77"/>
      <c r="MT11" s="77"/>
      <c r="MU11" s="77"/>
      <c r="MV11" s="77"/>
      <c r="MW11" s="77"/>
      <c r="MX11" s="77"/>
      <c r="MY11" s="77"/>
      <c r="MZ11" s="77"/>
      <c r="NA11" s="77"/>
      <c r="NB11" s="77"/>
      <c r="NC11" s="77"/>
      <c r="ND11" s="77"/>
      <c r="NE11" s="77"/>
      <c r="NF11" s="77"/>
      <c r="NG11" s="77"/>
      <c r="NH11" s="78"/>
      <c r="NI11" s="29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</row>
    <row r="12" spans="1:388" ht="18.75" customHeight="1">
      <c r="A12" s="3"/>
      <c r="B12" s="85">
        <f>データ!U6</f>
        <v>24154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7"/>
      <c r="AU12" s="85">
        <f>データ!V6</f>
        <v>9542</v>
      </c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7"/>
      <c r="CN12" s="79" t="str">
        <f>データ!W6</f>
        <v>第２種該当</v>
      </c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1"/>
      <c r="EG12" s="79" t="str">
        <f>データ!X6</f>
        <v>１０：１</v>
      </c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1"/>
      <c r="ID12" s="85">
        <f>データ!AE6</f>
        <v>135</v>
      </c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  <c r="IW12" s="86"/>
      <c r="IX12" s="86"/>
      <c r="IY12" s="86"/>
      <c r="IZ12" s="86"/>
      <c r="JA12" s="86"/>
      <c r="JB12" s="86"/>
      <c r="JC12" s="86"/>
      <c r="JD12" s="86"/>
      <c r="JE12" s="86"/>
      <c r="JF12" s="86"/>
      <c r="JG12" s="86"/>
      <c r="JH12" s="86"/>
      <c r="JI12" s="86"/>
      <c r="JJ12" s="86"/>
      <c r="JK12" s="86"/>
      <c r="JL12" s="86"/>
      <c r="JM12" s="86"/>
      <c r="JN12" s="86"/>
      <c r="JO12" s="86"/>
      <c r="JP12" s="86"/>
      <c r="JQ12" s="86"/>
      <c r="JR12" s="86"/>
      <c r="JS12" s="86"/>
      <c r="JT12" s="86"/>
      <c r="JU12" s="86"/>
      <c r="JV12" s="87"/>
      <c r="JW12" s="85" t="str">
        <f>データ!AF6</f>
        <v>-</v>
      </c>
      <c r="JX12" s="86"/>
      <c r="JY12" s="86"/>
      <c r="JZ12" s="86"/>
      <c r="KA12" s="86"/>
      <c r="KB12" s="86"/>
      <c r="KC12" s="86"/>
      <c r="KD12" s="86"/>
      <c r="KE12" s="86"/>
      <c r="KF12" s="86"/>
      <c r="KG12" s="86"/>
      <c r="KH12" s="86"/>
      <c r="KI12" s="86"/>
      <c r="KJ12" s="86"/>
      <c r="KK12" s="86"/>
      <c r="KL12" s="86"/>
      <c r="KM12" s="86"/>
      <c r="KN12" s="86"/>
      <c r="KO12" s="86"/>
      <c r="KP12" s="86"/>
      <c r="KQ12" s="86"/>
      <c r="KR12" s="86"/>
      <c r="KS12" s="86"/>
      <c r="KT12" s="86"/>
      <c r="KU12" s="86"/>
      <c r="KV12" s="86"/>
      <c r="KW12" s="86"/>
      <c r="KX12" s="86"/>
      <c r="KY12" s="86"/>
      <c r="KZ12" s="86"/>
      <c r="LA12" s="86"/>
      <c r="LB12" s="86"/>
      <c r="LC12" s="86"/>
      <c r="LD12" s="86"/>
      <c r="LE12" s="86"/>
      <c r="LF12" s="86"/>
      <c r="LG12" s="86"/>
      <c r="LH12" s="86"/>
      <c r="LI12" s="86"/>
      <c r="LJ12" s="86"/>
      <c r="LK12" s="86"/>
      <c r="LL12" s="86"/>
      <c r="LM12" s="86"/>
      <c r="LN12" s="86"/>
      <c r="LO12" s="87"/>
      <c r="LP12" s="85">
        <f>データ!AG6</f>
        <v>135</v>
      </c>
      <c r="LQ12" s="86"/>
      <c r="LR12" s="86"/>
      <c r="LS12" s="86"/>
      <c r="LT12" s="86"/>
      <c r="LU12" s="86"/>
      <c r="LV12" s="86"/>
      <c r="LW12" s="86"/>
      <c r="LX12" s="86"/>
      <c r="LY12" s="86"/>
      <c r="LZ12" s="86"/>
      <c r="MA12" s="86"/>
      <c r="MB12" s="86"/>
      <c r="MC12" s="86"/>
      <c r="MD12" s="86"/>
      <c r="ME12" s="86"/>
      <c r="MF12" s="86"/>
      <c r="MG12" s="86"/>
      <c r="MH12" s="86"/>
      <c r="MI12" s="86"/>
      <c r="MJ12" s="86"/>
      <c r="MK12" s="86"/>
      <c r="ML12" s="86"/>
      <c r="MM12" s="86"/>
      <c r="MN12" s="86"/>
      <c r="MO12" s="86"/>
      <c r="MP12" s="86"/>
      <c r="MQ12" s="86"/>
      <c r="MR12" s="86"/>
      <c r="MS12" s="86"/>
      <c r="MT12" s="86"/>
      <c r="MU12" s="86"/>
      <c r="MV12" s="86"/>
      <c r="MW12" s="86"/>
      <c r="MX12" s="86"/>
      <c r="MY12" s="86"/>
      <c r="MZ12" s="86"/>
      <c r="NA12" s="86"/>
      <c r="NB12" s="86"/>
      <c r="NC12" s="86"/>
      <c r="ND12" s="86"/>
      <c r="NE12" s="86"/>
      <c r="NF12" s="86"/>
      <c r="NG12" s="86"/>
      <c r="NH12" s="87"/>
      <c r="NI12" s="29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</row>
    <row r="13" spans="1:388" ht="17.25" customHeight="1">
      <c r="A13" s="3"/>
      <c r="B13" s="94" t="s">
        <v>48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  <c r="IX13" s="94"/>
      <c r="IY13" s="94"/>
      <c r="IZ13" s="94"/>
      <c r="JA13" s="94"/>
      <c r="JB13" s="94"/>
      <c r="JC13" s="94"/>
      <c r="JD13" s="94"/>
      <c r="JE13" s="94"/>
      <c r="JF13" s="94"/>
      <c r="JG13" s="94"/>
      <c r="JH13" s="94"/>
      <c r="JI13" s="94"/>
      <c r="JJ13" s="94"/>
      <c r="JK13" s="94"/>
      <c r="JL13" s="94"/>
      <c r="JM13" s="94"/>
      <c r="JN13" s="94"/>
      <c r="JO13" s="94"/>
      <c r="JP13" s="94"/>
      <c r="JQ13" s="94"/>
      <c r="JR13" s="94"/>
      <c r="JS13" s="94"/>
      <c r="JT13" s="94"/>
      <c r="JU13" s="94"/>
      <c r="JV13" s="94"/>
      <c r="JW13" s="94"/>
      <c r="JX13" s="94"/>
      <c r="JY13" s="94"/>
      <c r="JZ13" s="94"/>
      <c r="KA13" s="94"/>
      <c r="KB13" s="94"/>
      <c r="KC13" s="94"/>
      <c r="KD13" s="94"/>
      <c r="KE13" s="94"/>
      <c r="KF13" s="94"/>
      <c r="KG13" s="94"/>
      <c r="KH13" s="94"/>
      <c r="KI13" s="94"/>
      <c r="KJ13" s="94"/>
      <c r="KK13" s="94"/>
      <c r="KL13" s="94"/>
      <c r="KM13" s="94"/>
      <c r="KN13" s="94"/>
      <c r="KO13" s="94"/>
      <c r="KP13" s="94"/>
      <c r="KQ13" s="94"/>
      <c r="KR13" s="94"/>
      <c r="KS13" s="94"/>
      <c r="KT13" s="94"/>
      <c r="KU13" s="94"/>
      <c r="KV13" s="94"/>
      <c r="KW13" s="94"/>
      <c r="KX13" s="94"/>
      <c r="KY13" s="94"/>
      <c r="KZ13" s="94"/>
      <c r="LA13" s="94"/>
      <c r="LB13" s="94"/>
      <c r="LC13" s="94"/>
      <c r="LD13" s="94"/>
      <c r="LE13" s="94"/>
      <c r="LF13" s="94"/>
      <c r="LG13" s="94"/>
      <c r="LH13" s="94"/>
      <c r="LI13" s="94"/>
      <c r="LJ13" s="94"/>
      <c r="LK13" s="94"/>
      <c r="LL13" s="94"/>
      <c r="LM13" s="94"/>
      <c r="LN13" s="94"/>
      <c r="LO13" s="94"/>
      <c r="LP13" s="94"/>
      <c r="LQ13" s="94"/>
      <c r="LR13" s="94"/>
      <c r="LS13" s="94"/>
      <c r="LT13" s="94"/>
      <c r="LU13" s="94"/>
      <c r="LV13" s="94"/>
      <c r="LW13" s="94"/>
      <c r="LX13" s="94"/>
      <c r="LY13" s="94"/>
      <c r="LZ13" s="94"/>
      <c r="MA13" s="94"/>
      <c r="MB13" s="94"/>
      <c r="MC13" s="94"/>
      <c r="MD13" s="94"/>
      <c r="ME13" s="94"/>
      <c r="MF13" s="94"/>
      <c r="MG13" s="94"/>
      <c r="MH13" s="94"/>
      <c r="MI13" s="94"/>
      <c r="MJ13" s="94"/>
      <c r="MK13" s="94"/>
      <c r="ML13" s="94"/>
      <c r="MM13" s="94"/>
      <c r="MN13" s="94"/>
      <c r="MO13" s="94"/>
      <c r="MP13" s="94"/>
      <c r="MQ13" s="94"/>
      <c r="MR13" s="94"/>
      <c r="MS13" s="94"/>
      <c r="MT13" s="94"/>
      <c r="MU13" s="94"/>
      <c r="MV13" s="94"/>
      <c r="MW13" s="94"/>
      <c r="MX13" s="94"/>
      <c r="MY13" s="94"/>
      <c r="MZ13" s="94"/>
      <c r="NA13" s="94"/>
      <c r="NB13" s="94"/>
      <c r="NC13" s="94"/>
      <c r="ND13" s="94"/>
      <c r="NE13" s="94"/>
      <c r="NF13" s="94"/>
      <c r="NG13" s="94"/>
      <c r="NH13" s="94"/>
      <c r="NI13" s="29"/>
      <c r="NJ13" s="34"/>
      <c r="NK13" s="34"/>
      <c r="NL13" s="34"/>
      <c r="NM13" s="34"/>
      <c r="NN13" s="34"/>
      <c r="NO13" s="34"/>
      <c r="NP13" s="34"/>
      <c r="NQ13" s="34"/>
      <c r="NR13" s="34"/>
      <c r="NS13" s="34"/>
      <c r="NT13" s="34"/>
      <c r="NU13" s="34"/>
      <c r="NV13" s="34"/>
      <c r="NW13" s="34"/>
      <c r="NX13" s="34"/>
    </row>
    <row r="14" spans="1:388" ht="17.25" customHeight="1">
      <c r="A14" s="3"/>
      <c r="B14" s="94" t="s">
        <v>52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  <c r="IX14" s="94"/>
      <c r="IY14" s="94"/>
      <c r="IZ14" s="94"/>
      <c r="JA14" s="94"/>
      <c r="JB14" s="94"/>
      <c r="JC14" s="94"/>
      <c r="JD14" s="94"/>
      <c r="JE14" s="94"/>
      <c r="JF14" s="94"/>
      <c r="JG14" s="94"/>
      <c r="JH14" s="94"/>
      <c r="JI14" s="94"/>
      <c r="JJ14" s="94"/>
      <c r="JK14" s="94"/>
      <c r="JL14" s="94"/>
      <c r="JM14" s="94"/>
      <c r="JN14" s="94"/>
      <c r="JO14" s="94"/>
      <c r="JP14" s="94"/>
      <c r="JQ14" s="94"/>
      <c r="JR14" s="94"/>
      <c r="JS14" s="94"/>
      <c r="JT14" s="94"/>
      <c r="JU14" s="94"/>
      <c r="JV14" s="94"/>
      <c r="JW14" s="94"/>
      <c r="JX14" s="94"/>
      <c r="JY14" s="94"/>
      <c r="JZ14" s="94"/>
      <c r="KA14" s="94"/>
      <c r="KB14" s="94"/>
      <c r="KC14" s="94"/>
      <c r="KD14" s="94"/>
      <c r="KE14" s="94"/>
      <c r="KF14" s="94"/>
      <c r="KG14" s="94"/>
      <c r="KH14" s="94"/>
      <c r="KI14" s="94"/>
      <c r="KJ14" s="94"/>
      <c r="KK14" s="94"/>
      <c r="KL14" s="94"/>
      <c r="KM14" s="94"/>
      <c r="KN14" s="94"/>
      <c r="KO14" s="94"/>
      <c r="KP14" s="94"/>
      <c r="KQ14" s="94"/>
      <c r="KR14" s="94"/>
      <c r="KS14" s="94"/>
      <c r="KT14" s="94"/>
      <c r="KU14" s="94"/>
      <c r="KV14" s="94"/>
      <c r="KW14" s="94"/>
      <c r="KX14" s="94"/>
      <c r="KY14" s="94"/>
      <c r="KZ14" s="94"/>
      <c r="LA14" s="94"/>
      <c r="LB14" s="94"/>
      <c r="LC14" s="94"/>
      <c r="LD14" s="94"/>
      <c r="LE14" s="94"/>
      <c r="LF14" s="94"/>
      <c r="LG14" s="94"/>
      <c r="LH14" s="94"/>
      <c r="LI14" s="94"/>
      <c r="LJ14" s="94"/>
      <c r="LK14" s="94"/>
      <c r="LL14" s="94"/>
      <c r="LM14" s="94"/>
      <c r="LN14" s="94"/>
      <c r="LO14" s="94"/>
      <c r="LP14" s="94"/>
      <c r="LQ14" s="94"/>
      <c r="LR14" s="94"/>
      <c r="LS14" s="94"/>
      <c r="LT14" s="94"/>
      <c r="LU14" s="94"/>
      <c r="LV14" s="94"/>
      <c r="LW14" s="94"/>
      <c r="LX14" s="94"/>
      <c r="LY14" s="94"/>
      <c r="LZ14" s="94"/>
      <c r="MA14" s="94"/>
      <c r="MB14" s="94"/>
      <c r="MC14" s="94"/>
      <c r="MD14" s="94"/>
      <c r="ME14" s="94"/>
      <c r="MF14" s="94"/>
      <c r="MG14" s="94"/>
      <c r="MH14" s="94"/>
      <c r="MI14" s="94"/>
      <c r="MJ14" s="94"/>
      <c r="MK14" s="94"/>
      <c r="ML14" s="94"/>
      <c r="MM14" s="94"/>
      <c r="MN14" s="94"/>
      <c r="MO14" s="94"/>
      <c r="MP14" s="94"/>
      <c r="MQ14" s="94"/>
      <c r="MR14" s="94"/>
      <c r="MS14" s="94"/>
      <c r="MT14" s="94"/>
      <c r="MU14" s="94"/>
      <c r="MV14" s="94"/>
      <c r="MW14" s="94"/>
      <c r="MX14" s="94"/>
      <c r="MY14" s="94"/>
      <c r="MZ14" s="94"/>
      <c r="NA14" s="94"/>
      <c r="NB14" s="94"/>
      <c r="NC14" s="94"/>
      <c r="ND14" s="94"/>
      <c r="NE14" s="94"/>
      <c r="NF14" s="94"/>
      <c r="NG14" s="94"/>
      <c r="NH14" s="94"/>
      <c r="NI14" s="29"/>
      <c r="NJ14" s="112" t="s">
        <v>54</v>
      </c>
      <c r="NK14" s="112"/>
      <c r="NL14" s="112"/>
      <c r="NM14" s="112"/>
      <c r="NN14" s="112"/>
      <c r="NO14" s="112"/>
      <c r="NP14" s="112"/>
      <c r="NQ14" s="112"/>
      <c r="NR14" s="112"/>
      <c r="NS14" s="112"/>
      <c r="NT14" s="112"/>
      <c r="NU14" s="112"/>
      <c r="NV14" s="112"/>
      <c r="NW14" s="112"/>
      <c r="NX14" s="112"/>
    </row>
    <row r="15" spans="1:388" ht="9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113"/>
      <c r="NK15" s="113"/>
      <c r="NL15" s="113"/>
      <c r="NM15" s="113"/>
      <c r="NN15" s="113"/>
      <c r="NO15" s="113"/>
      <c r="NP15" s="113"/>
      <c r="NQ15" s="113"/>
      <c r="NR15" s="113"/>
      <c r="NS15" s="113"/>
      <c r="NT15" s="113"/>
      <c r="NU15" s="113"/>
      <c r="NV15" s="113"/>
      <c r="NW15" s="113"/>
      <c r="NX15" s="113"/>
    </row>
    <row r="16" spans="1:388" ht="13.5" customHeight="1">
      <c r="A16" s="4"/>
      <c r="B16" s="8"/>
      <c r="C16" s="13"/>
      <c r="D16" s="13"/>
      <c r="E16" s="13"/>
      <c r="F16" s="114" t="s">
        <v>44</v>
      </c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  <c r="IR16" s="114"/>
      <c r="IS16" s="114"/>
      <c r="IT16" s="114"/>
      <c r="IU16" s="114"/>
      <c r="IV16" s="114"/>
      <c r="IW16" s="114"/>
      <c r="IX16" s="114"/>
      <c r="IY16" s="114"/>
      <c r="IZ16" s="114"/>
      <c r="JA16" s="114"/>
      <c r="JB16" s="114"/>
      <c r="JC16" s="114"/>
      <c r="JD16" s="114"/>
      <c r="JE16" s="114"/>
      <c r="JF16" s="114"/>
      <c r="JG16" s="114"/>
      <c r="JH16" s="114"/>
      <c r="JI16" s="114"/>
      <c r="JJ16" s="114"/>
      <c r="JK16" s="114"/>
      <c r="JL16" s="114"/>
      <c r="JM16" s="114"/>
      <c r="JN16" s="114"/>
      <c r="JO16" s="114"/>
      <c r="JP16" s="114"/>
      <c r="JQ16" s="114"/>
      <c r="JR16" s="114"/>
      <c r="JS16" s="114"/>
      <c r="JT16" s="114"/>
      <c r="JU16" s="114"/>
      <c r="JV16" s="114"/>
      <c r="JW16" s="114"/>
      <c r="JX16" s="114"/>
      <c r="JY16" s="114"/>
      <c r="JZ16" s="114"/>
      <c r="KA16" s="114"/>
      <c r="KB16" s="114"/>
      <c r="KC16" s="114"/>
      <c r="KD16" s="114"/>
      <c r="KE16" s="114"/>
      <c r="KF16" s="114"/>
      <c r="KG16" s="114"/>
      <c r="KH16" s="114"/>
      <c r="KI16" s="114"/>
      <c r="KJ16" s="114"/>
      <c r="KK16" s="114"/>
      <c r="KL16" s="114"/>
      <c r="KM16" s="114"/>
      <c r="KN16" s="114"/>
      <c r="KO16" s="114"/>
      <c r="KP16" s="114"/>
      <c r="KQ16" s="114"/>
      <c r="KR16" s="114"/>
      <c r="KS16" s="114"/>
      <c r="KT16" s="114"/>
      <c r="KU16" s="114"/>
      <c r="KV16" s="114"/>
      <c r="KW16" s="114"/>
      <c r="KX16" s="114"/>
      <c r="KY16" s="114"/>
      <c r="KZ16" s="114"/>
      <c r="LA16" s="114"/>
      <c r="LB16" s="114"/>
      <c r="LC16" s="114"/>
      <c r="LD16" s="114"/>
      <c r="LE16" s="114"/>
      <c r="LF16" s="114"/>
      <c r="LG16" s="114"/>
      <c r="LH16" s="114"/>
      <c r="LI16" s="114"/>
      <c r="LJ16" s="114"/>
      <c r="LK16" s="114"/>
      <c r="LL16" s="114"/>
      <c r="LM16" s="114"/>
      <c r="LN16" s="114"/>
      <c r="LO16" s="114"/>
      <c r="LP16" s="114"/>
      <c r="LQ16" s="114"/>
      <c r="LR16" s="114"/>
      <c r="LS16" s="114"/>
      <c r="LT16" s="114"/>
      <c r="LU16" s="114"/>
      <c r="LV16" s="114"/>
      <c r="LW16" s="114"/>
      <c r="LX16" s="114"/>
      <c r="LY16" s="114"/>
      <c r="LZ16" s="114"/>
      <c r="MA16" s="114"/>
      <c r="MB16" s="114"/>
      <c r="MC16" s="114"/>
      <c r="MD16" s="114"/>
      <c r="ME16" s="114"/>
      <c r="MF16" s="114"/>
      <c r="MG16" s="114"/>
      <c r="MH16" s="114"/>
      <c r="MI16" s="114"/>
      <c r="MJ16" s="114"/>
      <c r="MK16" s="114"/>
      <c r="ML16" s="114"/>
      <c r="MM16" s="114"/>
      <c r="MN16" s="114"/>
      <c r="MO16" s="114"/>
      <c r="MP16" s="114"/>
      <c r="MQ16" s="114"/>
      <c r="MR16" s="114"/>
      <c r="MS16" s="114"/>
      <c r="MT16" s="114"/>
      <c r="MU16" s="114"/>
      <c r="MV16" s="114"/>
      <c r="MW16" s="114"/>
      <c r="MX16" s="114"/>
      <c r="MY16" s="114"/>
      <c r="MZ16" s="114"/>
      <c r="NA16" s="114"/>
      <c r="NB16" s="114"/>
      <c r="NC16" s="114"/>
      <c r="ND16" s="114"/>
      <c r="NE16" s="13"/>
      <c r="NF16" s="13"/>
      <c r="NG16" s="13"/>
      <c r="NH16" s="31"/>
      <c r="NI16" s="3"/>
      <c r="NJ16" s="124" t="s">
        <v>146</v>
      </c>
      <c r="NK16" s="125"/>
      <c r="NL16" s="125"/>
      <c r="NM16" s="125"/>
      <c r="NN16" s="125"/>
      <c r="NO16" s="125"/>
      <c r="NP16" s="125"/>
      <c r="NQ16" s="125"/>
      <c r="NR16" s="125"/>
      <c r="NS16" s="125"/>
      <c r="NT16" s="125"/>
      <c r="NU16" s="125"/>
      <c r="NV16" s="125"/>
      <c r="NW16" s="125"/>
      <c r="NX16" s="126"/>
    </row>
    <row r="17" spans="1:388" ht="13.5" customHeight="1">
      <c r="A17" s="3"/>
      <c r="B17" s="9"/>
      <c r="C17" s="14"/>
      <c r="D17" s="14"/>
      <c r="E17" s="14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  <c r="IR17" s="115"/>
      <c r="IS17" s="115"/>
      <c r="IT17" s="115"/>
      <c r="IU17" s="115"/>
      <c r="IV17" s="115"/>
      <c r="IW17" s="115"/>
      <c r="IX17" s="115"/>
      <c r="IY17" s="115"/>
      <c r="IZ17" s="115"/>
      <c r="JA17" s="115"/>
      <c r="JB17" s="115"/>
      <c r="JC17" s="115"/>
      <c r="JD17" s="115"/>
      <c r="JE17" s="115"/>
      <c r="JF17" s="115"/>
      <c r="JG17" s="115"/>
      <c r="JH17" s="115"/>
      <c r="JI17" s="115"/>
      <c r="JJ17" s="115"/>
      <c r="JK17" s="115"/>
      <c r="JL17" s="115"/>
      <c r="JM17" s="115"/>
      <c r="JN17" s="115"/>
      <c r="JO17" s="115"/>
      <c r="JP17" s="115"/>
      <c r="JQ17" s="115"/>
      <c r="JR17" s="115"/>
      <c r="JS17" s="115"/>
      <c r="JT17" s="115"/>
      <c r="JU17" s="115"/>
      <c r="JV17" s="115"/>
      <c r="JW17" s="115"/>
      <c r="JX17" s="115"/>
      <c r="JY17" s="115"/>
      <c r="JZ17" s="115"/>
      <c r="KA17" s="115"/>
      <c r="KB17" s="115"/>
      <c r="KC17" s="115"/>
      <c r="KD17" s="115"/>
      <c r="KE17" s="115"/>
      <c r="KF17" s="115"/>
      <c r="KG17" s="115"/>
      <c r="KH17" s="115"/>
      <c r="KI17" s="115"/>
      <c r="KJ17" s="115"/>
      <c r="KK17" s="115"/>
      <c r="KL17" s="115"/>
      <c r="KM17" s="115"/>
      <c r="KN17" s="115"/>
      <c r="KO17" s="115"/>
      <c r="KP17" s="115"/>
      <c r="KQ17" s="115"/>
      <c r="KR17" s="115"/>
      <c r="KS17" s="115"/>
      <c r="KT17" s="115"/>
      <c r="KU17" s="115"/>
      <c r="KV17" s="115"/>
      <c r="KW17" s="115"/>
      <c r="KX17" s="115"/>
      <c r="KY17" s="115"/>
      <c r="KZ17" s="115"/>
      <c r="LA17" s="115"/>
      <c r="LB17" s="115"/>
      <c r="LC17" s="115"/>
      <c r="LD17" s="115"/>
      <c r="LE17" s="115"/>
      <c r="LF17" s="115"/>
      <c r="LG17" s="115"/>
      <c r="LH17" s="115"/>
      <c r="LI17" s="115"/>
      <c r="LJ17" s="115"/>
      <c r="LK17" s="115"/>
      <c r="LL17" s="115"/>
      <c r="LM17" s="115"/>
      <c r="LN17" s="115"/>
      <c r="LO17" s="115"/>
      <c r="LP17" s="115"/>
      <c r="LQ17" s="115"/>
      <c r="LR17" s="115"/>
      <c r="LS17" s="115"/>
      <c r="LT17" s="115"/>
      <c r="LU17" s="115"/>
      <c r="LV17" s="115"/>
      <c r="LW17" s="115"/>
      <c r="LX17" s="115"/>
      <c r="LY17" s="115"/>
      <c r="LZ17" s="115"/>
      <c r="MA17" s="115"/>
      <c r="MB17" s="115"/>
      <c r="MC17" s="115"/>
      <c r="MD17" s="115"/>
      <c r="ME17" s="115"/>
      <c r="MF17" s="115"/>
      <c r="MG17" s="115"/>
      <c r="MH17" s="115"/>
      <c r="MI17" s="115"/>
      <c r="MJ17" s="115"/>
      <c r="MK17" s="115"/>
      <c r="ML17" s="115"/>
      <c r="MM17" s="115"/>
      <c r="MN17" s="115"/>
      <c r="MO17" s="115"/>
      <c r="MP17" s="115"/>
      <c r="MQ17" s="115"/>
      <c r="MR17" s="115"/>
      <c r="MS17" s="115"/>
      <c r="MT17" s="115"/>
      <c r="MU17" s="115"/>
      <c r="MV17" s="115"/>
      <c r="MW17" s="115"/>
      <c r="MX17" s="115"/>
      <c r="MY17" s="115"/>
      <c r="MZ17" s="115"/>
      <c r="NA17" s="115"/>
      <c r="NB17" s="115"/>
      <c r="NC17" s="115"/>
      <c r="ND17" s="115"/>
      <c r="NE17" s="14"/>
      <c r="NF17" s="14"/>
      <c r="NG17" s="14"/>
      <c r="NH17" s="32"/>
      <c r="NI17" s="3"/>
      <c r="NJ17" s="127"/>
      <c r="NK17" s="128"/>
      <c r="NL17" s="128"/>
      <c r="NM17" s="128"/>
      <c r="NN17" s="128"/>
      <c r="NO17" s="128"/>
      <c r="NP17" s="128"/>
      <c r="NQ17" s="128"/>
      <c r="NR17" s="128"/>
      <c r="NS17" s="128"/>
      <c r="NT17" s="128"/>
      <c r="NU17" s="128"/>
      <c r="NV17" s="128"/>
      <c r="NW17" s="128"/>
      <c r="NX17" s="129"/>
    </row>
    <row r="18" spans="1:388" ht="13.5" customHeight="1">
      <c r="A18" s="3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32"/>
      <c r="NI18" s="3"/>
      <c r="NJ18" s="127"/>
      <c r="NK18" s="128"/>
      <c r="NL18" s="128"/>
      <c r="NM18" s="128"/>
      <c r="NN18" s="128"/>
      <c r="NO18" s="128"/>
      <c r="NP18" s="128"/>
      <c r="NQ18" s="128"/>
      <c r="NR18" s="128"/>
      <c r="NS18" s="128"/>
      <c r="NT18" s="128"/>
      <c r="NU18" s="128"/>
      <c r="NV18" s="128"/>
      <c r="NW18" s="128"/>
      <c r="NX18" s="129"/>
    </row>
    <row r="19" spans="1:388" ht="13.5" customHeight="1">
      <c r="A19" s="3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6"/>
      <c r="DD19" s="16"/>
      <c r="DE19" s="15"/>
      <c r="DF19" s="15"/>
      <c r="DG19" s="15"/>
      <c r="DH19" s="15"/>
      <c r="DI19" s="15"/>
      <c r="DJ19" s="1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5"/>
      <c r="NH19" s="5"/>
      <c r="NI19" s="3"/>
      <c r="NJ19" s="127"/>
      <c r="NK19" s="128"/>
      <c r="NL19" s="128"/>
      <c r="NM19" s="128"/>
      <c r="NN19" s="128"/>
      <c r="NO19" s="128"/>
      <c r="NP19" s="128"/>
      <c r="NQ19" s="128"/>
      <c r="NR19" s="128"/>
      <c r="NS19" s="128"/>
      <c r="NT19" s="128"/>
      <c r="NU19" s="128"/>
      <c r="NV19" s="128"/>
      <c r="NW19" s="128"/>
      <c r="NX19" s="129"/>
    </row>
    <row r="20" spans="1:388" ht="13.5" customHeight="1">
      <c r="A20" s="3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6"/>
      <c r="DD20" s="16"/>
      <c r="DE20" s="15"/>
      <c r="DF20" s="15"/>
      <c r="DG20" s="15"/>
      <c r="DH20" s="15"/>
      <c r="DI20" s="15"/>
      <c r="DJ20" s="1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5"/>
      <c r="NH20" s="5"/>
      <c r="NI20" s="3"/>
      <c r="NJ20" s="127"/>
      <c r="NK20" s="128"/>
      <c r="NL20" s="128"/>
      <c r="NM20" s="128"/>
      <c r="NN20" s="128"/>
      <c r="NO20" s="128"/>
      <c r="NP20" s="128"/>
      <c r="NQ20" s="128"/>
      <c r="NR20" s="128"/>
      <c r="NS20" s="128"/>
      <c r="NT20" s="128"/>
      <c r="NU20" s="128"/>
      <c r="NV20" s="128"/>
      <c r="NW20" s="128"/>
      <c r="NX20" s="129"/>
    </row>
    <row r="21" spans="1:388" ht="13.5" customHeight="1">
      <c r="A21" s="3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5"/>
      <c r="NI21" s="3"/>
      <c r="NJ21" s="127"/>
      <c r="NK21" s="128"/>
      <c r="NL21" s="128"/>
      <c r="NM21" s="128"/>
      <c r="NN21" s="128"/>
      <c r="NO21" s="128"/>
      <c r="NP21" s="128"/>
      <c r="NQ21" s="128"/>
      <c r="NR21" s="128"/>
      <c r="NS21" s="128"/>
      <c r="NT21" s="128"/>
      <c r="NU21" s="128"/>
      <c r="NV21" s="128"/>
      <c r="NW21" s="128"/>
      <c r="NX21" s="129"/>
    </row>
    <row r="22" spans="1:388" ht="13.5" customHeight="1">
      <c r="A22" s="3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5"/>
      <c r="NI22" s="3"/>
      <c r="NJ22" s="127"/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</row>
    <row r="23" spans="1:388" ht="13.5" customHeight="1">
      <c r="A23" s="3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5"/>
      <c r="NI23" s="3"/>
      <c r="NJ23" s="127"/>
      <c r="NK23" s="128"/>
      <c r="NL23" s="128"/>
      <c r="NM23" s="128"/>
      <c r="NN23" s="128"/>
      <c r="NO23" s="128"/>
      <c r="NP23" s="128"/>
      <c r="NQ23" s="128"/>
      <c r="NR23" s="128"/>
      <c r="NS23" s="128"/>
      <c r="NT23" s="128"/>
      <c r="NU23" s="128"/>
      <c r="NV23" s="128"/>
      <c r="NW23" s="128"/>
      <c r="NX23" s="129"/>
    </row>
    <row r="24" spans="1:388" ht="13.5" customHeight="1">
      <c r="A24" s="3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5"/>
      <c r="NI24" s="3"/>
      <c r="NJ24" s="127"/>
      <c r="NK24" s="128"/>
      <c r="NL24" s="128"/>
      <c r="NM24" s="128"/>
      <c r="NN24" s="128"/>
      <c r="NO24" s="128"/>
      <c r="NP24" s="128"/>
      <c r="NQ24" s="128"/>
      <c r="NR24" s="128"/>
      <c r="NS24" s="128"/>
      <c r="NT24" s="128"/>
      <c r="NU24" s="128"/>
      <c r="NV24" s="128"/>
      <c r="NW24" s="128"/>
      <c r="NX24" s="129"/>
    </row>
    <row r="25" spans="1:388" ht="13.5" customHeight="1">
      <c r="A25" s="3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5"/>
      <c r="NI25" s="3"/>
      <c r="NJ25" s="130"/>
      <c r="NK25" s="131"/>
      <c r="NL25" s="131"/>
      <c r="NM25" s="131"/>
      <c r="NN25" s="131"/>
      <c r="NO25" s="131"/>
      <c r="NP25" s="131"/>
      <c r="NQ25" s="131"/>
      <c r="NR25" s="131"/>
      <c r="NS25" s="131"/>
      <c r="NT25" s="131"/>
      <c r="NU25" s="131"/>
      <c r="NV25" s="131"/>
      <c r="NW25" s="131"/>
      <c r="NX25" s="132"/>
    </row>
    <row r="26" spans="1:388" ht="13.5" customHeight="1">
      <c r="A26" s="3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5"/>
      <c r="NI26" s="3"/>
      <c r="NJ26" s="112" t="s">
        <v>45</v>
      </c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2"/>
    </row>
    <row r="27" spans="1:388" ht="13.5" customHeight="1">
      <c r="A27" s="3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5"/>
      <c r="NI27" s="3"/>
      <c r="NJ27" s="113"/>
      <c r="NK27" s="113"/>
      <c r="NL27" s="113"/>
      <c r="NM27" s="113"/>
      <c r="NN27" s="113"/>
      <c r="NO27" s="113"/>
      <c r="NP27" s="113"/>
      <c r="NQ27" s="113"/>
      <c r="NR27" s="113"/>
      <c r="NS27" s="113"/>
      <c r="NT27" s="113"/>
      <c r="NU27" s="113"/>
      <c r="NV27" s="113"/>
      <c r="NW27" s="113"/>
      <c r="NX27" s="113"/>
    </row>
    <row r="28" spans="1:388" ht="13.5" customHeight="1">
      <c r="A28" s="3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5"/>
      <c r="NI28" s="3"/>
      <c r="NJ28" s="116" t="s">
        <v>56</v>
      </c>
      <c r="NK28" s="117"/>
      <c r="NL28" s="117"/>
      <c r="NM28" s="117"/>
      <c r="NN28" s="117"/>
      <c r="NO28" s="117"/>
      <c r="NP28" s="117"/>
      <c r="NQ28" s="117"/>
      <c r="NR28" s="117"/>
      <c r="NS28" s="117"/>
      <c r="NT28" s="117"/>
      <c r="NU28" s="117"/>
      <c r="NV28" s="117"/>
      <c r="NW28" s="117"/>
      <c r="NX28" s="118"/>
    </row>
    <row r="29" spans="1:388" ht="13.5" customHeight="1">
      <c r="A29" s="3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5"/>
      <c r="NI29" s="3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</row>
    <row r="30" spans="1:388" ht="13.5" customHeight="1">
      <c r="A30" s="3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5"/>
      <c r="NI30" s="3"/>
      <c r="NJ30" s="127" t="s">
        <v>40</v>
      </c>
      <c r="NK30" s="128"/>
      <c r="NL30" s="128"/>
      <c r="NM30" s="128"/>
      <c r="NN30" s="128"/>
      <c r="NO30" s="128"/>
      <c r="NP30" s="128"/>
      <c r="NQ30" s="128"/>
      <c r="NR30" s="128"/>
      <c r="NS30" s="128"/>
      <c r="NT30" s="128"/>
      <c r="NU30" s="128"/>
      <c r="NV30" s="128"/>
      <c r="NW30" s="128"/>
      <c r="NX30" s="129"/>
    </row>
    <row r="31" spans="1:388" ht="13.5" customHeight="1">
      <c r="A31" s="3"/>
      <c r="B31" s="10"/>
      <c r="C31" s="15"/>
      <c r="D31" s="15"/>
      <c r="E31" s="15"/>
      <c r="F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5"/>
      <c r="NI31" s="3"/>
      <c r="NJ31" s="127"/>
      <c r="NK31" s="128"/>
      <c r="NL31" s="128"/>
      <c r="NM31" s="128"/>
      <c r="NN31" s="128"/>
      <c r="NO31" s="128"/>
      <c r="NP31" s="128"/>
      <c r="NQ31" s="128"/>
      <c r="NR31" s="128"/>
      <c r="NS31" s="128"/>
      <c r="NT31" s="128"/>
      <c r="NU31" s="128"/>
      <c r="NV31" s="128"/>
      <c r="NW31" s="128"/>
      <c r="NX31" s="129"/>
    </row>
    <row r="32" spans="1:388" ht="13.5" customHeight="1">
      <c r="A32" s="3"/>
      <c r="B32" s="10"/>
      <c r="D32" s="15"/>
      <c r="E32" s="15"/>
      <c r="F32" s="15"/>
      <c r="G32" s="19"/>
      <c r="H32" s="19"/>
      <c r="I32" s="19"/>
      <c r="J32" s="19"/>
      <c r="K32" s="19"/>
      <c r="L32" s="19"/>
      <c r="M32" s="19"/>
      <c r="N32" s="19"/>
      <c r="O32" s="19"/>
      <c r="P32" s="95">
        <f>データ!$B$11</f>
        <v>40909</v>
      </c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7"/>
      <c r="AE32" s="95">
        <f>データ!$C$11</f>
        <v>41275</v>
      </c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7"/>
      <c r="AT32" s="95">
        <f>データ!$D$11</f>
        <v>41640</v>
      </c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7"/>
      <c r="BI32" s="95">
        <f>データ!$E$11</f>
        <v>42005</v>
      </c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7"/>
      <c r="BX32" s="95">
        <f>データ!$F$11</f>
        <v>42370</v>
      </c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7"/>
      <c r="CO32" s="15"/>
      <c r="CP32" s="15"/>
      <c r="CQ32" s="15"/>
      <c r="CR32" s="15"/>
      <c r="CS32" s="15"/>
      <c r="CT32" s="15"/>
      <c r="CU32" s="19"/>
      <c r="CV32" s="19"/>
      <c r="CW32" s="19"/>
      <c r="CX32" s="19"/>
      <c r="CY32" s="19"/>
      <c r="CZ32" s="19"/>
      <c r="DA32" s="19"/>
      <c r="DB32" s="19"/>
      <c r="DC32" s="19"/>
      <c r="DD32" s="95">
        <f>データ!$B$11</f>
        <v>40909</v>
      </c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7"/>
      <c r="DS32" s="95">
        <f>データ!$C$11</f>
        <v>41275</v>
      </c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7"/>
      <c r="EH32" s="95">
        <f>データ!$D$11</f>
        <v>41640</v>
      </c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7"/>
      <c r="EW32" s="95">
        <f>データ!$E$11</f>
        <v>42005</v>
      </c>
      <c r="EX32" s="96"/>
      <c r="EY32" s="96"/>
      <c r="EZ32" s="96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7"/>
      <c r="FL32" s="95">
        <f>データ!$F$11</f>
        <v>42370</v>
      </c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7"/>
      <c r="GA32" s="15"/>
      <c r="GB32" s="15"/>
      <c r="GC32" s="15"/>
      <c r="GD32" s="15"/>
      <c r="GE32" s="15"/>
      <c r="GF32" s="15"/>
      <c r="GG32" s="15"/>
      <c r="GH32" s="15"/>
      <c r="GI32" s="19"/>
      <c r="GJ32" s="19"/>
      <c r="GK32" s="19"/>
      <c r="GL32" s="19"/>
      <c r="GM32" s="19"/>
      <c r="GN32" s="19"/>
      <c r="GO32" s="19"/>
      <c r="GP32" s="19"/>
      <c r="GQ32" s="19"/>
      <c r="GR32" s="95">
        <f>データ!$B$11</f>
        <v>40909</v>
      </c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7"/>
      <c r="HG32" s="95">
        <f>データ!$C$11</f>
        <v>41275</v>
      </c>
      <c r="HH32" s="96"/>
      <c r="HI32" s="96"/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6"/>
      <c r="HU32" s="97"/>
      <c r="HV32" s="95">
        <f>データ!$D$11</f>
        <v>41640</v>
      </c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7"/>
      <c r="IK32" s="95">
        <f>データ!$E$11</f>
        <v>42005</v>
      </c>
      <c r="IL32" s="96"/>
      <c r="IM32" s="96"/>
      <c r="IN32" s="96"/>
      <c r="IO32" s="96"/>
      <c r="IP32" s="96"/>
      <c r="IQ32" s="96"/>
      <c r="IR32" s="96"/>
      <c r="IS32" s="96"/>
      <c r="IT32" s="96"/>
      <c r="IU32" s="96"/>
      <c r="IV32" s="96"/>
      <c r="IW32" s="96"/>
      <c r="IX32" s="96"/>
      <c r="IY32" s="97"/>
      <c r="IZ32" s="95">
        <f>データ!$F$11</f>
        <v>42370</v>
      </c>
      <c r="JA32" s="96"/>
      <c r="JB32" s="96"/>
      <c r="JC32" s="96"/>
      <c r="JD32" s="96"/>
      <c r="JE32" s="96"/>
      <c r="JF32" s="96"/>
      <c r="JG32" s="96"/>
      <c r="JH32" s="96"/>
      <c r="JI32" s="96"/>
      <c r="JJ32" s="96"/>
      <c r="JK32" s="96"/>
      <c r="JL32" s="96"/>
      <c r="JM32" s="96"/>
      <c r="JN32" s="97"/>
      <c r="JO32" s="15"/>
      <c r="JP32" s="15"/>
      <c r="JQ32" s="15"/>
      <c r="JR32" s="15"/>
      <c r="JS32" s="15"/>
      <c r="JT32" s="15"/>
      <c r="JU32" s="15"/>
      <c r="JV32" s="15"/>
      <c r="JW32" s="19"/>
      <c r="JX32" s="19"/>
      <c r="JY32" s="19"/>
      <c r="JZ32" s="19"/>
      <c r="KA32" s="19"/>
      <c r="KB32" s="19"/>
      <c r="KC32" s="19"/>
      <c r="KD32" s="19"/>
      <c r="KE32" s="19"/>
      <c r="KF32" s="95">
        <f>データ!$B$11</f>
        <v>40909</v>
      </c>
      <c r="KG32" s="96"/>
      <c r="KH32" s="96"/>
      <c r="KI32" s="96"/>
      <c r="KJ32" s="96"/>
      <c r="KK32" s="96"/>
      <c r="KL32" s="96"/>
      <c r="KM32" s="96"/>
      <c r="KN32" s="96"/>
      <c r="KO32" s="96"/>
      <c r="KP32" s="96"/>
      <c r="KQ32" s="96"/>
      <c r="KR32" s="96"/>
      <c r="KS32" s="96"/>
      <c r="KT32" s="97"/>
      <c r="KU32" s="95">
        <f>データ!$C$11</f>
        <v>41275</v>
      </c>
      <c r="KV32" s="96"/>
      <c r="KW32" s="96"/>
      <c r="KX32" s="96"/>
      <c r="KY32" s="96"/>
      <c r="KZ32" s="96"/>
      <c r="LA32" s="96"/>
      <c r="LB32" s="96"/>
      <c r="LC32" s="96"/>
      <c r="LD32" s="96"/>
      <c r="LE32" s="96"/>
      <c r="LF32" s="96"/>
      <c r="LG32" s="96"/>
      <c r="LH32" s="96"/>
      <c r="LI32" s="97"/>
      <c r="LJ32" s="95">
        <f>データ!$D$11</f>
        <v>41640</v>
      </c>
      <c r="LK32" s="96"/>
      <c r="LL32" s="96"/>
      <c r="LM32" s="96"/>
      <c r="LN32" s="96"/>
      <c r="LO32" s="96"/>
      <c r="LP32" s="96"/>
      <c r="LQ32" s="96"/>
      <c r="LR32" s="96"/>
      <c r="LS32" s="96"/>
      <c r="LT32" s="96"/>
      <c r="LU32" s="96"/>
      <c r="LV32" s="96"/>
      <c r="LW32" s="96"/>
      <c r="LX32" s="97"/>
      <c r="LY32" s="95">
        <f>データ!$E$11</f>
        <v>42005</v>
      </c>
      <c r="LZ32" s="96"/>
      <c r="MA32" s="96"/>
      <c r="MB32" s="96"/>
      <c r="MC32" s="96"/>
      <c r="MD32" s="96"/>
      <c r="ME32" s="96"/>
      <c r="MF32" s="96"/>
      <c r="MG32" s="96"/>
      <c r="MH32" s="96"/>
      <c r="MI32" s="96"/>
      <c r="MJ32" s="96"/>
      <c r="MK32" s="96"/>
      <c r="ML32" s="96"/>
      <c r="MM32" s="97"/>
      <c r="MN32" s="95">
        <f>データ!$F$11</f>
        <v>42370</v>
      </c>
      <c r="MO32" s="96"/>
      <c r="MP32" s="96"/>
      <c r="MQ32" s="96"/>
      <c r="MR32" s="96"/>
      <c r="MS32" s="96"/>
      <c r="MT32" s="96"/>
      <c r="MU32" s="96"/>
      <c r="MV32" s="96"/>
      <c r="MW32" s="96"/>
      <c r="MX32" s="96"/>
      <c r="MY32" s="96"/>
      <c r="MZ32" s="96"/>
      <c r="NA32" s="96"/>
      <c r="NB32" s="97"/>
      <c r="ND32" s="15"/>
      <c r="NE32" s="15"/>
      <c r="NF32" s="15"/>
      <c r="NG32" s="15"/>
      <c r="NH32" s="5"/>
      <c r="NI32" s="3"/>
      <c r="NJ32" s="127"/>
      <c r="NK32" s="128"/>
      <c r="NL32" s="128"/>
      <c r="NM32" s="128"/>
      <c r="NN32" s="128"/>
      <c r="NO32" s="128"/>
      <c r="NP32" s="128"/>
      <c r="NQ32" s="128"/>
      <c r="NR32" s="128"/>
      <c r="NS32" s="128"/>
      <c r="NT32" s="128"/>
      <c r="NU32" s="128"/>
      <c r="NV32" s="128"/>
      <c r="NW32" s="128"/>
      <c r="NX32" s="129"/>
    </row>
    <row r="33" spans="1:388" ht="13.5" customHeight="1">
      <c r="A33" s="3"/>
      <c r="B33" s="10"/>
      <c r="D33" s="15"/>
      <c r="E33" s="15"/>
      <c r="F33" s="15"/>
      <c r="G33" s="98" t="s">
        <v>59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95.2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88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89.2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96.4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92.7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15"/>
      <c r="CP33" s="15"/>
      <c r="CQ33" s="15"/>
      <c r="CR33" s="15"/>
      <c r="CS33" s="15"/>
      <c r="CT33" s="15"/>
      <c r="CU33" s="98" t="s">
        <v>59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71.099999999999994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74.599999999999994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72.599999999999994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82.3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77.8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15"/>
      <c r="GB33" s="15"/>
      <c r="GC33" s="15"/>
      <c r="GD33" s="15"/>
      <c r="GE33" s="15"/>
      <c r="GF33" s="15"/>
      <c r="GG33" s="15"/>
      <c r="GH33" s="15"/>
      <c r="GI33" s="98" t="s">
        <v>59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112.8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23.9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14.9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4.5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9.4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15"/>
      <c r="JP33" s="15"/>
      <c r="JQ33" s="15"/>
      <c r="JR33" s="15"/>
      <c r="JS33" s="15"/>
      <c r="JT33" s="15"/>
      <c r="JU33" s="15"/>
      <c r="JV33" s="15"/>
      <c r="JW33" s="98" t="s">
        <v>59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64.099999999999994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47.5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44.2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60.1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55.3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15"/>
      <c r="NE33" s="15"/>
      <c r="NF33" s="15"/>
      <c r="NG33" s="15"/>
      <c r="NH33" s="5"/>
      <c r="NI33" s="3"/>
      <c r="NJ33" s="127"/>
      <c r="NK33" s="128"/>
      <c r="NL33" s="128"/>
      <c r="NM33" s="128"/>
      <c r="NN33" s="128"/>
      <c r="NO33" s="128"/>
      <c r="NP33" s="128"/>
      <c r="NQ33" s="128"/>
      <c r="NR33" s="128"/>
      <c r="NS33" s="128"/>
      <c r="NT33" s="128"/>
      <c r="NU33" s="128"/>
      <c r="NV33" s="128"/>
      <c r="NW33" s="128"/>
      <c r="NX33" s="129"/>
    </row>
    <row r="34" spans="1:388" ht="13.5" customHeight="1">
      <c r="A34" s="3"/>
      <c r="B34" s="10"/>
      <c r="D34" s="15"/>
      <c r="E34" s="15"/>
      <c r="F34" s="15"/>
      <c r="G34" s="98" t="s">
        <v>61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97.1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96.3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96.9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98.3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96.7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15"/>
      <c r="CP34" s="15"/>
      <c r="CQ34" s="15"/>
      <c r="CR34" s="15"/>
      <c r="CS34" s="15"/>
      <c r="CT34" s="15"/>
      <c r="CU34" s="98" t="s">
        <v>61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87.7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86.6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85.4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85.3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84.2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15"/>
      <c r="GB34" s="15"/>
      <c r="GC34" s="15"/>
      <c r="GD34" s="15"/>
      <c r="GE34" s="15"/>
      <c r="GF34" s="15"/>
      <c r="GG34" s="15"/>
      <c r="GH34" s="15"/>
      <c r="GI34" s="98" t="s">
        <v>61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117.7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121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112.9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118.9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119.5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15"/>
      <c r="JP34" s="15"/>
      <c r="JQ34" s="15"/>
      <c r="JR34" s="15"/>
      <c r="JS34" s="15"/>
      <c r="JT34" s="15"/>
      <c r="JU34" s="15"/>
      <c r="JV34" s="15"/>
      <c r="JW34" s="98" t="s">
        <v>61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69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68.5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68.3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67.900000000000006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69.8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15"/>
      <c r="NE34" s="15"/>
      <c r="NF34" s="15"/>
      <c r="NG34" s="15"/>
      <c r="NH34" s="5"/>
      <c r="NI34" s="3"/>
      <c r="NJ34" s="127"/>
      <c r="NK34" s="128"/>
      <c r="NL34" s="128"/>
      <c r="NM34" s="128"/>
      <c r="NN34" s="128"/>
      <c r="NO34" s="128"/>
      <c r="NP34" s="128"/>
      <c r="NQ34" s="128"/>
      <c r="NR34" s="128"/>
      <c r="NS34" s="128"/>
      <c r="NT34" s="128"/>
      <c r="NU34" s="128"/>
      <c r="NV34" s="128"/>
      <c r="NW34" s="128"/>
      <c r="NX34" s="129"/>
    </row>
    <row r="35" spans="1:388" ht="13.5" customHeight="1">
      <c r="A35" s="3"/>
      <c r="B35" s="10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5"/>
      <c r="NI35" s="3"/>
      <c r="NJ35" s="127"/>
      <c r="NK35" s="128"/>
      <c r="NL35" s="128"/>
      <c r="NM35" s="128"/>
      <c r="NN35" s="128"/>
      <c r="NO35" s="128"/>
      <c r="NP35" s="128"/>
      <c r="NQ35" s="128"/>
      <c r="NR35" s="128"/>
      <c r="NS35" s="128"/>
      <c r="NT35" s="128"/>
      <c r="NU35" s="128"/>
      <c r="NV35" s="128"/>
      <c r="NW35" s="128"/>
      <c r="NX35" s="129"/>
    </row>
    <row r="36" spans="1:388" ht="13.5" customHeight="1">
      <c r="A36" s="3"/>
      <c r="B36" s="10"/>
      <c r="C36" s="16"/>
      <c r="D36" s="15"/>
      <c r="E36" s="122" t="s">
        <v>36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5"/>
      <c r="CQ36" s="15"/>
      <c r="CR36" s="15"/>
      <c r="CS36" s="122" t="s">
        <v>55</v>
      </c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16"/>
      <c r="GE36" s="16"/>
      <c r="GF36" s="16"/>
      <c r="GG36" s="122" t="s">
        <v>37</v>
      </c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  <c r="IZ36" s="122"/>
      <c r="JA36" s="122"/>
      <c r="JB36" s="122"/>
      <c r="JC36" s="122"/>
      <c r="JD36" s="122"/>
      <c r="JE36" s="122"/>
      <c r="JF36" s="122"/>
      <c r="JG36" s="122"/>
      <c r="JH36" s="122"/>
      <c r="JI36" s="122"/>
      <c r="JJ36" s="122"/>
      <c r="JK36" s="122"/>
      <c r="JL36" s="122"/>
      <c r="JM36" s="122"/>
      <c r="JN36" s="122"/>
      <c r="JO36" s="122"/>
      <c r="JP36" s="122"/>
      <c r="JQ36" s="122"/>
      <c r="JR36" s="15"/>
      <c r="JS36" s="15"/>
      <c r="JT36" s="15"/>
      <c r="JU36" s="122" t="s">
        <v>62</v>
      </c>
      <c r="JV36" s="122"/>
      <c r="JW36" s="122"/>
      <c r="JX36" s="122"/>
      <c r="JY36" s="122"/>
      <c r="JZ36" s="122"/>
      <c r="KA36" s="122"/>
      <c r="KB36" s="122"/>
      <c r="KC36" s="122"/>
      <c r="KD36" s="122"/>
      <c r="KE36" s="122"/>
      <c r="KF36" s="122"/>
      <c r="KG36" s="122"/>
      <c r="KH36" s="122"/>
      <c r="KI36" s="122"/>
      <c r="KJ36" s="122"/>
      <c r="KK36" s="122"/>
      <c r="KL36" s="122"/>
      <c r="KM36" s="122"/>
      <c r="KN36" s="122"/>
      <c r="KO36" s="122"/>
      <c r="KP36" s="122"/>
      <c r="KQ36" s="122"/>
      <c r="KR36" s="122"/>
      <c r="KS36" s="122"/>
      <c r="KT36" s="122"/>
      <c r="KU36" s="122"/>
      <c r="KV36" s="122"/>
      <c r="KW36" s="122"/>
      <c r="KX36" s="122"/>
      <c r="KY36" s="122"/>
      <c r="KZ36" s="122"/>
      <c r="LA36" s="122"/>
      <c r="LB36" s="122"/>
      <c r="LC36" s="122"/>
      <c r="LD36" s="122"/>
      <c r="LE36" s="122"/>
      <c r="LF36" s="122"/>
      <c r="LG36" s="122"/>
      <c r="LH36" s="122"/>
      <c r="LI36" s="122"/>
      <c r="LJ36" s="122"/>
      <c r="LK36" s="122"/>
      <c r="LL36" s="122"/>
      <c r="LM36" s="122"/>
      <c r="LN36" s="122"/>
      <c r="LO36" s="122"/>
      <c r="LP36" s="122"/>
      <c r="LQ36" s="122"/>
      <c r="LR36" s="122"/>
      <c r="LS36" s="122"/>
      <c r="LT36" s="122"/>
      <c r="LU36" s="122"/>
      <c r="LV36" s="122"/>
      <c r="LW36" s="122"/>
      <c r="LX36" s="122"/>
      <c r="LY36" s="122"/>
      <c r="LZ36" s="122"/>
      <c r="MA36" s="122"/>
      <c r="MB36" s="122"/>
      <c r="MC36" s="122"/>
      <c r="MD36" s="122"/>
      <c r="ME36" s="122"/>
      <c r="MF36" s="122"/>
      <c r="MG36" s="122"/>
      <c r="MH36" s="122"/>
      <c r="MI36" s="122"/>
      <c r="MJ36" s="122"/>
      <c r="MK36" s="122"/>
      <c r="ML36" s="122"/>
      <c r="MM36" s="122"/>
      <c r="MN36" s="122"/>
      <c r="MO36" s="122"/>
      <c r="MP36" s="122"/>
      <c r="MQ36" s="122"/>
      <c r="MR36" s="122"/>
      <c r="MS36" s="122"/>
      <c r="MT36" s="122"/>
      <c r="MU36" s="122"/>
      <c r="MV36" s="122"/>
      <c r="MW36" s="122"/>
      <c r="MX36" s="122"/>
      <c r="MY36" s="122"/>
      <c r="MZ36" s="122"/>
      <c r="NA36" s="122"/>
      <c r="NB36" s="122"/>
      <c r="NC36" s="122"/>
      <c r="ND36" s="122"/>
      <c r="NE36" s="16"/>
      <c r="NF36" s="16"/>
      <c r="NG36" s="16"/>
      <c r="NH36" s="5"/>
      <c r="NI36" s="3"/>
      <c r="NJ36" s="127"/>
      <c r="NK36" s="128"/>
      <c r="NL36" s="128"/>
      <c r="NM36" s="128"/>
      <c r="NN36" s="128"/>
      <c r="NO36" s="128"/>
      <c r="NP36" s="128"/>
      <c r="NQ36" s="128"/>
      <c r="NR36" s="128"/>
      <c r="NS36" s="128"/>
      <c r="NT36" s="128"/>
      <c r="NU36" s="128"/>
      <c r="NV36" s="128"/>
      <c r="NW36" s="128"/>
      <c r="NX36" s="129"/>
    </row>
    <row r="37" spans="1:388" ht="13.5" customHeight="1">
      <c r="A37" s="3"/>
      <c r="B37" s="10"/>
      <c r="C37" s="16"/>
      <c r="D37" s="15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5"/>
      <c r="CQ37" s="15"/>
      <c r="CR37" s="15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6"/>
      <c r="GE37" s="16"/>
      <c r="GF37" s="16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  <c r="IZ37" s="122"/>
      <c r="JA37" s="122"/>
      <c r="JB37" s="122"/>
      <c r="JC37" s="122"/>
      <c r="JD37" s="122"/>
      <c r="JE37" s="122"/>
      <c r="JF37" s="122"/>
      <c r="JG37" s="122"/>
      <c r="JH37" s="122"/>
      <c r="JI37" s="122"/>
      <c r="JJ37" s="122"/>
      <c r="JK37" s="122"/>
      <c r="JL37" s="122"/>
      <c r="JM37" s="122"/>
      <c r="JN37" s="122"/>
      <c r="JO37" s="122"/>
      <c r="JP37" s="122"/>
      <c r="JQ37" s="122"/>
      <c r="JR37" s="15"/>
      <c r="JS37" s="15"/>
      <c r="JT37" s="15"/>
      <c r="JU37" s="122"/>
      <c r="JV37" s="122"/>
      <c r="JW37" s="122"/>
      <c r="JX37" s="122"/>
      <c r="JY37" s="122"/>
      <c r="JZ37" s="122"/>
      <c r="KA37" s="122"/>
      <c r="KB37" s="122"/>
      <c r="KC37" s="122"/>
      <c r="KD37" s="122"/>
      <c r="KE37" s="122"/>
      <c r="KF37" s="122"/>
      <c r="KG37" s="122"/>
      <c r="KH37" s="122"/>
      <c r="KI37" s="122"/>
      <c r="KJ37" s="122"/>
      <c r="KK37" s="122"/>
      <c r="KL37" s="122"/>
      <c r="KM37" s="122"/>
      <c r="KN37" s="122"/>
      <c r="KO37" s="122"/>
      <c r="KP37" s="122"/>
      <c r="KQ37" s="122"/>
      <c r="KR37" s="122"/>
      <c r="KS37" s="122"/>
      <c r="KT37" s="122"/>
      <c r="KU37" s="122"/>
      <c r="KV37" s="122"/>
      <c r="KW37" s="122"/>
      <c r="KX37" s="122"/>
      <c r="KY37" s="122"/>
      <c r="KZ37" s="122"/>
      <c r="LA37" s="122"/>
      <c r="LB37" s="122"/>
      <c r="LC37" s="122"/>
      <c r="LD37" s="122"/>
      <c r="LE37" s="122"/>
      <c r="LF37" s="122"/>
      <c r="LG37" s="122"/>
      <c r="LH37" s="122"/>
      <c r="LI37" s="122"/>
      <c r="LJ37" s="122"/>
      <c r="LK37" s="122"/>
      <c r="LL37" s="122"/>
      <c r="LM37" s="122"/>
      <c r="LN37" s="122"/>
      <c r="LO37" s="122"/>
      <c r="LP37" s="122"/>
      <c r="LQ37" s="122"/>
      <c r="LR37" s="122"/>
      <c r="LS37" s="122"/>
      <c r="LT37" s="122"/>
      <c r="LU37" s="122"/>
      <c r="LV37" s="122"/>
      <c r="LW37" s="122"/>
      <c r="LX37" s="122"/>
      <c r="LY37" s="122"/>
      <c r="LZ37" s="122"/>
      <c r="MA37" s="122"/>
      <c r="MB37" s="122"/>
      <c r="MC37" s="122"/>
      <c r="MD37" s="122"/>
      <c r="ME37" s="122"/>
      <c r="MF37" s="122"/>
      <c r="MG37" s="122"/>
      <c r="MH37" s="122"/>
      <c r="MI37" s="122"/>
      <c r="MJ37" s="122"/>
      <c r="MK37" s="122"/>
      <c r="ML37" s="122"/>
      <c r="MM37" s="122"/>
      <c r="MN37" s="122"/>
      <c r="MO37" s="122"/>
      <c r="MP37" s="122"/>
      <c r="MQ37" s="122"/>
      <c r="MR37" s="122"/>
      <c r="MS37" s="122"/>
      <c r="MT37" s="122"/>
      <c r="MU37" s="122"/>
      <c r="MV37" s="122"/>
      <c r="MW37" s="122"/>
      <c r="MX37" s="122"/>
      <c r="MY37" s="122"/>
      <c r="MZ37" s="122"/>
      <c r="NA37" s="122"/>
      <c r="NB37" s="122"/>
      <c r="NC37" s="122"/>
      <c r="ND37" s="122"/>
      <c r="NE37" s="16"/>
      <c r="NF37" s="16"/>
      <c r="NG37" s="16"/>
      <c r="NH37" s="5"/>
      <c r="NI37" s="3"/>
      <c r="NJ37" s="127"/>
      <c r="NK37" s="128"/>
      <c r="NL37" s="128"/>
      <c r="NM37" s="128"/>
      <c r="NN37" s="128"/>
      <c r="NO37" s="128"/>
      <c r="NP37" s="128"/>
      <c r="NQ37" s="128"/>
      <c r="NR37" s="128"/>
      <c r="NS37" s="128"/>
      <c r="NT37" s="128"/>
      <c r="NU37" s="128"/>
      <c r="NV37" s="128"/>
      <c r="NW37" s="128"/>
      <c r="NX37" s="129"/>
    </row>
    <row r="38" spans="1:388" ht="13.5" customHeight="1">
      <c r="A38" s="3"/>
      <c r="B38" s="10"/>
      <c r="C38" s="14"/>
      <c r="D38" s="15"/>
      <c r="E38" s="15"/>
      <c r="F38" s="15"/>
      <c r="G38" s="15"/>
      <c r="H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5"/>
      <c r="GQ38" s="15"/>
      <c r="GR38" s="14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4"/>
      <c r="JS38" s="14"/>
      <c r="JT38" s="14"/>
      <c r="JU38" s="14"/>
      <c r="JV38" s="14"/>
      <c r="JW38" s="14"/>
      <c r="JX38" s="14"/>
      <c r="JY38" s="14"/>
      <c r="JZ38" s="14"/>
      <c r="KA38" s="14"/>
      <c r="KB38" s="14"/>
      <c r="KC38" s="14"/>
      <c r="KD38" s="14"/>
      <c r="KE38" s="14"/>
      <c r="KF38" s="14"/>
      <c r="KG38" s="14"/>
      <c r="KH38" s="14"/>
      <c r="KI38" s="14"/>
      <c r="KJ38" s="14"/>
      <c r="KK38" s="14"/>
      <c r="KL38" s="14"/>
      <c r="KM38" s="14"/>
      <c r="KN38" s="14"/>
      <c r="KO38" s="14"/>
      <c r="KP38" s="14"/>
      <c r="KQ38" s="14"/>
      <c r="KR38" s="14"/>
      <c r="KS38" s="14"/>
      <c r="KT38" s="14"/>
      <c r="KU38" s="14"/>
      <c r="KV38" s="14"/>
      <c r="KW38" s="14"/>
      <c r="KX38" s="14"/>
      <c r="KY38" s="14"/>
      <c r="KZ38" s="14"/>
      <c r="LA38" s="14"/>
      <c r="LB38" s="14"/>
      <c r="LC38" s="14"/>
      <c r="LD38" s="14"/>
      <c r="LE38" s="14"/>
      <c r="LF38" s="14"/>
      <c r="LG38" s="14"/>
      <c r="LH38" s="14"/>
      <c r="LI38" s="14"/>
      <c r="LJ38" s="14"/>
      <c r="LK38" s="14"/>
      <c r="LL38" s="14"/>
      <c r="LM38" s="14"/>
      <c r="LN38" s="14"/>
      <c r="LO38" s="14"/>
      <c r="LP38" s="14"/>
      <c r="LQ38" s="14"/>
      <c r="LR38" s="14"/>
      <c r="LS38" s="14"/>
      <c r="LT38" s="14"/>
      <c r="LU38" s="14"/>
      <c r="LV38" s="14"/>
      <c r="LW38" s="14"/>
      <c r="LX38" s="14"/>
      <c r="LY38" s="14"/>
      <c r="LZ38" s="14"/>
      <c r="MA38" s="14"/>
      <c r="MB38" s="14"/>
      <c r="MC38" s="14"/>
      <c r="MD38" s="14"/>
      <c r="ME38" s="14"/>
      <c r="MF38" s="14"/>
      <c r="MG38" s="14"/>
      <c r="MH38" s="14"/>
      <c r="MI38" s="14"/>
      <c r="MJ38" s="14"/>
      <c r="MK38" s="14"/>
      <c r="ML38" s="14"/>
      <c r="MM38" s="14"/>
      <c r="MN38" s="14"/>
      <c r="MO38" s="14"/>
      <c r="MP38" s="14"/>
      <c r="MQ38" s="14"/>
      <c r="MR38" s="14"/>
      <c r="MS38" s="14"/>
      <c r="MT38" s="14"/>
      <c r="MU38" s="14"/>
      <c r="MV38" s="14"/>
      <c r="MW38" s="14"/>
      <c r="MX38" s="14"/>
      <c r="MY38" s="14"/>
      <c r="MZ38" s="14"/>
      <c r="NA38" s="14"/>
      <c r="NB38" s="14"/>
      <c r="NC38" s="14"/>
      <c r="ND38" s="14"/>
      <c r="NE38" s="14"/>
      <c r="NF38" s="14"/>
      <c r="NG38" s="14"/>
      <c r="NH38" s="32"/>
      <c r="NI38" s="3"/>
      <c r="NJ38" s="127"/>
      <c r="NK38" s="128"/>
      <c r="NL38" s="128"/>
      <c r="NM38" s="128"/>
      <c r="NN38" s="128"/>
      <c r="NO38" s="128"/>
      <c r="NP38" s="128"/>
      <c r="NQ38" s="128"/>
      <c r="NR38" s="128"/>
      <c r="NS38" s="128"/>
      <c r="NT38" s="128"/>
      <c r="NU38" s="128"/>
      <c r="NV38" s="128"/>
      <c r="NW38" s="128"/>
      <c r="NX38" s="129"/>
    </row>
    <row r="39" spans="1:388" ht="13.5" customHeight="1">
      <c r="A39" s="3"/>
      <c r="B39" s="10"/>
      <c r="C39" s="14"/>
      <c r="D39" s="15"/>
      <c r="E39" s="15"/>
      <c r="F39" s="15"/>
      <c r="G39" s="15"/>
      <c r="H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5"/>
      <c r="GQ39" s="15"/>
      <c r="GR39" s="14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4"/>
      <c r="JS39" s="14"/>
      <c r="JT39" s="14"/>
      <c r="JU39" s="14"/>
      <c r="JV39" s="14"/>
      <c r="JW39" s="14"/>
      <c r="JX39" s="14"/>
      <c r="JY39" s="14"/>
      <c r="JZ39" s="14"/>
      <c r="KA39" s="14"/>
      <c r="KB39" s="14"/>
      <c r="KC39" s="14"/>
      <c r="KD39" s="14"/>
      <c r="KE39" s="14"/>
      <c r="KF39" s="14"/>
      <c r="KG39" s="14"/>
      <c r="KH39" s="14"/>
      <c r="KI39" s="14"/>
      <c r="KJ39" s="14"/>
      <c r="KK39" s="14"/>
      <c r="KL39" s="14"/>
      <c r="KM39" s="14"/>
      <c r="KN39" s="14"/>
      <c r="KO39" s="14"/>
      <c r="KP39" s="14"/>
      <c r="KQ39" s="14"/>
      <c r="KR39" s="14"/>
      <c r="KS39" s="14"/>
      <c r="KT39" s="14"/>
      <c r="KU39" s="14"/>
      <c r="KV39" s="14"/>
      <c r="KW39" s="14"/>
      <c r="KX39" s="14"/>
      <c r="KY39" s="14"/>
      <c r="KZ39" s="14"/>
      <c r="LA39" s="14"/>
      <c r="LB39" s="14"/>
      <c r="LC39" s="14"/>
      <c r="LD39" s="14"/>
      <c r="LE39" s="14"/>
      <c r="LF39" s="14"/>
      <c r="LG39" s="14"/>
      <c r="LH39" s="14"/>
      <c r="LI39" s="14"/>
      <c r="LJ39" s="14"/>
      <c r="LK39" s="14"/>
      <c r="LL39" s="14"/>
      <c r="LM39" s="14"/>
      <c r="LN39" s="14"/>
      <c r="LO39" s="14"/>
      <c r="LP39" s="14"/>
      <c r="LQ39" s="14"/>
      <c r="LR39" s="14"/>
      <c r="LS39" s="14"/>
      <c r="LT39" s="14"/>
      <c r="LU39" s="14"/>
      <c r="LV39" s="14"/>
      <c r="LW39" s="14"/>
      <c r="LX39" s="14"/>
      <c r="LY39" s="14"/>
      <c r="LZ39" s="14"/>
      <c r="MA39" s="14"/>
      <c r="MB39" s="14"/>
      <c r="MC39" s="14"/>
      <c r="MD39" s="14"/>
      <c r="ME39" s="14"/>
      <c r="MF39" s="14"/>
      <c r="MG39" s="14"/>
      <c r="MH39" s="14"/>
      <c r="MI39" s="14"/>
      <c r="MJ39" s="14"/>
      <c r="MK39" s="14"/>
      <c r="ML39" s="14"/>
      <c r="MM39" s="14"/>
      <c r="MN39" s="14"/>
      <c r="MO39" s="14"/>
      <c r="MP39" s="14"/>
      <c r="MQ39" s="14"/>
      <c r="MR39" s="14"/>
      <c r="MS39" s="14"/>
      <c r="MT39" s="14"/>
      <c r="MU39" s="14"/>
      <c r="MV39" s="14"/>
      <c r="MW39" s="14"/>
      <c r="MX39" s="14"/>
      <c r="MY39" s="14"/>
      <c r="MZ39" s="14"/>
      <c r="NA39" s="14"/>
      <c r="NB39" s="14"/>
      <c r="NC39" s="14"/>
      <c r="ND39" s="14"/>
      <c r="NE39" s="14"/>
      <c r="NF39" s="14"/>
      <c r="NG39" s="14"/>
      <c r="NH39" s="32"/>
      <c r="NI39" s="3"/>
      <c r="NJ39" s="127"/>
      <c r="NK39" s="128"/>
      <c r="NL39" s="128"/>
      <c r="NM39" s="128"/>
      <c r="NN39" s="128"/>
      <c r="NO39" s="128"/>
      <c r="NP39" s="128"/>
      <c r="NQ39" s="128"/>
      <c r="NR39" s="128"/>
      <c r="NS39" s="128"/>
      <c r="NT39" s="128"/>
      <c r="NU39" s="128"/>
      <c r="NV39" s="128"/>
      <c r="NW39" s="128"/>
      <c r="NX39" s="129"/>
    </row>
    <row r="40" spans="1:388" ht="13.5" customHeight="1">
      <c r="A40" s="3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4"/>
      <c r="JS40" s="14"/>
      <c r="JT40" s="14"/>
      <c r="JU40" s="14"/>
      <c r="JV40" s="14"/>
      <c r="JW40" s="14"/>
      <c r="JX40" s="14"/>
      <c r="JY40" s="14"/>
      <c r="JZ40" s="14"/>
      <c r="KA40" s="14"/>
      <c r="KB40" s="14"/>
      <c r="KC40" s="14"/>
      <c r="KD40" s="14"/>
      <c r="KE40" s="14"/>
      <c r="KF40" s="14"/>
      <c r="KG40" s="14"/>
      <c r="KH40" s="14"/>
      <c r="KI40" s="14"/>
      <c r="KJ40" s="14"/>
      <c r="KK40" s="14"/>
      <c r="KL40" s="14"/>
      <c r="KM40" s="14"/>
      <c r="KN40" s="14"/>
      <c r="KO40" s="14"/>
      <c r="KP40" s="14"/>
      <c r="KQ40" s="14"/>
      <c r="KR40" s="14"/>
      <c r="KS40" s="14"/>
      <c r="KT40" s="14"/>
      <c r="KU40" s="14"/>
      <c r="KV40" s="14"/>
      <c r="KW40" s="14"/>
      <c r="KX40" s="14"/>
      <c r="KY40" s="14"/>
      <c r="KZ40" s="14"/>
      <c r="LA40" s="14"/>
      <c r="LB40" s="14"/>
      <c r="LC40" s="14"/>
      <c r="LD40" s="14"/>
      <c r="LE40" s="14"/>
      <c r="LF40" s="14"/>
      <c r="LG40" s="14"/>
      <c r="LH40" s="14"/>
      <c r="LI40" s="14"/>
      <c r="LJ40" s="14"/>
      <c r="LK40" s="14"/>
      <c r="LL40" s="14"/>
      <c r="LM40" s="14"/>
      <c r="LN40" s="14"/>
      <c r="LO40" s="14"/>
      <c r="LP40" s="14"/>
      <c r="LQ40" s="14"/>
      <c r="LR40" s="14"/>
      <c r="LS40" s="14"/>
      <c r="LT40" s="14"/>
      <c r="LU40" s="14"/>
      <c r="LV40" s="14"/>
      <c r="LW40" s="14"/>
      <c r="LX40" s="14"/>
      <c r="LY40" s="14"/>
      <c r="LZ40" s="14"/>
      <c r="MA40" s="14"/>
      <c r="MB40" s="14"/>
      <c r="MC40" s="14"/>
      <c r="MD40" s="14"/>
      <c r="ME40" s="14"/>
      <c r="MF40" s="14"/>
      <c r="MG40" s="14"/>
      <c r="MH40" s="14"/>
      <c r="MI40" s="14"/>
      <c r="MJ40" s="14"/>
      <c r="MK40" s="14"/>
      <c r="ML40" s="14"/>
      <c r="MM40" s="14"/>
      <c r="MN40" s="14"/>
      <c r="MO40" s="14"/>
      <c r="MP40" s="14"/>
      <c r="MQ40" s="14"/>
      <c r="MR40" s="14"/>
      <c r="MS40" s="14"/>
      <c r="MT40" s="14"/>
      <c r="MU40" s="14"/>
      <c r="MV40" s="14"/>
      <c r="MW40" s="14"/>
      <c r="MX40" s="14"/>
      <c r="MY40" s="14"/>
      <c r="MZ40" s="14"/>
      <c r="NA40" s="14"/>
      <c r="NB40" s="14"/>
      <c r="NC40" s="14"/>
      <c r="ND40" s="14"/>
      <c r="NE40" s="14"/>
      <c r="NF40" s="14"/>
      <c r="NG40" s="14"/>
      <c r="NH40" s="32"/>
      <c r="NI40" s="3"/>
      <c r="NJ40" s="127"/>
      <c r="NK40" s="128"/>
      <c r="NL40" s="128"/>
      <c r="NM40" s="128"/>
      <c r="NN40" s="128"/>
      <c r="NO40" s="128"/>
      <c r="NP40" s="128"/>
      <c r="NQ40" s="128"/>
      <c r="NR40" s="128"/>
      <c r="NS40" s="128"/>
      <c r="NT40" s="128"/>
      <c r="NU40" s="128"/>
      <c r="NV40" s="128"/>
      <c r="NW40" s="128"/>
      <c r="NX40" s="129"/>
    </row>
    <row r="41" spans="1:388" ht="13.5" customHeight="1">
      <c r="A41" s="3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6"/>
      <c r="DD41" s="16"/>
      <c r="DE41" s="15"/>
      <c r="DF41" s="15"/>
      <c r="DG41" s="15"/>
      <c r="DH41" s="15"/>
      <c r="DI41" s="15"/>
      <c r="DJ41" s="1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5"/>
      <c r="NH41" s="5"/>
      <c r="NI41" s="3"/>
      <c r="NJ41" s="127"/>
      <c r="NK41" s="128"/>
      <c r="NL41" s="128"/>
      <c r="NM41" s="128"/>
      <c r="NN41" s="128"/>
      <c r="NO41" s="128"/>
      <c r="NP41" s="128"/>
      <c r="NQ41" s="128"/>
      <c r="NR41" s="128"/>
      <c r="NS41" s="128"/>
      <c r="NT41" s="128"/>
      <c r="NU41" s="128"/>
      <c r="NV41" s="128"/>
      <c r="NW41" s="128"/>
      <c r="NX41" s="129"/>
    </row>
    <row r="42" spans="1:388" ht="13.5" customHeight="1">
      <c r="A42" s="3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6"/>
      <c r="DD42" s="16"/>
      <c r="DE42" s="15"/>
      <c r="DF42" s="15"/>
      <c r="DG42" s="15"/>
      <c r="DH42" s="15"/>
      <c r="DI42" s="15"/>
      <c r="DJ42" s="1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5"/>
      <c r="NH42" s="5"/>
      <c r="NI42" s="3"/>
      <c r="NJ42" s="127"/>
      <c r="NK42" s="128"/>
      <c r="NL42" s="128"/>
      <c r="NM42" s="128"/>
      <c r="NN42" s="128"/>
      <c r="NO42" s="128"/>
      <c r="NP42" s="128"/>
      <c r="NQ42" s="128"/>
      <c r="NR42" s="128"/>
      <c r="NS42" s="128"/>
      <c r="NT42" s="128"/>
      <c r="NU42" s="128"/>
      <c r="NV42" s="128"/>
      <c r="NW42" s="128"/>
      <c r="NX42" s="129"/>
    </row>
    <row r="43" spans="1:388" ht="13.5" customHeight="1">
      <c r="A43" s="3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  <c r="KQ43" s="15"/>
      <c r="KR43" s="15"/>
      <c r="KS43" s="15"/>
      <c r="KT43" s="15"/>
      <c r="KU43" s="15"/>
      <c r="KV43" s="15"/>
      <c r="KW43" s="15"/>
      <c r="KX43" s="15"/>
      <c r="KY43" s="15"/>
      <c r="KZ43" s="15"/>
      <c r="LA43" s="15"/>
      <c r="LB43" s="15"/>
      <c r="LC43" s="15"/>
      <c r="LD43" s="15"/>
      <c r="LE43" s="15"/>
      <c r="LF43" s="15"/>
      <c r="LG43" s="15"/>
      <c r="LH43" s="15"/>
      <c r="LI43" s="15"/>
      <c r="LJ43" s="15"/>
      <c r="LK43" s="15"/>
      <c r="LL43" s="15"/>
      <c r="LM43" s="15"/>
      <c r="LN43" s="15"/>
      <c r="LO43" s="15"/>
      <c r="LP43" s="15"/>
      <c r="LQ43" s="15"/>
      <c r="LR43" s="15"/>
      <c r="LS43" s="15"/>
      <c r="LT43" s="15"/>
      <c r="LU43" s="15"/>
      <c r="LV43" s="15"/>
      <c r="LW43" s="15"/>
      <c r="LX43" s="15"/>
      <c r="LY43" s="15"/>
      <c r="LZ43" s="15"/>
      <c r="MA43" s="15"/>
      <c r="MB43" s="15"/>
      <c r="MC43" s="15"/>
      <c r="MD43" s="15"/>
      <c r="ME43" s="15"/>
      <c r="MF43" s="15"/>
      <c r="MG43" s="15"/>
      <c r="MH43" s="15"/>
      <c r="MI43" s="15"/>
      <c r="MJ43" s="15"/>
      <c r="MK43" s="15"/>
      <c r="ML43" s="15"/>
      <c r="MM43" s="15"/>
      <c r="MN43" s="15"/>
      <c r="MO43" s="15"/>
      <c r="MP43" s="15"/>
      <c r="MQ43" s="15"/>
      <c r="MR43" s="15"/>
      <c r="MS43" s="15"/>
      <c r="MT43" s="15"/>
      <c r="MU43" s="15"/>
      <c r="MV43" s="15"/>
      <c r="MW43" s="15"/>
      <c r="MX43" s="15"/>
      <c r="MY43" s="15"/>
      <c r="MZ43" s="15"/>
      <c r="NA43" s="15"/>
      <c r="NB43" s="15"/>
      <c r="NC43" s="15"/>
      <c r="ND43" s="15"/>
      <c r="NE43" s="15"/>
      <c r="NF43" s="15"/>
      <c r="NG43" s="15"/>
      <c r="NH43" s="5"/>
      <c r="NI43" s="3"/>
      <c r="NJ43" s="127"/>
      <c r="NK43" s="128"/>
      <c r="NL43" s="128"/>
      <c r="NM43" s="128"/>
      <c r="NN43" s="128"/>
      <c r="NO43" s="128"/>
      <c r="NP43" s="128"/>
      <c r="NQ43" s="128"/>
      <c r="NR43" s="128"/>
      <c r="NS43" s="128"/>
      <c r="NT43" s="128"/>
      <c r="NU43" s="128"/>
      <c r="NV43" s="128"/>
      <c r="NW43" s="128"/>
      <c r="NX43" s="129"/>
    </row>
    <row r="44" spans="1:388" ht="13.5" customHeight="1">
      <c r="A44" s="3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5"/>
      <c r="NI44" s="3"/>
      <c r="NJ44" s="127"/>
      <c r="NK44" s="128"/>
      <c r="NL44" s="128"/>
      <c r="NM44" s="128"/>
      <c r="NN44" s="128"/>
      <c r="NO44" s="128"/>
      <c r="NP44" s="128"/>
      <c r="NQ44" s="128"/>
      <c r="NR44" s="128"/>
      <c r="NS44" s="128"/>
      <c r="NT44" s="128"/>
      <c r="NU44" s="128"/>
      <c r="NV44" s="128"/>
      <c r="NW44" s="128"/>
      <c r="NX44" s="129"/>
    </row>
    <row r="45" spans="1:388" ht="13.5" customHeight="1">
      <c r="A45" s="3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  <c r="JB45" s="15"/>
      <c r="JC45" s="15"/>
      <c r="JD45" s="15"/>
      <c r="JE45" s="15"/>
      <c r="JF45" s="15"/>
      <c r="JG45" s="15"/>
      <c r="JH45" s="15"/>
      <c r="JI45" s="15"/>
      <c r="JJ45" s="15"/>
      <c r="JK45" s="15"/>
      <c r="JL45" s="15"/>
      <c r="JM45" s="15"/>
      <c r="JN45" s="15"/>
      <c r="JO45" s="15"/>
      <c r="JP45" s="15"/>
      <c r="JQ45" s="15"/>
      <c r="JR45" s="15"/>
      <c r="JS45" s="15"/>
      <c r="JT45" s="15"/>
      <c r="JU45" s="15"/>
      <c r="JV45" s="15"/>
      <c r="JW45" s="15"/>
      <c r="JX45" s="15"/>
      <c r="JY45" s="15"/>
      <c r="JZ45" s="15"/>
      <c r="KA45" s="15"/>
      <c r="KB45" s="15"/>
      <c r="KC45" s="15"/>
      <c r="KD45" s="15"/>
      <c r="KE45" s="15"/>
      <c r="KF45" s="15"/>
      <c r="KG45" s="15"/>
      <c r="KH45" s="15"/>
      <c r="KI45" s="15"/>
      <c r="KJ45" s="15"/>
      <c r="KK45" s="15"/>
      <c r="KL45" s="15"/>
      <c r="KM45" s="15"/>
      <c r="KN45" s="15"/>
      <c r="KO45" s="15"/>
      <c r="KP45" s="15"/>
      <c r="KQ45" s="15"/>
      <c r="KR45" s="15"/>
      <c r="KS45" s="15"/>
      <c r="KT45" s="15"/>
      <c r="KU45" s="15"/>
      <c r="KV45" s="15"/>
      <c r="KW45" s="15"/>
      <c r="KX45" s="15"/>
      <c r="KY45" s="15"/>
      <c r="KZ45" s="15"/>
      <c r="LA45" s="15"/>
      <c r="LB45" s="15"/>
      <c r="LC45" s="15"/>
      <c r="LD45" s="15"/>
      <c r="LE45" s="15"/>
      <c r="LF45" s="15"/>
      <c r="LG45" s="15"/>
      <c r="LH45" s="15"/>
      <c r="LI45" s="15"/>
      <c r="LJ45" s="15"/>
      <c r="LK45" s="15"/>
      <c r="LL45" s="15"/>
      <c r="LM45" s="15"/>
      <c r="LN45" s="15"/>
      <c r="LO45" s="15"/>
      <c r="LP45" s="15"/>
      <c r="LQ45" s="15"/>
      <c r="LR45" s="15"/>
      <c r="LS45" s="15"/>
      <c r="LT45" s="15"/>
      <c r="LU45" s="15"/>
      <c r="LV45" s="15"/>
      <c r="LW45" s="15"/>
      <c r="LX45" s="15"/>
      <c r="LY45" s="15"/>
      <c r="LZ45" s="15"/>
      <c r="MA45" s="15"/>
      <c r="MB45" s="15"/>
      <c r="MC45" s="15"/>
      <c r="MD45" s="15"/>
      <c r="ME45" s="15"/>
      <c r="MF45" s="15"/>
      <c r="MG45" s="15"/>
      <c r="MH45" s="15"/>
      <c r="MI45" s="15"/>
      <c r="MJ45" s="15"/>
      <c r="MK45" s="15"/>
      <c r="ML45" s="15"/>
      <c r="MM45" s="15"/>
      <c r="MN45" s="15"/>
      <c r="MO45" s="15"/>
      <c r="MP45" s="15"/>
      <c r="MQ45" s="15"/>
      <c r="MR45" s="15"/>
      <c r="MS45" s="15"/>
      <c r="MT45" s="15"/>
      <c r="MU45" s="15"/>
      <c r="MV45" s="15"/>
      <c r="MW45" s="15"/>
      <c r="MX45" s="15"/>
      <c r="MY45" s="15"/>
      <c r="MZ45" s="15"/>
      <c r="NA45" s="15"/>
      <c r="NB45" s="15"/>
      <c r="NC45" s="15"/>
      <c r="ND45" s="15"/>
      <c r="NE45" s="15"/>
      <c r="NF45" s="15"/>
      <c r="NG45" s="15"/>
      <c r="NH45" s="5"/>
      <c r="NI45" s="3"/>
      <c r="NJ45" s="127"/>
      <c r="NK45" s="128"/>
      <c r="NL45" s="128"/>
      <c r="NM45" s="128"/>
      <c r="NN45" s="128"/>
      <c r="NO45" s="128"/>
      <c r="NP45" s="128"/>
      <c r="NQ45" s="128"/>
      <c r="NR45" s="128"/>
      <c r="NS45" s="128"/>
      <c r="NT45" s="128"/>
      <c r="NU45" s="128"/>
      <c r="NV45" s="128"/>
      <c r="NW45" s="128"/>
      <c r="NX45" s="129"/>
    </row>
    <row r="46" spans="1:388" ht="13.5" customHeight="1">
      <c r="A46" s="3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5"/>
      <c r="NI46" s="3"/>
      <c r="NJ46" s="130"/>
      <c r="NK46" s="131"/>
      <c r="NL46" s="131"/>
      <c r="NM46" s="131"/>
      <c r="NN46" s="131"/>
      <c r="NO46" s="131"/>
      <c r="NP46" s="131"/>
      <c r="NQ46" s="131"/>
      <c r="NR46" s="131"/>
      <c r="NS46" s="131"/>
      <c r="NT46" s="131"/>
      <c r="NU46" s="131"/>
      <c r="NV46" s="131"/>
      <c r="NW46" s="131"/>
      <c r="NX46" s="132"/>
    </row>
    <row r="47" spans="1:388" ht="13.5" customHeight="1">
      <c r="A47" s="3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5"/>
      <c r="NI47" s="3"/>
      <c r="NJ47" s="116" t="s">
        <v>38</v>
      </c>
      <c r="NK47" s="117"/>
      <c r="NL47" s="117"/>
      <c r="NM47" s="117"/>
      <c r="NN47" s="117"/>
      <c r="NO47" s="117"/>
      <c r="NP47" s="117"/>
      <c r="NQ47" s="117"/>
      <c r="NR47" s="117"/>
      <c r="NS47" s="117"/>
      <c r="NT47" s="117"/>
      <c r="NU47" s="117"/>
      <c r="NV47" s="117"/>
      <c r="NW47" s="117"/>
      <c r="NX47" s="118"/>
    </row>
    <row r="48" spans="1:388" ht="13.5" customHeight="1">
      <c r="A48" s="3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  <c r="JC48" s="15"/>
      <c r="JD48" s="15"/>
      <c r="JE48" s="15"/>
      <c r="JF48" s="15"/>
      <c r="JG48" s="15"/>
      <c r="JH48" s="15"/>
      <c r="JI48" s="15"/>
      <c r="JJ48" s="15"/>
      <c r="JK48" s="15"/>
      <c r="JL48" s="15"/>
      <c r="JM48" s="15"/>
      <c r="JN48" s="15"/>
      <c r="JO48" s="15"/>
      <c r="JP48" s="15"/>
      <c r="JQ48" s="15"/>
      <c r="JR48" s="15"/>
      <c r="JS48" s="15"/>
      <c r="JT48" s="15"/>
      <c r="JU48" s="15"/>
      <c r="JV48" s="15"/>
      <c r="JW48" s="15"/>
      <c r="JX48" s="15"/>
      <c r="JY48" s="15"/>
      <c r="JZ48" s="15"/>
      <c r="KA48" s="15"/>
      <c r="KB48" s="15"/>
      <c r="KC48" s="15"/>
      <c r="KD48" s="15"/>
      <c r="KE48" s="15"/>
      <c r="KF48" s="15"/>
      <c r="KG48" s="15"/>
      <c r="KH48" s="15"/>
      <c r="KI48" s="15"/>
      <c r="KJ48" s="15"/>
      <c r="KK48" s="15"/>
      <c r="KL48" s="15"/>
      <c r="KM48" s="15"/>
      <c r="KN48" s="15"/>
      <c r="KO48" s="15"/>
      <c r="KP48" s="15"/>
      <c r="KQ48" s="15"/>
      <c r="KR48" s="15"/>
      <c r="KS48" s="15"/>
      <c r="KT48" s="15"/>
      <c r="KU48" s="15"/>
      <c r="KV48" s="15"/>
      <c r="KW48" s="15"/>
      <c r="KX48" s="15"/>
      <c r="KY48" s="15"/>
      <c r="KZ48" s="15"/>
      <c r="LA48" s="15"/>
      <c r="LB48" s="15"/>
      <c r="LC48" s="15"/>
      <c r="LD48" s="15"/>
      <c r="LE48" s="15"/>
      <c r="LF48" s="15"/>
      <c r="LG48" s="15"/>
      <c r="LH48" s="15"/>
      <c r="LI48" s="15"/>
      <c r="LJ48" s="15"/>
      <c r="LK48" s="15"/>
      <c r="LL48" s="15"/>
      <c r="LM48" s="15"/>
      <c r="LN48" s="15"/>
      <c r="LO48" s="15"/>
      <c r="LP48" s="15"/>
      <c r="LQ48" s="15"/>
      <c r="LR48" s="15"/>
      <c r="LS48" s="15"/>
      <c r="LT48" s="15"/>
      <c r="LU48" s="15"/>
      <c r="LV48" s="15"/>
      <c r="LW48" s="15"/>
      <c r="LX48" s="15"/>
      <c r="LY48" s="15"/>
      <c r="LZ48" s="15"/>
      <c r="MA48" s="15"/>
      <c r="MB48" s="15"/>
      <c r="MC48" s="15"/>
      <c r="MD48" s="15"/>
      <c r="ME48" s="15"/>
      <c r="MF48" s="15"/>
      <c r="MG48" s="15"/>
      <c r="MH48" s="15"/>
      <c r="MI48" s="15"/>
      <c r="MJ48" s="15"/>
      <c r="MK48" s="15"/>
      <c r="ML48" s="15"/>
      <c r="MM48" s="15"/>
      <c r="MN48" s="15"/>
      <c r="MO48" s="15"/>
      <c r="MP48" s="15"/>
      <c r="MQ48" s="15"/>
      <c r="MR48" s="15"/>
      <c r="MS48" s="15"/>
      <c r="MT48" s="15"/>
      <c r="MU48" s="15"/>
      <c r="MV48" s="15"/>
      <c r="MW48" s="15"/>
      <c r="MX48" s="15"/>
      <c r="MY48" s="15"/>
      <c r="MZ48" s="15"/>
      <c r="NA48" s="15"/>
      <c r="NB48" s="15"/>
      <c r="NC48" s="15"/>
      <c r="ND48" s="15"/>
      <c r="NE48" s="15"/>
      <c r="NF48" s="15"/>
      <c r="NG48" s="15"/>
      <c r="NH48" s="5"/>
      <c r="NI48" s="3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</row>
    <row r="49" spans="1:388" ht="13.5" customHeight="1">
      <c r="A49" s="3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5"/>
      <c r="NI49" s="3"/>
      <c r="NJ49" s="127" t="s">
        <v>107</v>
      </c>
      <c r="NK49" s="128"/>
      <c r="NL49" s="128"/>
      <c r="NM49" s="128"/>
      <c r="NN49" s="128"/>
      <c r="NO49" s="128"/>
      <c r="NP49" s="128"/>
      <c r="NQ49" s="128"/>
      <c r="NR49" s="128"/>
      <c r="NS49" s="128"/>
      <c r="NT49" s="128"/>
      <c r="NU49" s="128"/>
      <c r="NV49" s="128"/>
      <c r="NW49" s="128"/>
      <c r="NX49" s="129"/>
    </row>
    <row r="50" spans="1:388" ht="13.5" customHeight="1">
      <c r="A50" s="3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  <c r="IW50" s="15"/>
      <c r="IX50" s="15"/>
      <c r="IY50" s="15"/>
      <c r="IZ50" s="15"/>
      <c r="JA50" s="15"/>
      <c r="JB50" s="15"/>
      <c r="JC50" s="15"/>
      <c r="JD50" s="15"/>
      <c r="JE50" s="15"/>
      <c r="JF50" s="15"/>
      <c r="JG50" s="15"/>
      <c r="JH50" s="15"/>
      <c r="JI50" s="15"/>
      <c r="JJ50" s="15"/>
      <c r="JK50" s="15"/>
      <c r="JL50" s="15"/>
      <c r="JM50" s="15"/>
      <c r="JN50" s="15"/>
      <c r="JO50" s="15"/>
      <c r="JP50" s="15"/>
      <c r="JQ50" s="15"/>
      <c r="JR50" s="15"/>
      <c r="JS50" s="15"/>
      <c r="JT50" s="15"/>
      <c r="JU50" s="15"/>
      <c r="JV50" s="15"/>
      <c r="JW50" s="15"/>
      <c r="JX50" s="15"/>
      <c r="JY50" s="15"/>
      <c r="JZ50" s="15"/>
      <c r="KA50" s="15"/>
      <c r="KB50" s="15"/>
      <c r="KC50" s="15"/>
      <c r="KD50" s="15"/>
      <c r="KE50" s="15"/>
      <c r="KF50" s="15"/>
      <c r="KG50" s="15"/>
      <c r="KH50" s="15"/>
      <c r="KI50" s="15"/>
      <c r="KJ50" s="15"/>
      <c r="KK50" s="15"/>
      <c r="KL50" s="15"/>
      <c r="KM50" s="15"/>
      <c r="KN50" s="15"/>
      <c r="KO50" s="15"/>
      <c r="KP50" s="15"/>
      <c r="KQ50" s="15"/>
      <c r="KR50" s="15"/>
      <c r="KS50" s="15"/>
      <c r="KT50" s="15"/>
      <c r="KU50" s="15"/>
      <c r="KV50" s="15"/>
      <c r="KW50" s="15"/>
      <c r="KX50" s="15"/>
      <c r="KY50" s="15"/>
      <c r="KZ50" s="15"/>
      <c r="LA50" s="15"/>
      <c r="LB50" s="15"/>
      <c r="LC50" s="15"/>
      <c r="LD50" s="15"/>
      <c r="LE50" s="15"/>
      <c r="LF50" s="15"/>
      <c r="LG50" s="15"/>
      <c r="LH50" s="15"/>
      <c r="LI50" s="15"/>
      <c r="LJ50" s="15"/>
      <c r="LK50" s="15"/>
      <c r="LL50" s="15"/>
      <c r="LM50" s="15"/>
      <c r="LN50" s="15"/>
      <c r="LO50" s="15"/>
      <c r="LP50" s="15"/>
      <c r="LQ50" s="15"/>
      <c r="LR50" s="15"/>
      <c r="LS50" s="15"/>
      <c r="LT50" s="15"/>
      <c r="LU50" s="15"/>
      <c r="LV50" s="15"/>
      <c r="LW50" s="15"/>
      <c r="LX50" s="15"/>
      <c r="LY50" s="15"/>
      <c r="LZ50" s="15"/>
      <c r="MA50" s="15"/>
      <c r="MB50" s="15"/>
      <c r="MC50" s="15"/>
      <c r="MD50" s="15"/>
      <c r="ME50" s="15"/>
      <c r="MF50" s="15"/>
      <c r="MG50" s="15"/>
      <c r="MH50" s="15"/>
      <c r="MI50" s="15"/>
      <c r="MJ50" s="15"/>
      <c r="MK50" s="15"/>
      <c r="ML50" s="15"/>
      <c r="MM50" s="15"/>
      <c r="MN50" s="15"/>
      <c r="MO50" s="15"/>
      <c r="MP50" s="15"/>
      <c r="MQ50" s="15"/>
      <c r="MR50" s="15"/>
      <c r="MS50" s="15"/>
      <c r="MT50" s="15"/>
      <c r="MU50" s="15"/>
      <c r="MV50" s="15"/>
      <c r="MW50" s="15"/>
      <c r="MX50" s="15"/>
      <c r="MY50" s="15"/>
      <c r="MZ50" s="15"/>
      <c r="NA50" s="15"/>
      <c r="NB50" s="15"/>
      <c r="NC50" s="15"/>
      <c r="ND50" s="15"/>
      <c r="NE50" s="15"/>
      <c r="NF50" s="15"/>
      <c r="NG50" s="15"/>
      <c r="NH50" s="5"/>
      <c r="NI50" s="3"/>
      <c r="NJ50" s="127"/>
      <c r="NK50" s="128"/>
      <c r="NL50" s="128"/>
      <c r="NM50" s="128"/>
      <c r="NN50" s="128"/>
      <c r="NO50" s="128"/>
      <c r="NP50" s="128"/>
      <c r="NQ50" s="128"/>
      <c r="NR50" s="128"/>
      <c r="NS50" s="128"/>
      <c r="NT50" s="128"/>
      <c r="NU50" s="128"/>
      <c r="NV50" s="128"/>
      <c r="NW50" s="128"/>
      <c r="NX50" s="129"/>
    </row>
    <row r="51" spans="1:388" ht="13.5" customHeight="1">
      <c r="A51" s="3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  <c r="IW51" s="15"/>
      <c r="IX51" s="15"/>
      <c r="IY51" s="15"/>
      <c r="IZ51" s="15"/>
      <c r="JA51" s="15"/>
      <c r="JB51" s="15"/>
      <c r="JC51" s="15"/>
      <c r="JD51" s="15"/>
      <c r="JE51" s="15"/>
      <c r="JF51" s="15"/>
      <c r="JG51" s="15"/>
      <c r="JH51" s="15"/>
      <c r="JI51" s="15"/>
      <c r="JJ51" s="15"/>
      <c r="JK51" s="15"/>
      <c r="JL51" s="15"/>
      <c r="JM51" s="15"/>
      <c r="JN51" s="15"/>
      <c r="JO51" s="15"/>
      <c r="JP51" s="15"/>
      <c r="JQ51" s="15"/>
      <c r="JR51" s="15"/>
      <c r="JS51" s="15"/>
      <c r="JT51" s="15"/>
      <c r="JU51" s="15"/>
      <c r="JV51" s="15"/>
      <c r="JW51" s="15"/>
      <c r="JX51" s="15"/>
      <c r="JY51" s="15"/>
      <c r="JZ51" s="15"/>
      <c r="KA51" s="15"/>
      <c r="KB51" s="15"/>
      <c r="KC51" s="15"/>
      <c r="KD51" s="15"/>
      <c r="KE51" s="15"/>
      <c r="KF51" s="15"/>
      <c r="KG51" s="15"/>
      <c r="KH51" s="15"/>
      <c r="KI51" s="15"/>
      <c r="KJ51" s="15"/>
      <c r="KK51" s="15"/>
      <c r="KL51" s="15"/>
      <c r="KM51" s="15"/>
      <c r="KN51" s="15"/>
      <c r="KO51" s="15"/>
      <c r="KP51" s="15"/>
      <c r="KQ51" s="15"/>
      <c r="KR51" s="15"/>
      <c r="KS51" s="15"/>
      <c r="KT51" s="15"/>
      <c r="KU51" s="15"/>
      <c r="KV51" s="15"/>
      <c r="KW51" s="15"/>
      <c r="KX51" s="15"/>
      <c r="KY51" s="15"/>
      <c r="KZ51" s="15"/>
      <c r="LA51" s="15"/>
      <c r="LB51" s="15"/>
      <c r="LC51" s="15"/>
      <c r="LD51" s="15"/>
      <c r="LE51" s="15"/>
      <c r="LF51" s="15"/>
      <c r="LG51" s="15"/>
      <c r="LH51" s="15"/>
      <c r="LI51" s="15"/>
      <c r="LJ51" s="15"/>
      <c r="LK51" s="15"/>
      <c r="LL51" s="15"/>
      <c r="LM51" s="15"/>
      <c r="LN51" s="15"/>
      <c r="LO51" s="15"/>
      <c r="LP51" s="15"/>
      <c r="LQ51" s="15"/>
      <c r="LR51" s="15"/>
      <c r="LS51" s="15"/>
      <c r="LT51" s="15"/>
      <c r="LU51" s="15"/>
      <c r="LV51" s="15"/>
      <c r="LW51" s="15"/>
      <c r="LX51" s="15"/>
      <c r="LY51" s="15"/>
      <c r="LZ51" s="15"/>
      <c r="MA51" s="15"/>
      <c r="MB51" s="15"/>
      <c r="MC51" s="15"/>
      <c r="MD51" s="15"/>
      <c r="ME51" s="15"/>
      <c r="MF51" s="15"/>
      <c r="MG51" s="15"/>
      <c r="MH51" s="15"/>
      <c r="MI51" s="15"/>
      <c r="MJ51" s="15"/>
      <c r="MK51" s="15"/>
      <c r="ML51" s="15"/>
      <c r="MM51" s="15"/>
      <c r="MN51" s="15"/>
      <c r="MO51" s="15"/>
      <c r="MP51" s="15"/>
      <c r="MQ51" s="15"/>
      <c r="MR51" s="15"/>
      <c r="MS51" s="15"/>
      <c r="MT51" s="15"/>
      <c r="MU51" s="15"/>
      <c r="MV51" s="15"/>
      <c r="MW51" s="15"/>
      <c r="MX51" s="15"/>
      <c r="MY51" s="15"/>
      <c r="MZ51" s="15"/>
      <c r="NA51" s="15"/>
      <c r="NB51" s="15"/>
      <c r="NC51" s="15"/>
      <c r="ND51" s="15"/>
      <c r="NE51" s="15"/>
      <c r="NF51" s="15"/>
      <c r="NG51" s="15"/>
      <c r="NH51" s="5"/>
      <c r="NI51" s="3"/>
      <c r="NJ51" s="127"/>
      <c r="NK51" s="128"/>
      <c r="NL51" s="128"/>
      <c r="NM51" s="128"/>
      <c r="NN51" s="128"/>
      <c r="NO51" s="128"/>
      <c r="NP51" s="128"/>
      <c r="NQ51" s="128"/>
      <c r="NR51" s="128"/>
      <c r="NS51" s="128"/>
      <c r="NT51" s="128"/>
      <c r="NU51" s="128"/>
      <c r="NV51" s="128"/>
      <c r="NW51" s="128"/>
      <c r="NX51" s="129"/>
    </row>
    <row r="52" spans="1:388" ht="13.5" customHeight="1">
      <c r="A52" s="3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  <c r="IW52" s="15"/>
      <c r="IX52" s="15"/>
      <c r="IY52" s="15"/>
      <c r="IZ52" s="15"/>
      <c r="JA52" s="15"/>
      <c r="JB52" s="15"/>
      <c r="JC52" s="15"/>
      <c r="JD52" s="15"/>
      <c r="JE52" s="15"/>
      <c r="JF52" s="15"/>
      <c r="JG52" s="15"/>
      <c r="JH52" s="15"/>
      <c r="JI52" s="15"/>
      <c r="JJ52" s="15"/>
      <c r="JK52" s="15"/>
      <c r="JL52" s="15"/>
      <c r="JM52" s="15"/>
      <c r="JN52" s="15"/>
      <c r="JO52" s="15"/>
      <c r="JP52" s="15"/>
      <c r="JQ52" s="15"/>
      <c r="JR52" s="15"/>
      <c r="JS52" s="15"/>
      <c r="JT52" s="15"/>
      <c r="JU52" s="15"/>
      <c r="JV52" s="15"/>
      <c r="JW52" s="15"/>
      <c r="JX52" s="15"/>
      <c r="JY52" s="15"/>
      <c r="JZ52" s="15"/>
      <c r="KA52" s="15"/>
      <c r="KB52" s="15"/>
      <c r="KC52" s="15"/>
      <c r="KD52" s="15"/>
      <c r="KE52" s="15"/>
      <c r="KF52" s="15"/>
      <c r="KG52" s="15"/>
      <c r="KH52" s="15"/>
      <c r="KI52" s="15"/>
      <c r="KJ52" s="15"/>
      <c r="KK52" s="15"/>
      <c r="KL52" s="15"/>
      <c r="KM52" s="15"/>
      <c r="KN52" s="15"/>
      <c r="KO52" s="15"/>
      <c r="KP52" s="15"/>
      <c r="KQ52" s="15"/>
      <c r="KR52" s="15"/>
      <c r="KS52" s="15"/>
      <c r="KT52" s="15"/>
      <c r="KU52" s="15"/>
      <c r="KV52" s="15"/>
      <c r="KW52" s="15"/>
      <c r="KX52" s="15"/>
      <c r="KY52" s="15"/>
      <c r="KZ52" s="15"/>
      <c r="LA52" s="15"/>
      <c r="LB52" s="15"/>
      <c r="LC52" s="15"/>
      <c r="LD52" s="15"/>
      <c r="LE52" s="15"/>
      <c r="LF52" s="15"/>
      <c r="LG52" s="15"/>
      <c r="LH52" s="15"/>
      <c r="LI52" s="15"/>
      <c r="LJ52" s="15"/>
      <c r="LK52" s="15"/>
      <c r="LL52" s="15"/>
      <c r="LM52" s="15"/>
      <c r="LN52" s="15"/>
      <c r="LO52" s="15"/>
      <c r="LP52" s="15"/>
      <c r="LQ52" s="15"/>
      <c r="LR52" s="15"/>
      <c r="LS52" s="15"/>
      <c r="LT52" s="15"/>
      <c r="LU52" s="15"/>
      <c r="LV52" s="15"/>
      <c r="LW52" s="15"/>
      <c r="LX52" s="15"/>
      <c r="LY52" s="15"/>
      <c r="LZ52" s="15"/>
      <c r="MA52" s="15"/>
      <c r="MB52" s="15"/>
      <c r="MC52" s="15"/>
      <c r="MD52" s="15"/>
      <c r="ME52" s="15"/>
      <c r="MF52" s="15"/>
      <c r="MG52" s="15"/>
      <c r="MH52" s="15"/>
      <c r="MI52" s="15"/>
      <c r="MJ52" s="15"/>
      <c r="MK52" s="15"/>
      <c r="ML52" s="15"/>
      <c r="MM52" s="15"/>
      <c r="MN52" s="15"/>
      <c r="MO52" s="15"/>
      <c r="MP52" s="15"/>
      <c r="MQ52" s="15"/>
      <c r="MR52" s="15"/>
      <c r="MS52" s="15"/>
      <c r="MT52" s="15"/>
      <c r="MU52" s="15"/>
      <c r="MV52" s="15"/>
      <c r="MW52" s="15"/>
      <c r="MX52" s="15"/>
      <c r="MY52" s="15"/>
      <c r="MZ52" s="15"/>
      <c r="NA52" s="15"/>
      <c r="NB52" s="15"/>
      <c r="NC52" s="15"/>
      <c r="ND52" s="15"/>
      <c r="NE52" s="15"/>
      <c r="NF52" s="15"/>
      <c r="NG52" s="15"/>
      <c r="NH52" s="5"/>
      <c r="NI52" s="3"/>
      <c r="NJ52" s="127"/>
      <c r="NK52" s="128"/>
      <c r="NL52" s="128"/>
      <c r="NM52" s="128"/>
      <c r="NN52" s="128"/>
      <c r="NO52" s="128"/>
      <c r="NP52" s="128"/>
      <c r="NQ52" s="128"/>
      <c r="NR52" s="128"/>
      <c r="NS52" s="128"/>
      <c r="NT52" s="128"/>
      <c r="NU52" s="128"/>
      <c r="NV52" s="128"/>
      <c r="NW52" s="128"/>
      <c r="NX52" s="129"/>
    </row>
    <row r="53" spans="1:388" ht="13.5" customHeight="1">
      <c r="A53" s="3"/>
      <c r="B53" s="10"/>
      <c r="C53" s="15"/>
      <c r="D53" s="15"/>
      <c r="E53" s="15"/>
      <c r="F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  <c r="IW53" s="15"/>
      <c r="IX53" s="15"/>
      <c r="IY53" s="15"/>
      <c r="IZ53" s="15"/>
      <c r="JA53" s="15"/>
      <c r="JB53" s="15"/>
      <c r="JC53" s="15"/>
      <c r="JD53" s="15"/>
      <c r="JE53" s="15"/>
      <c r="JF53" s="15"/>
      <c r="JG53" s="15"/>
      <c r="JH53" s="15"/>
      <c r="JI53" s="15"/>
      <c r="JJ53" s="15"/>
      <c r="JK53" s="15"/>
      <c r="JL53" s="15"/>
      <c r="JM53" s="15"/>
      <c r="JN53" s="15"/>
      <c r="JO53" s="15"/>
      <c r="JP53" s="15"/>
      <c r="JQ53" s="15"/>
      <c r="JR53" s="15"/>
      <c r="JS53" s="15"/>
      <c r="JT53" s="15"/>
      <c r="JU53" s="15"/>
      <c r="JV53" s="15"/>
      <c r="JW53" s="15"/>
      <c r="JX53" s="15"/>
      <c r="JY53" s="15"/>
      <c r="JZ53" s="15"/>
      <c r="KA53" s="15"/>
      <c r="KB53" s="15"/>
      <c r="KC53" s="15"/>
      <c r="KD53" s="15"/>
      <c r="KE53" s="15"/>
      <c r="KF53" s="15"/>
      <c r="KG53" s="15"/>
      <c r="KH53" s="15"/>
      <c r="KI53" s="15"/>
      <c r="KJ53" s="15"/>
      <c r="KK53" s="15"/>
      <c r="KL53" s="15"/>
      <c r="KM53" s="15"/>
      <c r="KN53" s="15"/>
      <c r="KO53" s="15"/>
      <c r="KP53" s="15"/>
      <c r="KQ53" s="15"/>
      <c r="KR53" s="15"/>
      <c r="KS53" s="15"/>
      <c r="KT53" s="15"/>
      <c r="KU53" s="15"/>
      <c r="KV53" s="15"/>
      <c r="KW53" s="15"/>
      <c r="KX53" s="15"/>
      <c r="KY53" s="15"/>
      <c r="KZ53" s="15"/>
      <c r="LA53" s="15"/>
      <c r="LB53" s="15"/>
      <c r="LC53" s="15"/>
      <c r="LD53" s="15"/>
      <c r="LE53" s="15"/>
      <c r="LF53" s="15"/>
      <c r="LG53" s="15"/>
      <c r="LH53" s="15"/>
      <c r="LI53" s="15"/>
      <c r="LJ53" s="15"/>
      <c r="LK53" s="15"/>
      <c r="LL53" s="15"/>
      <c r="LM53" s="15"/>
      <c r="LN53" s="15"/>
      <c r="LO53" s="15"/>
      <c r="LP53" s="15"/>
      <c r="LQ53" s="15"/>
      <c r="LR53" s="15"/>
      <c r="LS53" s="15"/>
      <c r="LT53" s="15"/>
      <c r="LU53" s="15"/>
      <c r="LV53" s="15"/>
      <c r="LW53" s="15"/>
      <c r="LX53" s="15"/>
      <c r="LY53" s="15"/>
      <c r="LZ53" s="15"/>
      <c r="MA53" s="15"/>
      <c r="MB53" s="15"/>
      <c r="MC53" s="15"/>
      <c r="MD53" s="15"/>
      <c r="ME53" s="15"/>
      <c r="MF53" s="15"/>
      <c r="MG53" s="15"/>
      <c r="MH53" s="15"/>
      <c r="MI53" s="15"/>
      <c r="MJ53" s="15"/>
      <c r="MK53" s="15"/>
      <c r="ML53" s="15"/>
      <c r="MM53" s="15"/>
      <c r="MN53" s="15"/>
      <c r="MO53" s="15"/>
      <c r="MP53" s="15"/>
      <c r="MQ53" s="15"/>
      <c r="MR53" s="15"/>
      <c r="MS53" s="15"/>
      <c r="MT53" s="15"/>
      <c r="MU53" s="15"/>
      <c r="MV53" s="15"/>
      <c r="MW53" s="15"/>
      <c r="MX53" s="15"/>
      <c r="MY53" s="15"/>
      <c r="MZ53" s="15"/>
      <c r="NA53" s="15"/>
      <c r="NB53" s="15"/>
      <c r="NC53" s="15"/>
      <c r="ND53" s="15"/>
      <c r="NE53" s="15"/>
      <c r="NF53" s="15"/>
      <c r="NG53" s="15"/>
      <c r="NH53" s="5"/>
      <c r="NI53" s="3"/>
      <c r="NJ53" s="127"/>
      <c r="NK53" s="128"/>
      <c r="NL53" s="128"/>
      <c r="NM53" s="128"/>
      <c r="NN53" s="128"/>
      <c r="NO53" s="128"/>
      <c r="NP53" s="128"/>
      <c r="NQ53" s="128"/>
      <c r="NR53" s="128"/>
      <c r="NS53" s="128"/>
      <c r="NT53" s="128"/>
      <c r="NU53" s="128"/>
      <c r="NV53" s="128"/>
      <c r="NW53" s="128"/>
      <c r="NX53" s="129"/>
    </row>
    <row r="54" spans="1:388" ht="13.5" customHeight="1">
      <c r="A54" s="3"/>
      <c r="B54" s="10"/>
      <c r="C54" s="15"/>
      <c r="D54" s="15"/>
      <c r="E54" s="15"/>
      <c r="F54" s="15"/>
      <c r="G54" s="19"/>
      <c r="H54" s="19"/>
      <c r="I54" s="19"/>
      <c r="J54" s="19"/>
      <c r="K54" s="19"/>
      <c r="L54" s="19"/>
      <c r="M54" s="19"/>
      <c r="N54" s="19"/>
      <c r="O54" s="19"/>
      <c r="P54" s="95">
        <f>データ!$B$11</f>
        <v>40909</v>
      </c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7"/>
      <c r="AE54" s="95">
        <f>データ!$C$11</f>
        <v>41275</v>
      </c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7"/>
      <c r="AT54" s="95">
        <f>データ!$D$11</f>
        <v>41640</v>
      </c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7"/>
      <c r="BI54" s="95">
        <f>データ!$E$11</f>
        <v>42005</v>
      </c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7"/>
      <c r="BX54" s="95">
        <f>データ!$F$11</f>
        <v>42370</v>
      </c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7"/>
      <c r="CO54" s="15"/>
      <c r="CP54" s="15"/>
      <c r="CQ54" s="15"/>
      <c r="CR54" s="15"/>
      <c r="CS54" s="15"/>
      <c r="CT54" s="15"/>
      <c r="CU54" s="19"/>
      <c r="CV54" s="19"/>
      <c r="CW54" s="19"/>
      <c r="CX54" s="19"/>
      <c r="CY54" s="19"/>
      <c r="CZ54" s="19"/>
      <c r="DA54" s="19"/>
      <c r="DB54" s="19"/>
      <c r="DC54" s="19"/>
      <c r="DD54" s="95">
        <f>データ!$B$11</f>
        <v>40909</v>
      </c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7"/>
      <c r="DS54" s="95">
        <f>データ!$C$11</f>
        <v>41275</v>
      </c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7"/>
      <c r="EH54" s="95">
        <f>データ!$D$11</f>
        <v>41640</v>
      </c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6"/>
      <c r="ET54" s="96"/>
      <c r="EU54" s="96"/>
      <c r="EV54" s="97"/>
      <c r="EW54" s="95">
        <f>データ!$E$11</f>
        <v>42005</v>
      </c>
      <c r="EX54" s="96"/>
      <c r="EY54" s="96"/>
      <c r="EZ54" s="96"/>
      <c r="FA54" s="96"/>
      <c r="FB54" s="96"/>
      <c r="FC54" s="96"/>
      <c r="FD54" s="96"/>
      <c r="FE54" s="96"/>
      <c r="FF54" s="96"/>
      <c r="FG54" s="96"/>
      <c r="FH54" s="96"/>
      <c r="FI54" s="96"/>
      <c r="FJ54" s="96"/>
      <c r="FK54" s="97"/>
      <c r="FL54" s="95">
        <f>データ!$F$11</f>
        <v>42370</v>
      </c>
      <c r="FM54" s="96"/>
      <c r="FN54" s="96"/>
      <c r="FO54" s="96"/>
      <c r="FP54" s="96"/>
      <c r="FQ54" s="96"/>
      <c r="FR54" s="96"/>
      <c r="FS54" s="96"/>
      <c r="FT54" s="96"/>
      <c r="FU54" s="96"/>
      <c r="FV54" s="96"/>
      <c r="FW54" s="96"/>
      <c r="FX54" s="96"/>
      <c r="FY54" s="96"/>
      <c r="FZ54" s="97"/>
      <c r="GA54" s="15"/>
      <c r="GB54" s="15"/>
      <c r="GC54" s="15"/>
      <c r="GD54" s="15"/>
      <c r="GE54" s="15"/>
      <c r="GF54" s="15"/>
      <c r="GG54" s="15"/>
      <c r="GH54" s="15"/>
      <c r="GI54" s="19"/>
      <c r="GJ54" s="19"/>
      <c r="GK54" s="19"/>
      <c r="GL54" s="19"/>
      <c r="GM54" s="19"/>
      <c r="GN54" s="19"/>
      <c r="GO54" s="19"/>
      <c r="GP54" s="19"/>
      <c r="GQ54" s="19"/>
      <c r="GR54" s="95">
        <f>データ!$B$11</f>
        <v>40909</v>
      </c>
      <c r="GS54" s="96"/>
      <c r="GT54" s="96"/>
      <c r="GU54" s="96"/>
      <c r="GV54" s="96"/>
      <c r="GW54" s="96"/>
      <c r="GX54" s="96"/>
      <c r="GY54" s="96"/>
      <c r="GZ54" s="96"/>
      <c r="HA54" s="96"/>
      <c r="HB54" s="96"/>
      <c r="HC54" s="96"/>
      <c r="HD54" s="96"/>
      <c r="HE54" s="96"/>
      <c r="HF54" s="97"/>
      <c r="HG54" s="95">
        <f>データ!$C$11</f>
        <v>41275</v>
      </c>
      <c r="HH54" s="96"/>
      <c r="HI54" s="96"/>
      <c r="HJ54" s="96"/>
      <c r="HK54" s="96"/>
      <c r="HL54" s="96"/>
      <c r="HM54" s="96"/>
      <c r="HN54" s="96"/>
      <c r="HO54" s="96"/>
      <c r="HP54" s="96"/>
      <c r="HQ54" s="96"/>
      <c r="HR54" s="96"/>
      <c r="HS54" s="96"/>
      <c r="HT54" s="96"/>
      <c r="HU54" s="97"/>
      <c r="HV54" s="95">
        <f>データ!$D$11</f>
        <v>41640</v>
      </c>
      <c r="HW54" s="96"/>
      <c r="HX54" s="96"/>
      <c r="HY54" s="96"/>
      <c r="HZ54" s="96"/>
      <c r="IA54" s="96"/>
      <c r="IB54" s="96"/>
      <c r="IC54" s="96"/>
      <c r="ID54" s="96"/>
      <c r="IE54" s="96"/>
      <c r="IF54" s="96"/>
      <c r="IG54" s="96"/>
      <c r="IH54" s="96"/>
      <c r="II54" s="96"/>
      <c r="IJ54" s="97"/>
      <c r="IK54" s="95">
        <f>データ!$E$11</f>
        <v>42005</v>
      </c>
      <c r="IL54" s="96"/>
      <c r="IM54" s="96"/>
      <c r="IN54" s="96"/>
      <c r="IO54" s="96"/>
      <c r="IP54" s="96"/>
      <c r="IQ54" s="96"/>
      <c r="IR54" s="96"/>
      <c r="IS54" s="96"/>
      <c r="IT54" s="96"/>
      <c r="IU54" s="96"/>
      <c r="IV54" s="96"/>
      <c r="IW54" s="96"/>
      <c r="IX54" s="96"/>
      <c r="IY54" s="97"/>
      <c r="IZ54" s="95">
        <f>データ!$F$11</f>
        <v>42370</v>
      </c>
      <c r="JA54" s="96"/>
      <c r="JB54" s="96"/>
      <c r="JC54" s="96"/>
      <c r="JD54" s="96"/>
      <c r="JE54" s="96"/>
      <c r="JF54" s="96"/>
      <c r="JG54" s="96"/>
      <c r="JH54" s="96"/>
      <c r="JI54" s="96"/>
      <c r="JJ54" s="96"/>
      <c r="JK54" s="96"/>
      <c r="JL54" s="96"/>
      <c r="JM54" s="96"/>
      <c r="JN54" s="97"/>
      <c r="JO54" s="15"/>
      <c r="JP54" s="15"/>
      <c r="JQ54" s="15"/>
      <c r="JR54" s="15"/>
      <c r="JS54" s="15"/>
      <c r="JT54" s="15"/>
      <c r="JU54" s="15"/>
      <c r="JV54" s="15"/>
      <c r="JW54" s="19"/>
      <c r="JX54" s="19"/>
      <c r="JY54" s="19"/>
      <c r="JZ54" s="19"/>
      <c r="KA54" s="19"/>
      <c r="KB54" s="19"/>
      <c r="KC54" s="19"/>
      <c r="KD54" s="19"/>
      <c r="KE54" s="19"/>
      <c r="KF54" s="95">
        <f>データ!$B$11</f>
        <v>40909</v>
      </c>
      <c r="KG54" s="96"/>
      <c r="KH54" s="96"/>
      <c r="KI54" s="96"/>
      <c r="KJ54" s="96"/>
      <c r="KK54" s="96"/>
      <c r="KL54" s="96"/>
      <c r="KM54" s="96"/>
      <c r="KN54" s="96"/>
      <c r="KO54" s="96"/>
      <c r="KP54" s="96"/>
      <c r="KQ54" s="96"/>
      <c r="KR54" s="96"/>
      <c r="KS54" s="96"/>
      <c r="KT54" s="97"/>
      <c r="KU54" s="95">
        <f>データ!$C$11</f>
        <v>41275</v>
      </c>
      <c r="KV54" s="96"/>
      <c r="KW54" s="96"/>
      <c r="KX54" s="96"/>
      <c r="KY54" s="96"/>
      <c r="KZ54" s="96"/>
      <c r="LA54" s="96"/>
      <c r="LB54" s="96"/>
      <c r="LC54" s="96"/>
      <c r="LD54" s="96"/>
      <c r="LE54" s="96"/>
      <c r="LF54" s="96"/>
      <c r="LG54" s="96"/>
      <c r="LH54" s="96"/>
      <c r="LI54" s="97"/>
      <c r="LJ54" s="95">
        <f>データ!$D$11</f>
        <v>41640</v>
      </c>
      <c r="LK54" s="96"/>
      <c r="LL54" s="96"/>
      <c r="LM54" s="96"/>
      <c r="LN54" s="96"/>
      <c r="LO54" s="96"/>
      <c r="LP54" s="96"/>
      <c r="LQ54" s="96"/>
      <c r="LR54" s="96"/>
      <c r="LS54" s="96"/>
      <c r="LT54" s="96"/>
      <c r="LU54" s="96"/>
      <c r="LV54" s="96"/>
      <c r="LW54" s="96"/>
      <c r="LX54" s="97"/>
      <c r="LY54" s="95">
        <f>データ!$E$11</f>
        <v>42005</v>
      </c>
      <c r="LZ54" s="96"/>
      <c r="MA54" s="96"/>
      <c r="MB54" s="96"/>
      <c r="MC54" s="96"/>
      <c r="MD54" s="96"/>
      <c r="ME54" s="96"/>
      <c r="MF54" s="96"/>
      <c r="MG54" s="96"/>
      <c r="MH54" s="96"/>
      <c r="MI54" s="96"/>
      <c r="MJ54" s="96"/>
      <c r="MK54" s="96"/>
      <c r="ML54" s="96"/>
      <c r="MM54" s="97"/>
      <c r="MN54" s="95">
        <f>データ!$F$11</f>
        <v>42370</v>
      </c>
      <c r="MO54" s="96"/>
      <c r="MP54" s="96"/>
      <c r="MQ54" s="96"/>
      <c r="MR54" s="96"/>
      <c r="MS54" s="96"/>
      <c r="MT54" s="96"/>
      <c r="MU54" s="96"/>
      <c r="MV54" s="96"/>
      <c r="MW54" s="96"/>
      <c r="MX54" s="96"/>
      <c r="MY54" s="96"/>
      <c r="MZ54" s="96"/>
      <c r="NA54" s="96"/>
      <c r="NB54" s="97"/>
      <c r="NC54" s="15"/>
      <c r="ND54" s="15"/>
      <c r="NE54" s="15"/>
      <c r="NF54" s="15"/>
      <c r="NG54" s="15"/>
      <c r="NH54" s="5"/>
      <c r="NI54" s="3"/>
      <c r="NJ54" s="127"/>
      <c r="NK54" s="128"/>
      <c r="NL54" s="128"/>
      <c r="NM54" s="128"/>
      <c r="NN54" s="128"/>
      <c r="NO54" s="128"/>
      <c r="NP54" s="128"/>
      <c r="NQ54" s="128"/>
      <c r="NR54" s="128"/>
      <c r="NS54" s="128"/>
      <c r="NT54" s="128"/>
      <c r="NU54" s="128"/>
      <c r="NV54" s="128"/>
      <c r="NW54" s="128"/>
      <c r="NX54" s="129"/>
    </row>
    <row r="55" spans="1:388" ht="13.5" customHeight="1">
      <c r="A55" s="3"/>
      <c r="B55" s="10"/>
      <c r="C55" s="15"/>
      <c r="D55" s="15"/>
      <c r="E55" s="15"/>
      <c r="F55" s="15"/>
      <c r="G55" s="98" t="s">
        <v>59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32360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33629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35038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35652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35750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15"/>
      <c r="CP55" s="15"/>
      <c r="CQ55" s="15"/>
      <c r="CR55" s="15"/>
      <c r="CS55" s="15"/>
      <c r="CT55" s="15"/>
      <c r="CU55" s="98" t="s">
        <v>59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8491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8707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8540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9344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9799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15"/>
      <c r="GB55" s="15"/>
      <c r="GC55" s="15"/>
      <c r="GD55" s="15"/>
      <c r="GE55" s="15"/>
      <c r="GF55" s="15"/>
      <c r="GG55" s="15"/>
      <c r="GH55" s="15"/>
      <c r="GI55" s="98" t="s">
        <v>59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70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63.1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67.900000000000006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62.1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65.900000000000006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15"/>
      <c r="JP55" s="15"/>
      <c r="JQ55" s="15"/>
      <c r="JR55" s="15"/>
      <c r="JS55" s="15"/>
      <c r="JT55" s="15"/>
      <c r="JU55" s="15"/>
      <c r="JV55" s="15"/>
      <c r="JW55" s="98" t="s">
        <v>59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17.3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19.5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17.7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17.3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17.3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15"/>
      <c r="ND55" s="15"/>
      <c r="NE55" s="15"/>
      <c r="NF55" s="15"/>
      <c r="NG55" s="15"/>
      <c r="NH55" s="5"/>
      <c r="NI55" s="3"/>
      <c r="NJ55" s="127"/>
      <c r="NK55" s="128"/>
      <c r="NL55" s="128"/>
      <c r="NM55" s="128"/>
      <c r="NN55" s="128"/>
      <c r="NO55" s="128"/>
      <c r="NP55" s="128"/>
      <c r="NQ55" s="128"/>
      <c r="NR55" s="128"/>
      <c r="NS55" s="128"/>
      <c r="NT55" s="128"/>
      <c r="NU55" s="128"/>
      <c r="NV55" s="128"/>
      <c r="NW55" s="128"/>
      <c r="NX55" s="129"/>
    </row>
    <row r="56" spans="1:388" ht="13.5" customHeight="1">
      <c r="A56" s="3"/>
      <c r="B56" s="10"/>
      <c r="C56" s="15"/>
      <c r="D56" s="15"/>
      <c r="E56" s="15"/>
      <c r="F56" s="15"/>
      <c r="G56" s="98" t="s">
        <v>61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31111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31585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32431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32532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33492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15"/>
      <c r="CP56" s="15"/>
      <c r="CQ56" s="15"/>
      <c r="CR56" s="15"/>
      <c r="CS56" s="15"/>
      <c r="CT56" s="15"/>
      <c r="CU56" s="98" t="s">
        <v>61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9205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9437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9726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10037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9976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15"/>
      <c r="GB56" s="15"/>
      <c r="GC56" s="15"/>
      <c r="GD56" s="15"/>
      <c r="GE56" s="15"/>
      <c r="GF56" s="15"/>
      <c r="GG56" s="15"/>
      <c r="GH56" s="15"/>
      <c r="GI56" s="98" t="s">
        <v>61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60.6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61.2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62.1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62.5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63.4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15"/>
      <c r="JP56" s="15"/>
      <c r="JQ56" s="15"/>
      <c r="JR56" s="15"/>
      <c r="JS56" s="15"/>
      <c r="JT56" s="15"/>
      <c r="JU56" s="15"/>
      <c r="JV56" s="15"/>
      <c r="JW56" s="98" t="s">
        <v>61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19.2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19.3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18.899999999999999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19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18.7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15"/>
      <c r="ND56" s="15"/>
      <c r="NE56" s="15"/>
      <c r="NF56" s="15"/>
      <c r="NG56" s="15"/>
      <c r="NH56" s="5"/>
      <c r="NI56" s="3"/>
      <c r="NJ56" s="127"/>
      <c r="NK56" s="128"/>
      <c r="NL56" s="128"/>
      <c r="NM56" s="128"/>
      <c r="NN56" s="128"/>
      <c r="NO56" s="128"/>
      <c r="NP56" s="128"/>
      <c r="NQ56" s="128"/>
      <c r="NR56" s="128"/>
      <c r="NS56" s="128"/>
      <c r="NT56" s="128"/>
      <c r="NU56" s="128"/>
      <c r="NV56" s="128"/>
      <c r="NW56" s="128"/>
      <c r="NX56" s="129"/>
    </row>
    <row r="57" spans="1:388" ht="13.5" customHeight="1">
      <c r="A57" s="3"/>
      <c r="B57" s="10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  <c r="IW57" s="15"/>
      <c r="IX57" s="15"/>
      <c r="IY57" s="15"/>
      <c r="IZ57" s="15"/>
      <c r="JA57" s="15"/>
      <c r="JB57" s="15"/>
      <c r="JC57" s="15"/>
      <c r="JD57" s="15"/>
      <c r="JE57" s="15"/>
      <c r="JF57" s="15"/>
      <c r="JG57" s="15"/>
      <c r="JH57" s="15"/>
      <c r="JI57" s="15"/>
      <c r="JJ57" s="15"/>
      <c r="JK57" s="15"/>
      <c r="JL57" s="15"/>
      <c r="JM57" s="15"/>
      <c r="JN57" s="15"/>
      <c r="JO57" s="15"/>
      <c r="JP57" s="15"/>
      <c r="JQ57" s="15"/>
      <c r="JR57" s="15"/>
      <c r="JS57" s="15"/>
      <c r="JT57" s="15"/>
      <c r="JU57" s="15"/>
      <c r="JV57" s="15"/>
      <c r="JW57" s="15"/>
      <c r="JX57" s="15"/>
      <c r="JY57" s="15"/>
      <c r="JZ57" s="15"/>
      <c r="KA57" s="15"/>
      <c r="KB57" s="15"/>
      <c r="KC57" s="15"/>
      <c r="KD57" s="15"/>
      <c r="KE57" s="15"/>
      <c r="KF57" s="15"/>
      <c r="KG57" s="15"/>
      <c r="KH57" s="15"/>
      <c r="KI57" s="15"/>
      <c r="KJ57" s="15"/>
      <c r="KK57" s="15"/>
      <c r="KL57" s="15"/>
      <c r="KM57" s="15"/>
      <c r="KN57" s="15"/>
      <c r="KO57" s="15"/>
      <c r="KP57" s="15"/>
      <c r="KQ57" s="15"/>
      <c r="KR57" s="15"/>
      <c r="KS57" s="15"/>
      <c r="KT57" s="15"/>
      <c r="KU57" s="15"/>
      <c r="KV57" s="15"/>
      <c r="KW57" s="15"/>
      <c r="KX57" s="15"/>
      <c r="KY57" s="15"/>
      <c r="KZ57" s="15"/>
      <c r="LA57" s="15"/>
      <c r="LB57" s="15"/>
      <c r="LC57" s="15"/>
      <c r="LD57" s="15"/>
      <c r="LE57" s="15"/>
      <c r="LF57" s="15"/>
      <c r="LG57" s="15"/>
      <c r="LH57" s="15"/>
      <c r="LI57" s="15"/>
      <c r="LJ57" s="15"/>
      <c r="LK57" s="15"/>
      <c r="LL57" s="15"/>
      <c r="LM57" s="15"/>
      <c r="LN57" s="15"/>
      <c r="LO57" s="15"/>
      <c r="LP57" s="15"/>
      <c r="LQ57" s="15"/>
      <c r="LR57" s="15"/>
      <c r="LS57" s="15"/>
      <c r="LT57" s="15"/>
      <c r="LU57" s="15"/>
      <c r="LV57" s="15"/>
      <c r="LW57" s="15"/>
      <c r="LX57" s="15"/>
      <c r="LY57" s="15"/>
      <c r="LZ57" s="15"/>
      <c r="MA57" s="15"/>
      <c r="MB57" s="15"/>
      <c r="MC57" s="15"/>
      <c r="MD57" s="15"/>
      <c r="ME57" s="15"/>
      <c r="MF57" s="15"/>
      <c r="MG57" s="15"/>
      <c r="MH57" s="15"/>
      <c r="MI57" s="15"/>
      <c r="MJ57" s="15"/>
      <c r="MK57" s="15"/>
      <c r="ML57" s="15"/>
      <c r="MM57" s="15"/>
      <c r="MN57" s="15"/>
      <c r="MO57" s="15"/>
      <c r="MP57" s="15"/>
      <c r="MQ57" s="15"/>
      <c r="MR57" s="15"/>
      <c r="MS57" s="15"/>
      <c r="MT57" s="15"/>
      <c r="MU57" s="15"/>
      <c r="MV57" s="15"/>
      <c r="MW57" s="15"/>
      <c r="MX57" s="15"/>
      <c r="MY57" s="15"/>
      <c r="MZ57" s="15"/>
      <c r="NA57" s="15"/>
      <c r="NB57" s="15"/>
      <c r="NC57" s="15"/>
      <c r="ND57" s="15"/>
      <c r="NE57" s="15"/>
      <c r="NF57" s="15"/>
      <c r="NG57" s="15"/>
      <c r="NH57" s="5"/>
      <c r="NI57" s="3"/>
      <c r="NJ57" s="127"/>
      <c r="NK57" s="128"/>
      <c r="NL57" s="128"/>
      <c r="NM57" s="128"/>
      <c r="NN57" s="128"/>
      <c r="NO57" s="128"/>
      <c r="NP57" s="128"/>
      <c r="NQ57" s="128"/>
      <c r="NR57" s="128"/>
      <c r="NS57" s="128"/>
      <c r="NT57" s="128"/>
      <c r="NU57" s="128"/>
      <c r="NV57" s="128"/>
      <c r="NW57" s="128"/>
      <c r="NX57" s="129"/>
    </row>
    <row r="58" spans="1:388" ht="13.5" customHeight="1">
      <c r="A58" s="3"/>
      <c r="B58" s="10"/>
      <c r="C58" s="16"/>
      <c r="D58" s="15"/>
      <c r="E58" s="122" t="s">
        <v>63</v>
      </c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5"/>
      <c r="CQ58" s="15"/>
      <c r="CR58" s="15"/>
      <c r="CS58" s="122" t="s">
        <v>64</v>
      </c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6"/>
      <c r="GE58" s="16"/>
      <c r="GF58" s="16"/>
      <c r="GG58" s="122" t="s">
        <v>65</v>
      </c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  <c r="IZ58" s="122"/>
      <c r="JA58" s="122"/>
      <c r="JB58" s="122"/>
      <c r="JC58" s="122"/>
      <c r="JD58" s="122"/>
      <c r="JE58" s="122"/>
      <c r="JF58" s="122"/>
      <c r="JG58" s="122"/>
      <c r="JH58" s="122"/>
      <c r="JI58" s="122"/>
      <c r="JJ58" s="122"/>
      <c r="JK58" s="122"/>
      <c r="JL58" s="122"/>
      <c r="JM58" s="122"/>
      <c r="JN58" s="122"/>
      <c r="JO58" s="122"/>
      <c r="JP58" s="122"/>
      <c r="JQ58" s="122"/>
      <c r="JR58" s="15"/>
      <c r="JS58" s="15"/>
      <c r="JT58" s="15"/>
      <c r="JU58" s="122" t="s">
        <v>66</v>
      </c>
      <c r="JV58" s="122"/>
      <c r="JW58" s="122"/>
      <c r="JX58" s="122"/>
      <c r="JY58" s="122"/>
      <c r="JZ58" s="122"/>
      <c r="KA58" s="122"/>
      <c r="KB58" s="122"/>
      <c r="KC58" s="122"/>
      <c r="KD58" s="122"/>
      <c r="KE58" s="122"/>
      <c r="KF58" s="122"/>
      <c r="KG58" s="122"/>
      <c r="KH58" s="122"/>
      <c r="KI58" s="122"/>
      <c r="KJ58" s="122"/>
      <c r="KK58" s="122"/>
      <c r="KL58" s="122"/>
      <c r="KM58" s="122"/>
      <c r="KN58" s="122"/>
      <c r="KO58" s="122"/>
      <c r="KP58" s="122"/>
      <c r="KQ58" s="122"/>
      <c r="KR58" s="122"/>
      <c r="KS58" s="122"/>
      <c r="KT58" s="122"/>
      <c r="KU58" s="122"/>
      <c r="KV58" s="122"/>
      <c r="KW58" s="122"/>
      <c r="KX58" s="122"/>
      <c r="KY58" s="122"/>
      <c r="KZ58" s="122"/>
      <c r="LA58" s="122"/>
      <c r="LB58" s="122"/>
      <c r="LC58" s="122"/>
      <c r="LD58" s="122"/>
      <c r="LE58" s="122"/>
      <c r="LF58" s="122"/>
      <c r="LG58" s="122"/>
      <c r="LH58" s="122"/>
      <c r="LI58" s="122"/>
      <c r="LJ58" s="122"/>
      <c r="LK58" s="122"/>
      <c r="LL58" s="122"/>
      <c r="LM58" s="122"/>
      <c r="LN58" s="122"/>
      <c r="LO58" s="122"/>
      <c r="LP58" s="122"/>
      <c r="LQ58" s="122"/>
      <c r="LR58" s="122"/>
      <c r="LS58" s="122"/>
      <c r="LT58" s="122"/>
      <c r="LU58" s="122"/>
      <c r="LV58" s="122"/>
      <c r="LW58" s="122"/>
      <c r="LX58" s="122"/>
      <c r="LY58" s="122"/>
      <c r="LZ58" s="122"/>
      <c r="MA58" s="122"/>
      <c r="MB58" s="122"/>
      <c r="MC58" s="122"/>
      <c r="MD58" s="122"/>
      <c r="ME58" s="122"/>
      <c r="MF58" s="122"/>
      <c r="MG58" s="122"/>
      <c r="MH58" s="122"/>
      <c r="MI58" s="122"/>
      <c r="MJ58" s="122"/>
      <c r="MK58" s="122"/>
      <c r="ML58" s="122"/>
      <c r="MM58" s="122"/>
      <c r="MN58" s="122"/>
      <c r="MO58" s="122"/>
      <c r="MP58" s="122"/>
      <c r="MQ58" s="122"/>
      <c r="MR58" s="122"/>
      <c r="MS58" s="122"/>
      <c r="MT58" s="122"/>
      <c r="MU58" s="122"/>
      <c r="MV58" s="122"/>
      <c r="MW58" s="122"/>
      <c r="MX58" s="122"/>
      <c r="MY58" s="122"/>
      <c r="MZ58" s="122"/>
      <c r="NA58" s="122"/>
      <c r="NB58" s="122"/>
      <c r="NC58" s="122"/>
      <c r="ND58" s="122"/>
      <c r="NE58" s="16"/>
      <c r="NF58" s="16"/>
      <c r="NG58" s="16"/>
      <c r="NH58" s="5"/>
      <c r="NI58" s="3"/>
      <c r="NJ58" s="127"/>
      <c r="NK58" s="128"/>
      <c r="NL58" s="128"/>
      <c r="NM58" s="128"/>
      <c r="NN58" s="128"/>
      <c r="NO58" s="128"/>
      <c r="NP58" s="128"/>
      <c r="NQ58" s="128"/>
      <c r="NR58" s="128"/>
      <c r="NS58" s="128"/>
      <c r="NT58" s="128"/>
      <c r="NU58" s="128"/>
      <c r="NV58" s="128"/>
      <c r="NW58" s="128"/>
      <c r="NX58" s="129"/>
    </row>
    <row r="59" spans="1:388" ht="13.5" customHeight="1">
      <c r="A59" s="3"/>
      <c r="B59" s="10"/>
      <c r="C59" s="16"/>
      <c r="D59" s="15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5"/>
      <c r="CQ59" s="15"/>
      <c r="CR59" s="15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6"/>
      <c r="GE59" s="16"/>
      <c r="GF59" s="16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  <c r="IZ59" s="122"/>
      <c r="JA59" s="122"/>
      <c r="JB59" s="122"/>
      <c r="JC59" s="122"/>
      <c r="JD59" s="122"/>
      <c r="JE59" s="122"/>
      <c r="JF59" s="122"/>
      <c r="JG59" s="122"/>
      <c r="JH59" s="122"/>
      <c r="JI59" s="122"/>
      <c r="JJ59" s="122"/>
      <c r="JK59" s="122"/>
      <c r="JL59" s="122"/>
      <c r="JM59" s="122"/>
      <c r="JN59" s="122"/>
      <c r="JO59" s="122"/>
      <c r="JP59" s="122"/>
      <c r="JQ59" s="122"/>
      <c r="JR59" s="15"/>
      <c r="JS59" s="15"/>
      <c r="JT59" s="15"/>
      <c r="JU59" s="122"/>
      <c r="JV59" s="122"/>
      <c r="JW59" s="122"/>
      <c r="JX59" s="122"/>
      <c r="JY59" s="122"/>
      <c r="JZ59" s="122"/>
      <c r="KA59" s="122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  <c r="LX59" s="122"/>
      <c r="LY59" s="122"/>
      <c r="LZ59" s="122"/>
      <c r="MA59" s="122"/>
      <c r="MB59" s="122"/>
      <c r="MC59" s="122"/>
      <c r="MD59" s="122"/>
      <c r="ME59" s="122"/>
      <c r="MF59" s="122"/>
      <c r="MG59" s="122"/>
      <c r="MH59" s="122"/>
      <c r="MI59" s="122"/>
      <c r="MJ59" s="122"/>
      <c r="MK59" s="122"/>
      <c r="ML59" s="122"/>
      <c r="MM59" s="122"/>
      <c r="MN59" s="122"/>
      <c r="MO59" s="122"/>
      <c r="MP59" s="122"/>
      <c r="MQ59" s="122"/>
      <c r="MR59" s="122"/>
      <c r="MS59" s="122"/>
      <c r="MT59" s="122"/>
      <c r="MU59" s="122"/>
      <c r="MV59" s="122"/>
      <c r="MW59" s="122"/>
      <c r="MX59" s="122"/>
      <c r="MY59" s="122"/>
      <c r="MZ59" s="122"/>
      <c r="NA59" s="122"/>
      <c r="NB59" s="122"/>
      <c r="NC59" s="122"/>
      <c r="ND59" s="122"/>
      <c r="NE59" s="16"/>
      <c r="NF59" s="16"/>
      <c r="NG59" s="16"/>
      <c r="NH59" s="5"/>
      <c r="NI59" s="3"/>
      <c r="NJ59" s="127"/>
      <c r="NK59" s="128"/>
      <c r="NL59" s="128"/>
      <c r="NM59" s="128"/>
      <c r="NN59" s="128"/>
      <c r="NO59" s="128"/>
      <c r="NP59" s="128"/>
      <c r="NQ59" s="128"/>
      <c r="NR59" s="128"/>
      <c r="NS59" s="128"/>
      <c r="NT59" s="128"/>
      <c r="NU59" s="128"/>
      <c r="NV59" s="128"/>
      <c r="NW59" s="128"/>
      <c r="NX59" s="129"/>
    </row>
    <row r="60" spans="1:388" ht="13.5" customHeight="1">
      <c r="A60" s="3"/>
      <c r="B60" s="10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22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22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22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5"/>
      <c r="BG60" s="15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22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22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22"/>
      <c r="DB60" s="17"/>
      <c r="DC60" s="17"/>
      <c r="DD60" s="17"/>
      <c r="DE60" s="17"/>
      <c r="DF60" s="17"/>
      <c r="DG60" s="17"/>
      <c r="DH60" s="17"/>
      <c r="DI60" s="17"/>
      <c r="DJ60" s="22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5"/>
      <c r="GQ60" s="15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22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22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22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5"/>
      <c r="IU60" s="15"/>
      <c r="IV60" s="17"/>
      <c r="IW60" s="17"/>
      <c r="IX60" s="17"/>
      <c r="IY60" s="17"/>
      <c r="IZ60" s="17"/>
      <c r="JA60" s="17"/>
      <c r="JB60" s="17"/>
      <c r="JC60" s="17"/>
      <c r="JD60" s="17"/>
      <c r="JE60" s="17"/>
      <c r="JF60" s="17"/>
      <c r="JG60" s="17"/>
      <c r="JH60" s="22"/>
      <c r="JI60" s="17"/>
      <c r="JJ60" s="17"/>
      <c r="JK60" s="17"/>
      <c r="JL60" s="17"/>
      <c r="JM60" s="17"/>
      <c r="JN60" s="17"/>
      <c r="JO60" s="17"/>
      <c r="JP60" s="17"/>
      <c r="JQ60" s="17"/>
      <c r="JR60" s="17"/>
      <c r="JS60" s="17"/>
      <c r="JT60" s="17"/>
      <c r="JU60" s="17"/>
      <c r="JV60" s="17"/>
      <c r="JW60" s="17"/>
      <c r="JX60" s="22"/>
      <c r="JY60" s="17"/>
      <c r="JZ60" s="17"/>
      <c r="KA60" s="17"/>
      <c r="KB60" s="17"/>
      <c r="KC60" s="17"/>
      <c r="KD60" s="17"/>
      <c r="KE60" s="17"/>
      <c r="KF60" s="17"/>
      <c r="KG60" s="17"/>
      <c r="KH60" s="17"/>
      <c r="KI60" s="17"/>
      <c r="KJ60" s="17"/>
      <c r="KK60" s="17"/>
      <c r="KL60" s="17"/>
      <c r="KM60" s="17"/>
      <c r="KN60" s="17"/>
      <c r="KO60" s="22"/>
      <c r="KP60" s="17"/>
      <c r="KQ60" s="17"/>
      <c r="KR60" s="17"/>
      <c r="KS60" s="17"/>
      <c r="KT60" s="17"/>
      <c r="KU60" s="17"/>
      <c r="KV60" s="17"/>
      <c r="KW60" s="17"/>
      <c r="KX60" s="17"/>
      <c r="KY60" s="17"/>
      <c r="KZ60" s="17"/>
      <c r="LA60" s="17"/>
      <c r="LB60" s="15"/>
      <c r="LC60" s="15"/>
      <c r="LD60" s="17"/>
      <c r="LE60" s="17"/>
      <c r="LF60" s="17"/>
      <c r="LG60" s="17"/>
      <c r="LH60" s="17"/>
      <c r="LI60" s="17"/>
      <c r="LJ60" s="17"/>
      <c r="LK60" s="17"/>
      <c r="LL60" s="17"/>
      <c r="LM60" s="17"/>
      <c r="LN60" s="17"/>
      <c r="LO60" s="17"/>
      <c r="LP60" s="17"/>
      <c r="LQ60" s="17"/>
      <c r="LR60" s="17"/>
      <c r="LS60" s="17"/>
      <c r="LT60" s="17"/>
      <c r="LU60" s="17"/>
      <c r="LV60" s="17"/>
      <c r="LW60" s="17"/>
      <c r="LX60" s="17"/>
      <c r="LY60" s="17"/>
      <c r="LZ60" s="17"/>
      <c r="MA60" s="17"/>
      <c r="MB60" s="17"/>
      <c r="MC60" s="17"/>
      <c r="MD60" s="22"/>
      <c r="ME60" s="17"/>
      <c r="MF60" s="17"/>
      <c r="MG60" s="17"/>
      <c r="MH60" s="17"/>
      <c r="MI60" s="17"/>
      <c r="MJ60" s="17"/>
      <c r="MK60" s="17"/>
      <c r="ML60" s="17"/>
      <c r="MM60" s="17"/>
      <c r="MN60" s="17"/>
      <c r="MO60" s="17"/>
      <c r="MP60" s="17"/>
      <c r="MQ60" s="17"/>
      <c r="MR60" s="17"/>
      <c r="MS60" s="17"/>
      <c r="MT60" s="17"/>
      <c r="MU60" s="17"/>
      <c r="MV60" s="17"/>
      <c r="MW60" s="17"/>
      <c r="MX60" s="17"/>
      <c r="MY60" s="17"/>
      <c r="MZ60" s="17"/>
      <c r="NA60" s="17"/>
      <c r="NB60" s="17"/>
      <c r="NC60" s="17"/>
      <c r="ND60" s="17"/>
      <c r="NE60" s="17"/>
      <c r="NF60" s="17"/>
      <c r="NG60" s="17"/>
      <c r="NH60" s="5"/>
      <c r="NI60" s="3"/>
      <c r="NJ60" s="127"/>
      <c r="NK60" s="128"/>
      <c r="NL60" s="128"/>
      <c r="NM60" s="128"/>
      <c r="NN60" s="128"/>
      <c r="NO60" s="128"/>
      <c r="NP60" s="128"/>
      <c r="NQ60" s="128"/>
      <c r="NR60" s="128"/>
      <c r="NS60" s="128"/>
      <c r="NT60" s="128"/>
      <c r="NU60" s="128"/>
      <c r="NV60" s="128"/>
      <c r="NW60" s="128"/>
      <c r="NX60" s="129"/>
    </row>
    <row r="61" spans="1:388" ht="13.5" customHeight="1">
      <c r="A61" s="3"/>
      <c r="B61" s="11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  <c r="IV61" s="18"/>
      <c r="IW61" s="18"/>
      <c r="IX61" s="18"/>
      <c r="IY61" s="18"/>
      <c r="IZ61" s="18"/>
      <c r="JA61" s="18"/>
      <c r="JB61" s="18"/>
      <c r="JC61" s="18"/>
      <c r="JD61" s="18"/>
      <c r="JE61" s="18"/>
      <c r="JF61" s="18"/>
      <c r="JG61" s="18"/>
      <c r="JH61" s="18"/>
      <c r="JI61" s="18"/>
      <c r="JJ61" s="18"/>
      <c r="JK61" s="18"/>
      <c r="JL61" s="18"/>
      <c r="JM61" s="18"/>
      <c r="JN61" s="18"/>
      <c r="JO61" s="18"/>
      <c r="JP61" s="18"/>
      <c r="JQ61" s="18"/>
      <c r="JR61" s="18"/>
      <c r="JS61" s="18"/>
      <c r="JT61" s="18"/>
      <c r="JU61" s="18"/>
      <c r="JV61" s="18"/>
      <c r="JW61" s="18"/>
      <c r="JX61" s="18"/>
      <c r="JY61" s="18"/>
      <c r="JZ61" s="18"/>
      <c r="KA61" s="18"/>
      <c r="KB61" s="18"/>
      <c r="KC61" s="18"/>
      <c r="KD61" s="18"/>
      <c r="KE61" s="18"/>
      <c r="KF61" s="18"/>
      <c r="KG61" s="18"/>
      <c r="KH61" s="18"/>
      <c r="KI61" s="18"/>
      <c r="KJ61" s="18"/>
      <c r="KK61" s="18"/>
      <c r="KL61" s="18"/>
      <c r="KM61" s="18"/>
      <c r="KN61" s="18"/>
      <c r="KO61" s="18"/>
      <c r="KP61" s="18"/>
      <c r="KQ61" s="18"/>
      <c r="KR61" s="18"/>
      <c r="KS61" s="18"/>
      <c r="KT61" s="18"/>
      <c r="KU61" s="18"/>
      <c r="KV61" s="18"/>
      <c r="KW61" s="18"/>
      <c r="KX61" s="18"/>
      <c r="KY61" s="18"/>
      <c r="KZ61" s="18"/>
      <c r="LA61" s="18"/>
      <c r="LB61" s="18"/>
      <c r="LC61" s="18"/>
      <c r="LD61" s="18"/>
      <c r="LE61" s="18"/>
      <c r="LF61" s="18"/>
      <c r="LG61" s="18"/>
      <c r="LH61" s="18"/>
      <c r="LI61" s="18"/>
      <c r="LJ61" s="18"/>
      <c r="LK61" s="18"/>
      <c r="LL61" s="18"/>
      <c r="LM61" s="18"/>
      <c r="LN61" s="18"/>
      <c r="LO61" s="18"/>
      <c r="LP61" s="18"/>
      <c r="LQ61" s="18"/>
      <c r="LR61" s="18"/>
      <c r="LS61" s="18"/>
      <c r="LT61" s="18"/>
      <c r="LU61" s="18"/>
      <c r="LV61" s="18"/>
      <c r="LW61" s="18"/>
      <c r="LX61" s="18"/>
      <c r="LY61" s="18"/>
      <c r="LZ61" s="18"/>
      <c r="MA61" s="18"/>
      <c r="MB61" s="18"/>
      <c r="MC61" s="18"/>
      <c r="MD61" s="18"/>
      <c r="ME61" s="18"/>
      <c r="MF61" s="18"/>
      <c r="MG61" s="18"/>
      <c r="MH61" s="18"/>
      <c r="MI61" s="18"/>
      <c r="MJ61" s="18"/>
      <c r="MK61" s="18"/>
      <c r="ML61" s="18"/>
      <c r="MM61" s="18"/>
      <c r="MN61" s="18"/>
      <c r="MO61" s="18"/>
      <c r="MP61" s="18"/>
      <c r="MQ61" s="18"/>
      <c r="MR61" s="18"/>
      <c r="MS61" s="18"/>
      <c r="MT61" s="18"/>
      <c r="MU61" s="18"/>
      <c r="MV61" s="18"/>
      <c r="MW61" s="18"/>
      <c r="MX61" s="18"/>
      <c r="MY61" s="18"/>
      <c r="MZ61" s="18"/>
      <c r="NA61" s="18"/>
      <c r="NB61" s="18"/>
      <c r="NC61" s="18"/>
      <c r="ND61" s="18"/>
      <c r="NE61" s="18"/>
      <c r="NF61" s="18"/>
      <c r="NG61" s="18"/>
      <c r="NH61" s="33"/>
      <c r="NI61" s="3"/>
      <c r="NJ61" s="127"/>
      <c r="NK61" s="128"/>
      <c r="NL61" s="128"/>
      <c r="NM61" s="128"/>
      <c r="NN61" s="128"/>
      <c r="NO61" s="128"/>
      <c r="NP61" s="128"/>
      <c r="NQ61" s="128"/>
      <c r="NR61" s="128"/>
      <c r="NS61" s="128"/>
      <c r="NT61" s="128"/>
      <c r="NU61" s="128"/>
      <c r="NV61" s="128"/>
      <c r="NW61" s="128"/>
      <c r="NX61" s="129"/>
    </row>
    <row r="62" spans="1:388" ht="13.5" customHeight="1">
      <c r="A62" s="5"/>
      <c r="B62" s="9"/>
      <c r="C62" s="14"/>
      <c r="D62" s="14"/>
      <c r="E62" s="14"/>
      <c r="F62" s="114" t="s">
        <v>27</v>
      </c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  <c r="DA62" s="114"/>
      <c r="DB62" s="114"/>
      <c r="DC62" s="114"/>
      <c r="DD62" s="114"/>
      <c r="DE62" s="114"/>
      <c r="DF62" s="114"/>
      <c r="DG62" s="114"/>
      <c r="DH62" s="114"/>
      <c r="DI62" s="114"/>
      <c r="DJ62" s="114"/>
      <c r="DK62" s="114"/>
      <c r="DL62" s="114"/>
      <c r="DM62" s="114"/>
      <c r="DN62" s="114"/>
      <c r="DO62" s="114"/>
      <c r="DP62" s="114"/>
      <c r="DQ62" s="114"/>
      <c r="DR62" s="114"/>
      <c r="DS62" s="114"/>
      <c r="DT62" s="114"/>
      <c r="DU62" s="114"/>
      <c r="DV62" s="114"/>
      <c r="DW62" s="114"/>
      <c r="DX62" s="114"/>
      <c r="DY62" s="114"/>
      <c r="DZ62" s="114"/>
      <c r="EA62" s="114"/>
      <c r="EB62" s="114"/>
      <c r="EC62" s="114"/>
      <c r="ED62" s="114"/>
      <c r="EE62" s="114"/>
      <c r="EF62" s="114"/>
      <c r="EG62" s="114"/>
      <c r="EH62" s="114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14"/>
      <c r="EX62" s="114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  <c r="GF62" s="114"/>
      <c r="GG62" s="114"/>
      <c r="GH62" s="114"/>
      <c r="GI62" s="114"/>
      <c r="GJ62" s="114"/>
      <c r="GK62" s="114"/>
      <c r="GL62" s="114"/>
      <c r="GM62" s="114"/>
      <c r="GN62" s="114"/>
      <c r="GO62" s="114"/>
      <c r="GP62" s="114"/>
      <c r="GQ62" s="114"/>
      <c r="GR62" s="114"/>
      <c r="GS62" s="114"/>
      <c r="GT62" s="114"/>
      <c r="GU62" s="114"/>
      <c r="GV62" s="114"/>
      <c r="GW62" s="114"/>
      <c r="GX62" s="114"/>
      <c r="GY62" s="114"/>
      <c r="GZ62" s="114"/>
      <c r="HA62" s="114"/>
      <c r="HB62" s="114"/>
      <c r="HC62" s="114"/>
      <c r="HD62" s="114"/>
      <c r="HE62" s="114"/>
      <c r="HF62" s="114"/>
      <c r="HG62" s="114"/>
      <c r="HH62" s="114"/>
      <c r="HI62" s="114"/>
      <c r="HJ62" s="114"/>
      <c r="HK62" s="114"/>
      <c r="HL62" s="114"/>
      <c r="HM62" s="114"/>
      <c r="HN62" s="114"/>
      <c r="HO62" s="114"/>
      <c r="HP62" s="114"/>
      <c r="HQ62" s="114"/>
      <c r="HR62" s="114"/>
      <c r="HS62" s="114"/>
      <c r="HT62" s="114"/>
      <c r="HU62" s="114"/>
      <c r="HV62" s="114"/>
      <c r="HW62" s="114"/>
      <c r="HX62" s="114"/>
      <c r="HY62" s="114"/>
      <c r="HZ62" s="114"/>
      <c r="IA62" s="114"/>
      <c r="IB62" s="114"/>
      <c r="IC62" s="114"/>
      <c r="ID62" s="114"/>
      <c r="IE62" s="114"/>
      <c r="IF62" s="114"/>
      <c r="IG62" s="114"/>
      <c r="IH62" s="114"/>
      <c r="II62" s="114"/>
      <c r="IJ62" s="114"/>
      <c r="IK62" s="114"/>
      <c r="IL62" s="114"/>
      <c r="IM62" s="114"/>
      <c r="IN62" s="114"/>
      <c r="IO62" s="114"/>
      <c r="IP62" s="114"/>
      <c r="IQ62" s="114"/>
      <c r="IR62" s="114"/>
      <c r="IS62" s="114"/>
      <c r="IT62" s="114"/>
      <c r="IU62" s="114"/>
      <c r="IV62" s="114"/>
      <c r="IW62" s="114"/>
      <c r="IX62" s="114"/>
      <c r="IY62" s="114"/>
      <c r="IZ62" s="114"/>
      <c r="JA62" s="114"/>
      <c r="JB62" s="114"/>
      <c r="JC62" s="114"/>
      <c r="JD62" s="114"/>
      <c r="JE62" s="114"/>
      <c r="JF62" s="114"/>
      <c r="JG62" s="114"/>
      <c r="JH62" s="114"/>
      <c r="JI62" s="114"/>
      <c r="JJ62" s="114"/>
      <c r="JK62" s="114"/>
      <c r="JL62" s="114"/>
      <c r="JM62" s="114"/>
      <c r="JN62" s="114"/>
      <c r="JO62" s="114"/>
      <c r="JP62" s="114"/>
      <c r="JQ62" s="114"/>
      <c r="JR62" s="114"/>
      <c r="JS62" s="114"/>
      <c r="JT62" s="114"/>
      <c r="JU62" s="114"/>
      <c r="JV62" s="114"/>
      <c r="JW62" s="114"/>
      <c r="JX62" s="114"/>
      <c r="JY62" s="114"/>
      <c r="JZ62" s="114"/>
      <c r="KA62" s="114"/>
      <c r="KB62" s="114"/>
      <c r="KC62" s="114"/>
      <c r="KD62" s="114"/>
      <c r="KE62" s="114"/>
      <c r="KF62" s="114"/>
      <c r="KG62" s="114"/>
      <c r="KH62" s="114"/>
      <c r="KI62" s="114"/>
      <c r="KJ62" s="114"/>
      <c r="KK62" s="114"/>
      <c r="KL62" s="114"/>
      <c r="KM62" s="114"/>
      <c r="KN62" s="114"/>
      <c r="KO62" s="114"/>
      <c r="KP62" s="114"/>
      <c r="KQ62" s="114"/>
      <c r="KR62" s="114"/>
      <c r="KS62" s="114"/>
      <c r="KT62" s="114"/>
      <c r="KU62" s="114"/>
      <c r="KV62" s="114"/>
      <c r="KW62" s="114"/>
      <c r="KX62" s="114"/>
      <c r="KY62" s="114"/>
      <c r="KZ62" s="114"/>
      <c r="LA62" s="114"/>
      <c r="LB62" s="114"/>
      <c r="LC62" s="114"/>
      <c r="LD62" s="114"/>
      <c r="LE62" s="114"/>
      <c r="LF62" s="114"/>
      <c r="LG62" s="114"/>
      <c r="LH62" s="114"/>
      <c r="LI62" s="114"/>
      <c r="LJ62" s="114"/>
      <c r="LK62" s="114"/>
      <c r="LL62" s="114"/>
      <c r="LM62" s="114"/>
      <c r="LN62" s="114"/>
      <c r="LO62" s="114"/>
      <c r="LP62" s="114"/>
      <c r="LQ62" s="114"/>
      <c r="LR62" s="114"/>
      <c r="LS62" s="114"/>
      <c r="LT62" s="114"/>
      <c r="LU62" s="114"/>
      <c r="LV62" s="114"/>
      <c r="LW62" s="114"/>
      <c r="LX62" s="114"/>
      <c r="LY62" s="114"/>
      <c r="LZ62" s="114"/>
      <c r="MA62" s="114"/>
      <c r="MB62" s="114"/>
      <c r="MC62" s="114"/>
      <c r="MD62" s="114"/>
      <c r="ME62" s="114"/>
      <c r="MF62" s="114"/>
      <c r="MG62" s="114"/>
      <c r="MH62" s="114"/>
      <c r="MI62" s="114"/>
      <c r="MJ62" s="114"/>
      <c r="MK62" s="114"/>
      <c r="ML62" s="114"/>
      <c r="MM62" s="114"/>
      <c r="MN62" s="114"/>
      <c r="MO62" s="114"/>
      <c r="MP62" s="114"/>
      <c r="MQ62" s="114"/>
      <c r="MR62" s="114"/>
      <c r="MS62" s="114"/>
      <c r="MT62" s="114"/>
      <c r="MU62" s="114"/>
      <c r="MV62" s="114"/>
      <c r="MW62" s="114"/>
      <c r="MX62" s="114"/>
      <c r="MY62" s="114"/>
      <c r="MZ62" s="114"/>
      <c r="NA62" s="114"/>
      <c r="NB62" s="114"/>
      <c r="NC62" s="114"/>
      <c r="ND62" s="114"/>
      <c r="NE62" s="14"/>
      <c r="NF62" s="14"/>
      <c r="NG62" s="14"/>
      <c r="NH62" s="32"/>
      <c r="NI62" s="3"/>
      <c r="NJ62" s="127"/>
      <c r="NK62" s="128"/>
      <c r="NL62" s="128"/>
      <c r="NM62" s="128"/>
      <c r="NN62" s="128"/>
      <c r="NO62" s="128"/>
      <c r="NP62" s="128"/>
      <c r="NQ62" s="128"/>
      <c r="NR62" s="128"/>
      <c r="NS62" s="128"/>
      <c r="NT62" s="128"/>
      <c r="NU62" s="128"/>
      <c r="NV62" s="128"/>
      <c r="NW62" s="128"/>
      <c r="NX62" s="129"/>
    </row>
    <row r="63" spans="1:388" ht="13.5" customHeight="1">
      <c r="A63" s="5"/>
      <c r="B63" s="9"/>
      <c r="C63" s="14"/>
      <c r="D63" s="14"/>
      <c r="E63" s="14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 s="115"/>
      <c r="IH63" s="115"/>
      <c r="II63" s="115"/>
      <c r="IJ63" s="115"/>
      <c r="IK63" s="115"/>
      <c r="IL63" s="115"/>
      <c r="IM63" s="115"/>
      <c r="IN63" s="115"/>
      <c r="IO63" s="115"/>
      <c r="IP63" s="115"/>
      <c r="IQ63" s="115"/>
      <c r="IR63" s="115"/>
      <c r="IS63" s="115"/>
      <c r="IT63" s="115"/>
      <c r="IU63" s="115"/>
      <c r="IV63" s="115"/>
      <c r="IW63" s="115"/>
      <c r="IX63" s="115"/>
      <c r="IY63" s="115"/>
      <c r="IZ63" s="115"/>
      <c r="JA63" s="115"/>
      <c r="JB63" s="115"/>
      <c r="JC63" s="115"/>
      <c r="JD63" s="115"/>
      <c r="JE63" s="115"/>
      <c r="JF63" s="115"/>
      <c r="JG63" s="115"/>
      <c r="JH63" s="115"/>
      <c r="JI63" s="115"/>
      <c r="JJ63" s="115"/>
      <c r="JK63" s="115"/>
      <c r="JL63" s="115"/>
      <c r="JM63" s="115"/>
      <c r="JN63" s="115"/>
      <c r="JO63" s="115"/>
      <c r="JP63" s="115"/>
      <c r="JQ63" s="115"/>
      <c r="JR63" s="115"/>
      <c r="JS63" s="115"/>
      <c r="JT63" s="115"/>
      <c r="JU63" s="115"/>
      <c r="JV63" s="115"/>
      <c r="JW63" s="115"/>
      <c r="JX63" s="115"/>
      <c r="JY63" s="115"/>
      <c r="JZ63" s="115"/>
      <c r="KA63" s="115"/>
      <c r="KB63" s="115"/>
      <c r="KC63" s="115"/>
      <c r="KD63" s="115"/>
      <c r="KE63" s="115"/>
      <c r="KF63" s="115"/>
      <c r="KG63" s="115"/>
      <c r="KH63" s="115"/>
      <c r="KI63" s="115"/>
      <c r="KJ63" s="115"/>
      <c r="KK63" s="115"/>
      <c r="KL63" s="115"/>
      <c r="KM63" s="115"/>
      <c r="KN63" s="115"/>
      <c r="KO63" s="115"/>
      <c r="KP63" s="115"/>
      <c r="KQ63" s="115"/>
      <c r="KR63" s="115"/>
      <c r="KS63" s="115"/>
      <c r="KT63" s="115"/>
      <c r="KU63" s="115"/>
      <c r="KV63" s="115"/>
      <c r="KW63" s="115"/>
      <c r="KX63" s="115"/>
      <c r="KY63" s="115"/>
      <c r="KZ63" s="115"/>
      <c r="LA63" s="115"/>
      <c r="LB63" s="115"/>
      <c r="LC63" s="115"/>
      <c r="LD63" s="115"/>
      <c r="LE63" s="115"/>
      <c r="LF63" s="115"/>
      <c r="LG63" s="115"/>
      <c r="LH63" s="115"/>
      <c r="LI63" s="115"/>
      <c r="LJ63" s="115"/>
      <c r="LK63" s="115"/>
      <c r="LL63" s="115"/>
      <c r="LM63" s="115"/>
      <c r="LN63" s="115"/>
      <c r="LO63" s="115"/>
      <c r="LP63" s="115"/>
      <c r="LQ63" s="115"/>
      <c r="LR63" s="115"/>
      <c r="LS63" s="115"/>
      <c r="LT63" s="115"/>
      <c r="LU63" s="115"/>
      <c r="LV63" s="115"/>
      <c r="LW63" s="115"/>
      <c r="LX63" s="115"/>
      <c r="LY63" s="115"/>
      <c r="LZ63" s="115"/>
      <c r="MA63" s="115"/>
      <c r="MB63" s="115"/>
      <c r="MC63" s="115"/>
      <c r="MD63" s="115"/>
      <c r="ME63" s="115"/>
      <c r="MF63" s="115"/>
      <c r="MG63" s="115"/>
      <c r="MH63" s="115"/>
      <c r="MI63" s="115"/>
      <c r="MJ63" s="115"/>
      <c r="MK63" s="115"/>
      <c r="ML63" s="115"/>
      <c r="MM63" s="115"/>
      <c r="MN63" s="115"/>
      <c r="MO63" s="115"/>
      <c r="MP63" s="115"/>
      <c r="MQ63" s="115"/>
      <c r="MR63" s="115"/>
      <c r="MS63" s="115"/>
      <c r="MT63" s="115"/>
      <c r="MU63" s="115"/>
      <c r="MV63" s="115"/>
      <c r="MW63" s="115"/>
      <c r="MX63" s="115"/>
      <c r="MY63" s="115"/>
      <c r="MZ63" s="115"/>
      <c r="NA63" s="115"/>
      <c r="NB63" s="115"/>
      <c r="NC63" s="115"/>
      <c r="ND63" s="115"/>
      <c r="NE63" s="14"/>
      <c r="NF63" s="14"/>
      <c r="NG63" s="14"/>
      <c r="NH63" s="32"/>
      <c r="NI63" s="3"/>
      <c r="NJ63" s="127"/>
      <c r="NK63" s="128"/>
      <c r="NL63" s="128"/>
      <c r="NM63" s="128"/>
      <c r="NN63" s="128"/>
      <c r="NO63" s="128"/>
      <c r="NP63" s="128"/>
      <c r="NQ63" s="128"/>
      <c r="NR63" s="128"/>
      <c r="NS63" s="128"/>
      <c r="NT63" s="128"/>
      <c r="NU63" s="128"/>
      <c r="NV63" s="128"/>
      <c r="NW63" s="128"/>
      <c r="NX63" s="129"/>
    </row>
    <row r="64" spans="1:388" ht="13.5" customHeight="1">
      <c r="A64" s="3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  <c r="JB64" s="15"/>
      <c r="JC64" s="15"/>
      <c r="JD64" s="15"/>
      <c r="JE64" s="15"/>
      <c r="JF64" s="15"/>
      <c r="JG64" s="15"/>
      <c r="JH64" s="15"/>
      <c r="JI64" s="15"/>
      <c r="JJ64" s="15"/>
      <c r="JK64" s="15"/>
      <c r="JL64" s="15"/>
      <c r="JM64" s="15"/>
      <c r="JN64" s="15"/>
      <c r="JO64" s="15"/>
      <c r="JP64" s="15"/>
      <c r="JQ64" s="15"/>
      <c r="JR64" s="15"/>
      <c r="JS64" s="15"/>
      <c r="JT64" s="15"/>
      <c r="JU64" s="15"/>
      <c r="JV64" s="15"/>
      <c r="JW64" s="15"/>
      <c r="JX64" s="15"/>
      <c r="JY64" s="15"/>
      <c r="JZ64" s="15"/>
      <c r="KA64" s="15"/>
      <c r="KB64" s="15"/>
      <c r="KC64" s="15"/>
      <c r="KD64" s="15"/>
      <c r="KE64" s="15"/>
      <c r="KF64" s="15"/>
      <c r="KG64" s="15"/>
      <c r="KH64" s="15"/>
      <c r="KI64" s="15"/>
      <c r="KJ64" s="15"/>
      <c r="KK64" s="15"/>
      <c r="KL64" s="15"/>
      <c r="KM64" s="15"/>
      <c r="KN64" s="15"/>
      <c r="KO64" s="15"/>
      <c r="KP64" s="15"/>
      <c r="KQ64" s="15"/>
      <c r="KR64" s="15"/>
      <c r="KS64" s="15"/>
      <c r="KT64" s="15"/>
      <c r="KU64" s="15"/>
      <c r="KV64" s="15"/>
      <c r="KW64" s="15"/>
      <c r="KX64" s="15"/>
      <c r="KY64" s="15"/>
      <c r="KZ64" s="15"/>
      <c r="LA64" s="15"/>
      <c r="LB64" s="15"/>
      <c r="LC64" s="15"/>
      <c r="LD64" s="15"/>
      <c r="LE64" s="15"/>
      <c r="LF64" s="15"/>
      <c r="LG64" s="15"/>
      <c r="LH64" s="15"/>
      <c r="LI64" s="15"/>
      <c r="LJ64" s="15"/>
      <c r="LK64" s="15"/>
      <c r="LL64" s="15"/>
      <c r="LM64" s="15"/>
      <c r="LN64" s="15"/>
      <c r="LO64" s="15"/>
      <c r="LP64" s="15"/>
      <c r="LQ64" s="15"/>
      <c r="LR64" s="15"/>
      <c r="LS64" s="15"/>
      <c r="LT64" s="15"/>
      <c r="LU64" s="15"/>
      <c r="LV64" s="15"/>
      <c r="LW64" s="15"/>
      <c r="LX64" s="15"/>
      <c r="LY64" s="15"/>
      <c r="LZ64" s="15"/>
      <c r="MA64" s="15"/>
      <c r="MB64" s="15"/>
      <c r="MC64" s="15"/>
      <c r="MD64" s="15"/>
      <c r="ME64" s="15"/>
      <c r="MF64" s="15"/>
      <c r="MG64" s="15"/>
      <c r="MH64" s="15"/>
      <c r="MI64" s="15"/>
      <c r="MJ64" s="15"/>
      <c r="MK64" s="15"/>
      <c r="ML64" s="15"/>
      <c r="MM64" s="15"/>
      <c r="MN64" s="15"/>
      <c r="MO64" s="15"/>
      <c r="MP64" s="15"/>
      <c r="MQ64" s="15"/>
      <c r="MR64" s="15"/>
      <c r="MS64" s="15"/>
      <c r="MT64" s="15"/>
      <c r="MU64" s="15"/>
      <c r="MV64" s="15"/>
      <c r="MW64" s="15"/>
      <c r="MX64" s="15"/>
      <c r="MY64" s="15"/>
      <c r="MZ64" s="15"/>
      <c r="NA64" s="15"/>
      <c r="NB64" s="15"/>
      <c r="NC64" s="15"/>
      <c r="ND64" s="15"/>
      <c r="NE64" s="15"/>
      <c r="NF64" s="15"/>
      <c r="NG64" s="15"/>
      <c r="NH64" s="5"/>
      <c r="NI64" s="3"/>
      <c r="NJ64" s="127"/>
      <c r="NK64" s="128"/>
      <c r="NL64" s="128"/>
      <c r="NM64" s="128"/>
      <c r="NN64" s="128"/>
      <c r="NO64" s="128"/>
      <c r="NP64" s="128"/>
      <c r="NQ64" s="128"/>
      <c r="NR64" s="128"/>
      <c r="NS64" s="128"/>
      <c r="NT64" s="128"/>
      <c r="NU64" s="128"/>
      <c r="NV64" s="128"/>
      <c r="NW64" s="128"/>
      <c r="NX64" s="129"/>
    </row>
    <row r="65" spans="1:388" ht="13.5" customHeight="1">
      <c r="A65" s="3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6"/>
      <c r="CZ65" s="15"/>
      <c r="DA65" s="15"/>
      <c r="DB65" s="15"/>
      <c r="DC65" s="15"/>
      <c r="DD65" s="15"/>
      <c r="DE65" s="15"/>
      <c r="DF65" s="1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5"/>
      <c r="IS65" s="15"/>
      <c r="IT65" s="15"/>
      <c r="IU65" s="15"/>
      <c r="IV65" s="15"/>
      <c r="IW65" s="15"/>
      <c r="IX65" s="15"/>
      <c r="IY65" s="15"/>
      <c r="IZ65" s="15"/>
      <c r="JA65" s="15"/>
      <c r="JB65" s="15"/>
      <c r="JC65" s="15"/>
      <c r="JD65" s="15"/>
      <c r="JE65" s="15"/>
      <c r="JF65" s="15"/>
      <c r="JG65" s="15"/>
      <c r="JH65" s="15"/>
      <c r="JI65" s="15"/>
      <c r="JJ65" s="15"/>
      <c r="JK65" s="15"/>
      <c r="JL65" s="15"/>
      <c r="JM65" s="15"/>
      <c r="JN65" s="15"/>
      <c r="JO65" s="15"/>
      <c r="JP65" s="15"/>
      <c r="JQ65" s="15"/>
      <c r="JR65" s="15"/>
      <c r="JS65" s="15"/>
      <c r="JT65" s="15"/>
      <c r="JU65" s="15"/>
      <c r="JV65" s="15"/>
      <c r="JW65" s="15"/>
      <c r="JX65" s="15"/>
      <c r="JY65" s="15"/>
      <c r="JZ65" s="15"/>
      <c r="KA65" s="15"/>
      <c r="KB65" s="15"/>
      <c r="KC65" s="15"/>
      <c r="KD65" s="15"/>
      <c r="KE65" s="15"/>
      <c r="KF65" s="15"/>
      <c r="KG65" s="15"/>
      <c r="KH65" s="15"/>
      <c r="KI65" s="15"/>
      <c r="KJ65" s="15"/>
      <c r="KK65" s="15"/>
      <c r="KL65" s="1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15"/>
      <c r="KX65" s="15"/>
      <c r="KY65" s="15"/>
      <c r="KZ65" s="15"/>
      <c r="LA65" s="15"/>
      <c r="LB65" s="15"/>
      <c r="LC65" s="15"/>
      <c r="LD65" s="15"/>
      <c r="LE65" s="15"/>
      <c r="LF65" s="15"/>
      <c r="LG65" s="15"/>
      <c r="LH65" s="15"/>
      <c r="LI65" s="15"/>
      <c r="LJ65" s="15"/>
      <c r="LK65" s="15"/>
      <c r="LL65" s="15"/>
      <c r="LM65" s="15"/>
      <c r="LN65" s="15"/>
      <c r="LO65" s="15"/>
      <c r="LP65" s="15"/>
      <c r="LQ65" s="15"/>
      <c r="LR65" s="15"/>
      <c r="LS65" s="15"/>
      <c r="LT65" s="15"/>
      <c r="LU65" s="15"/>
      <c r="LV65" s="15"/>
      <c r="LW65" s="15"/>
      <c r="LX65" s="15"/>
      <c r="LY65" s="15"/>
      <c r="LZ65" s="15"/>
      <c r="MA65" s="15"/>
      <c r="MB65" s="15"/>
      <c r="MC65" s="15"/>
      <c r="MD65" s="15"/>
      <c r="ME65" s="15"/>
      <c r="MF65" s="15"/>
      <c r="MG65" s="15"/>
      <c r="MH65" s="15"/>
      <c r="MI65" s="15"/>
      <c r="MJ65" s="15"/>
      <c r="MK65" s="15"/>
      <c r="ML65" s="15"/>
      <c r="MM65" s="15"/>
      <c r="MN65" s="1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15"/>
      <c r="NB65" s="15"/>
      <c r="NC65" s="15"/>
      <c r="ND65" s="16"/>
      <c r="NE65" s="16"/>
      <c r="NF65" s="16"/>
      <c r="NG65" s="16"/>
      <c r="NH65" s="5"/>
      <c r="NI65" s="3"/>
      <c r="NJ65" s="130"/>
      <c r="NK65" s="131"/>
      <c r="NL65" s="131"/>
      <c r="NM65" s="131"/>
      <c r="NN65" s="131"/>
      <c r="NO65" s="131"/>
      <c r="NP65" s="131"/>
      <c r="NQ65" s="131"/>
      <c r="NR65" s="131"/>
      <c r="NS65" s="131"/>
      <c r="NT65" s="131"/>
      <c r="NU65" s="131"/>
      <c r="NV65" s="131"/>
      <c r="NW65" s="131"/>
      <c r="NX65" s="132"/>
    </row>
    <row r="66" spans="1:388" ht="13.5" customHeight="1">
      <c r="A66" s="3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6"/>
      <c r="CZ66" s="15"/>
      <c r="DA66" s="15"/>
      <c r="DB66" s="15"/>
      <c r="DC66" s="15"/>
      <c r="DD66" s="15"/>
      <c r="DE66" s="15"/>
      <c r="DF66" s="1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5"/>
      <c r="IS66" s="15"/>
      <c r="IT66" s="15"/>
      <c r="IU66" s="15"/>
      <c r="IV66" s="15"/>
      <c r="IW66" s="15"/>
      <c r="IX66" s="15"/>
      <c r="IY66" s="15"/>
      <c r="IZ66" s="15"/>
      <c r="JA66" s="15"/>
      <c r="JB66" s="15"/>
      <c r="JC66" s="15"/>
      <c r="JD66" s="15"/>
      <c r="JE66" s="15"/>
      <c r="JF66" s="15"/>
      <c r="JG66" s="15"/>
      <c r="JH66" s="15"/>
      <c r="JI66" s="15"/>
      <c r="JJ66" s="15"/>
      <c r="JK66" s="15"/>
      <c r="JL66" s="15"/>
      <c r="JM66" s="15"/>
      <c r="JN66" s="15"/>
      <c r="JO66" s="15"/>
      <c r="JP66" s="15"/>
      <c r="JQ66" s="15"/>
      <c r="JR66" s="15"/>
      <c r="JS66" s="15"/>
      <c r="JT66" s="15"/>
      <c r="JU66" s="15"/>
      <c r="JV66" s="15"/>
      <c r="JW66" s="15"/>
      <c r="JX66" s="15"/>
      <c r="JY66" s="15"/>
      <c r="JZ66" s="15"/>
      <c r="KA66" s="15"/>
      <c r="KB66" s="15"/>
      <c r="KC66" s="15"/>
      <c r="KD66" s="15"/>
      <c r="KE66" s="15"/>
      <c r="KF66" s="15"/>
      <c r="KG66" s="15"/>
      <c r="KH66" s="15"/>
      <c r="KI66" s="15"/>
      <c r="KJ66" s="15"/>
      <c r="KK66" s="15"/>
      <c r="KL66" s="1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15"/>
      <c r="KX66" s="15"/>
      <c r="KY66" s="15"/>
      <c r="KZ66" s="15"/>
      <c r="LA66" s="15"/>
      <c r="LB66" s="15"/>
      <c r="LC66" s="15"/>
      <c r="LD66" s="15"/>
      <c r="LE66" s="15"/>
      <c r="LF66" s="15"/>
      <c r="LG66" s="15"/>
      <c r="LH66" s="15"/>
      <c r="LI66" s="15"/>
      <c r="LJ66" s="15"/>
      <c r="LK66" s="15"/>
      <c r="LL66" s="15"/>
      <c r="LM66" s="15"/>
      <c r="LN66" s="15"/>
      <c r="LO66" s="15"/>
      <c r="LP66" s="15"/>
      <c r="LQ66" s="15"/>
      <c r="LR66" s="15"/>
      <c r="LS66" s="15"/>
      <c r="LT66" s="15"/>
      <c r="LU66" s="15"/>
      <c r="LV66" s="15"/>
      <c r="LW66" s="15"/>
      <c r="LX66" s="15"/>
      <c r="LY66" s="15"/>
      <c r="LZ66" s="15"/>
      <c r="MA66" s="15"/>
      <c r="MB66" s="15"/>
      <c r="MC66" s="15"/>
      <c r="MD66" s="15"/>
      <c r="ME66" s="15"/>
      <c r="MF66" s="15"/>
      <c r="MG66" s="15"/>
      <c r="MH66" s="15"/>
      <c r="MI66" s="15"/>
      <c r="MJ66" s="15"/>
      <c r="MK66" s="15"/>
      <c r="ML66" s="15"/>
      <c r="MM66" s="15"/>
      <c r="MN66" s="1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15"/>
      <c r="NB66" s="15"/>
      <c r="NC66" s="15"/>
      <c r="ND66" s="16"/>
      <c r="NE66" s="16"/>
      <c r="NF66" s="16"/>
      <c r="NG66" s="16"/>
      <c r="NH66" s="5"/>
      <c r="NI66" s="3"/>
      <c r="NJ66" s="116" t="s">
        <v>39</v>
      </c>
      <c r="NK66" s="117"/>
      <c r="NL66" s="117"/>
      <c r="NM66" s="117"/>
      <c r="NN66" s="117"/>
      <c r="NO66" s="117"/>
      <c r="NP66" s="117"/>
      <c r="NQ66" s="117"/>
      <c r="NR66" s="117"/>
      <c r="NS66" s="117"/>
      <c r="NT66" s="117"/>
      <c r="NU66" s="117"/>
      <c r="NV66" s="117"/>
      <c r="NW66" s="117"/>
      <c r="NX66" s="118"/>
    </row>
    <row r="67" spans="1:388" ht="13.5" customHeight="1">
      <c r="A67" s="3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  <c r="IW67" s="15"/>
      <c r="IX67" s="15"/>
      <c r="IY67" s="15"/>
      <c r="IZ67" s="15"/>
      <c r="JA67" s="15"/>
      <c r="JB67" s="15"/>
      <c r="JC67" s="15"/>
      <c r="JD67" s="15"/>
      <c r="JE67" s="15"/>
      <c r="JF67" s="15"/>
      <c r="JG67" s="15"/>
      <c r="JH67" s="15"/>
      <c r="JI67" s="15"/>
      <c r="JJ67" s="15"/>
      <c r="JK67" s="15"/>
      <c r="JL67" s="15"/>
      <c r="JM67" s="15"/>
      <c r="JN67" s="15"/>
      <c r="JO67" s="15"/>
      <c r="JP67" s="15"/>
      <c r="JQ67" s="15"/>
      <c r="JR67" s="15"/>
      <c r="JS67" s="15"/>
      <c r="JT67" s="15"/>
      <c r="JU67" s="15"/>
      <c r="JV67" s="15"/>
      <c r="JW67" s="15"/>
      <c r="JX67" s="15"/>
      <c r="JY67" s="15"/>
      <c r="JZ67" s="15"/>
      <c r="KA67" s="15"/>
      <c r="KB67" s="15"/>
      <c r="KC67" s="15"/>
      <c r="KD67" s="15"/>
      <c r="KE67" s="15"/>
      <c r="KF67" s="15"/>
      <c r="KG67" s="15"/>
      <c r="KH67" s="15"/>
      <c r="KI67" s="15"/>
      <c r="KJ67" s="15"/>
      <c r="KK67" s="15"/>
      <c r="KL67" s="15"/>
      <c r="KM67" s="15"/>
      <c r="KN67" s="15"/>
      <c r="KO67" s="15"/>
      <c r="KP67" s="15"/>
      <c r="KQ67" s="15"/>
      <c r="KR67" s="15"/>
      <c r="KS67" s="15"/>
      <c r="KT67" s="15"/>
      <c r="KU67" s="15"/>
      <c r="KV67" s="15"/>
      <c r="KW67" s="15"/>
      <c r="KX67" s="15"/>
      <c r="KY67" s="15"/>
      <c r="KZ67" s="15"/>
      <c r="LA67" s="15"/>
      <c r="LB67" s="15"/>
      <c r="LC67" s="15"/>
      <c r="LD67" s="15"/>
      <c r="LE67" s="15"/>
      <c r="LF67" s="15"/>
      <c r="LG67" s="15"/>
      <c r="LH67" s="15"/>
      <c r="LI67" s="15"/>
      <c r="LJ67" s="15"/>
      <c r="LK67" s="15"/>
      <c r="LL67" s="15"/>
      <c r="LM67" s="15"/>
      <c r="LN67" s="15"/>
      <c r="LO67" s="15"/>
      <c r="LP67" s="15"/>
      <c r="LQ67" s="15"/>
      <c r="LR67" s="15"/>
      <c r="LS67" s="15"/>
      <c r="LT67" s="15"/>
      <c r="LU67" s="15"/>
      <c r="LV67" s="15"/>
      <c r="LW67" s="15"/>
      <c r="LX67" s="15"/>
      <c r="LY67" s="15"/>
      <c r="LZ67" s="15"/>
      <c r="MA67" s="15"/>
      <c r="MB67" s="15"/>
      <c r="MC67" s="15"/>
      <c r="MD67" s="15"/>
      <c r="ME67" s="15"/>
      <c r="MF67" s="15"/>
      <c r="MG67" s="15"/>
      <c r="MH67" s="15"/>
      <c r="MI67" s="15"/>
      <c r="MJ67" s="15"/>
      <c r="MK67" s="15"/>
      <c r="ML67" s="15"/>
      <c r="MM67" s="15"/>
      <c r="MN67" s="15"/>
      <c r="MO67" s="15"/>
      <c r="MP67" s="15"/>
      <c r="MQ67" s="15"/>
      <c r="MR67" s="15"/>
      <c r="MS67" s="15"/>
      <c r="MT67" s="15"/>
      <c r="MU67" s="15"/>
      <c r="MV67" s="15"/>
      <c r="MW67" s="15"/>
      <c r="MX67" s="15"/>
      <c r="MY67" s="15"/>
      <c r="MZ67" s="15"/>
      <c r="NA67" s="15"/>
      <c r="NB67" s="15"/>
      <c r="NC67" s="15"/>
      <c r="ND67" s="15"/>
      <c r="NE67" s="15"/>
      <c r="NF67" s="15"/>
      <c r="NG67" s="16"/>
      <c r="NH67" s="5"/>
      <c r="NI67" s="3"/>
      <c r="NJ67" s="119"/>
      <c r="NK67" s="120"/>
      <c r="NL67" s="120"/>
      <c r="NM67" s="120"/>
      <c r="NN67" s="120"/>
      <c r="NO67" s="120"/>
      <c r="NP67" s="120"/>
      <c r="NQ67" s="120"/>
      <c r="NR67" s="120"/>
      <c r="NS67" s="120"/>
      <c r="NT67" s="120"/>
      <c r="NU67" s="120"/>
      <c r="NV67" s="120"/>
      <c r="NW67" s="120"/>
      <c r="NX67" s="121"/>
    </row>
    <row r="68" spans="1:388" ht="13.5" customHeight="1">
      <c r="A68" s="3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  <c r="IW68" s="15"/>
      <c r="IX68" s="15"/>
      <c r="IY68" s="15"/>
      <c r="IZ68" s="15"/>
      <c r="JA68" s="15"/>
      <c r="JB68" s="15"/>
      <c r="JC68" s="15"/>
      <c r="JD68" s="15"/>
      <c r="JE68" s="15"/>
      <c r="JF68" s="15"/>
      <c r="JG68" s="15"/>
      <c r="JH68" s="15"/>
      <c r="JI68" s="15"/>
      <c r="JJ68" s="15"/>
      <c r="JK68" s="15"/>
      <c r="JL68" s="15"/>
      <c r="JM68" s="15"/>
      <c r="JN68" s="15"/>
      <c r="JO68" s="15"/>
      <c r="JP68" s="15"/>
      <c r="JQ68" s="15"/>
      <c r="JR68" s="15"/>
      <c r="JS68" s="15"/>
      <c r="JT68" s="15"/>
      <c r="JU68" s="15"/>
      <c r="JV68" s="15"/>
      <c r="JW68" s="15"/>
      <c r="JX68" s="15"/>
      <c r="JY68" s="15"/>
      <c r="JZ68" s="15"/>
      <c r="KA68" s="15"/>
      <c r="KB68" s="15"/>
      <c r="KC68" s="15"/>
      <c r="KD68" s="15"/>
      <c r="KE68" s="15"/>
      <c r="KF68" s="15"/>
      <c r="KG68" s="15"/>
      <c r="KH68" s="15"/>
      <c r="KI68" s="15"/>
      <c r="KJ68" s="15"/>
      <c r="KK68" s="15"/>
      <c r="KL68" s="15"/>
      <c r="KM68" s="15"/>
      <c r="KN68" s="15"/>
      <c r="KO68" s="15"/>
      <c r="KP68" s="15"/>
      <c r="KQ68" s="15"/>
      <c r="KR68" s="15"/>
      <c r="KS68" s="15"/>
      <c r="KT68" s="15"/>
      <c r="KU68" s="15"/>
      <c r="KV68" s="15"/>
      <c r="KW68" s="15"/>
      <c r="KX68" s="15"/>
      <c r="KY68" s="15"/>
      <c r="KZ68" s="15"/>
      <c r="LA68" s="15"/>
      <c r="LB68" s="15"/>
      <c r="LC68" s="15"/>
      <c r="LD68" s="15"/>
      <c r="LE68" s="15"/>
      <c r="LF68" s="15"/>
      <c r="LG68" s="15"/>
      <c r="LH68" s="15"/>
      <c r="LI68" s="15"/>
      <c r="LJ68" s="15"/>
      <c r="LK68" s="15"/>
      <c r="LL68" s="15"/>
      <c r="LM68" s="15"/>
      <c r="LN68" s="15"/>
      <c r="LO68" s="15"/>
      <c r="LP68" s="15"/>
      <c r="LQ68" s="15"/>
      <c r="LR68" s="15"/>
      <c r="LS68" s="15"/>
      <c r="LT68" s="15"/>
      <c r="LU68" s="15"/>
      <c r="LV68" s="15"/>
      <c r="LW68" s="15"/>
      <c r="LX68" s="15"/>
      <c r="LY68" s="15"/>
      <c r="LZ68" s="15"/>
      <c r="MA68" s="15"/>
      <c r="MB68" s="15"/>
      <c r="MC68" s="15"/>
      <c r="MD68" s="15"/>
      <c r="ME68" s="15"/>
      <c r="MF68" s="15"/>
      <c r="MG68" s="15"/>
      <c r="MH68" s="15"/>
      <c r="MI68" s="15"/>
      <c r="MJ68" s="15"/>
      <c r="MK68" s="15"/>
      <c r="ML68" s="15"/>
      <c r="MM68" s="15"/>
      <c r="MN68" s="15"/>
      <c r="MO68" s="15"/>
      <c r="MP68" s="15"/>
      <c r="MQ68" s="15"/>
      <c r="MR68" s="15"/>
      <c r="MS68" s="15"/>
      <c r="MT68" s="15"/>
      <c r="MU68" s="15"/>
      <c r="MV68" s="15"/>
      <c r="MW68" s="15"/>
      <c r="MX68" s="15"/>
      <c r="MY68" s="15"/>
      <c r="MZ68" s="15"/>
      <c r="NA68" s="15"/>
      <c r="NB68" s="15"/>
      <c r="NC68" s="15"/>
      <c r="ND68" s="15"/>
      <c r="NE68" s="15"/>
      <c r="NF68" s="15"/>
      <c r="NG68" s="16"/>
      <c r="NH68" s="5"/>
      <c r="NI68" s="3"/>
      <c r="NJ68" s="127" t="s">
        <v>102</v>
      </c>
      <c r="NK68" s="128"/>
      <c r="NL68" s="128"/>
      <c r="NM68" s="128"/>
      <c r="NN68" s="128"/>
      <c r="NO68" s="128"/>
      <c r="NP68" s="128"/>
      <c r="NQ68" s="128"/>
      <c r="NR68" s="128"/>
      <c r="NS68" s="128"/>
      <c r="NT68" s="128"/>
      <c r="NU68" s="128"/>
      <c r="NV68" s="128"/>
      <c r="NW68" s="128"/>
      <c r="NX68" s="129"/>
    </row>
    <row r="69" spans="1:388" ht="13.5" customHeight="1">
      <c r="A69" s="3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  <c r="IW69" s="15"/>
      <c r="IX69" s="15"/>
      <c r="IY69" s="15"/>
      <c r="IZ69" s="15"/>
      <c r="JA69" s="15"/>
      <c r="JB69" s="15"/>
      <c r="JC69" s="15"/>
      <c r="JD69" s="15"/>
      <c r="JE69" s="15"/>
      <c r="JF69" s="15"/>
      <c r="JG69" s="15"/>
      <c r="JH69" s="15"/>
      <c r="JI69" s="15"/>
      <c r="JJ69" s="15"/>
      <c r="JK69" s="15"/>
      <c r="JL69" s="15"/>
      <c r="JM69" s="15"/>
      <c r="JN69" s="15"/>
      <c r="JO69" s="15"/>
      <c r="JP69" s="15"/>
      <c r="JQ69" s="15"/>
      <c r="JR69" s="15"/>
      <c r="JS69" s="15"/>
      <c r="JT69" s="15"/>
      <c r="JU69" s="15"/>
      <c r="JV69" s="15"/>
      <c r="JW69" s="15"/>
      <c r="JX69" s="15"/>
      <c r="JY69" s="15"/>
      <c r="JZ69" s="15"/>
      <c r="KA69" s="15"/>
      <c r="KB69" s="15"/>
      <c r="KC69" s="15"/>
      <c r="KD69" s="15"/>
      <c r="KE69" s="15"/>
      <c r="KF69" s="15"/>
      <c r="KG69" s="15"/>
      <c r="KH69" s="15"/>
      <c r="KI69" s="15"/>
      <c r="KJ69" s="15"/>
      <c r="KK69" s="15"/>
      <c r="KL69" s="15"/>
      <c r="KM69" s="15"/>
      <c r="KN69" s="15"/>
      <c r="KO69" s="15"/>
      <c r="KP69" s="15"/>
      <c r="KQ69" s="15"/>
      <c r="KR69" s="15"/>
      <c r="KS69" s="15"/>
      <c r="KT69" s="15"/>
      <c r="KU69" s="15"/>
      <c r="KV69" s="15"/>
      <c r="KW69" s="15"/>
      <c r="KX69" s="15"/>
      <c r="KY69" s="15"/>
      <c r="KZ69" s="15"/>
      <c r="LA69" s="15"/>
      <c r="LB69" s="15"/>
      <c r="LC69" s="15"/>
      <c r="LD69" s="15"/>
      <c r="LE69" s="15"/>
      <c r="LF69" s="15"/>
      <c r="LG69" s="15"/>
      <c r="LH69" s="15"/>
      <c r="LI69" s="15"/>
      <c r="LJ69" s="15"/>
      <c r="LK69" s="15"/>
      <c r="LL69" s="15"/>
      <c r="LM69" s="15"/>
      <c r="LN69" s="15"/>
      <c r="LO69" s="15"/>
      <c r="LP69" s="15"/>
      <c r="LQ69" s="15"/>
      <c r="LR69" s="15"/>
      <c r="LS69" s="15"/>
      <c r="LT69" s="15"/>
      <c r="LU69" s="15"/>
      <c r="LV69" s="15"/>
      <c r="LW69" s="15"/>
      <c r="LX69" s="15"/>
      <c r="LY69" s="15"/>
      <c r="LZ69" s="15"/>
      <c r="MA69" s="15"/>
      <c r="MB69" s="15"/>
      <c r="MC69" s="15"/>
      <c r="MD69" s="15"/>
      <c r="ME69" s="15"/>
      <c r="MF69" s="15"/>
      <c r="MG69" s="15"/>
      <c r="MH69" s="15"/>
      <c r="MI69" s="15"/>
      <c r="MJ69" s="15"/>
      <c r="MK69" s="15"/>
      <c r="ML69" s="15"/>
      <c r="MM69" s="15"/>
      <c r="MN69" s="15"/>
      <c r="MO69" s="15"/>
      <c r="MP69" s="15"/>
      <c r="MQ69" s="15"/>
      <c r="MR69" s="15"/>
      <c r="MS69" s="15"/>
      <c r="MT69" s="15"/>
      <c r="MU69" s="15"/>
      <c r="MV69" s="15"/>
      <c r="MW69" s="15"/>
      <c r="MX69" s="15"/>
      <c r="MY69" s="15"/>
      <c r="MZ69" s="15"/>
      <c r="NA69" s="15"/>
      <c r="NB69" s="15"/>
      <c r="NC69" s="15"/>
      <c r="ND69" s="15"/>
      <c r="NE69" s="15"/>
      <c r="NF69" s="15"/>
      <c r="NG69" s="30"/>
      <c r="NH69" s="5"/>
      <c r="NI69" s="3"/>
      <c r="NJ69" s="127"/>
      <c r="NK69" s="128"/>
      <c r="NL69" s="128"/>
      <c r="NM69" s="128"/>
      <c r="NN69" s="128"/>
      <c r="NO69" s="128"/>
      <c r="NP69" s="128"/>
      <c r="NQ69" s="128"/>
      <c r="NR69" s="128"/>
      <c r="NS69" s="128"/>
      <c r="NT69" s="128"/>
      <c r="NU69" s="128"/>
      <c r="NV69" s="128"/>
      <c r="NW69" s="128"/>
      <c r="NX69" s="129"/>
    </row>
    <row r="70" spans="1:388" ht="13.5" customHeight="1">
      <c r="A70" s="3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  <c r="IW70" s="15"/>
      <c r="IX70" s="15"/>
      <c r="IY70" s="15"/>
      <c r="IZ70" s="15"/>
      <c r="JA70" s="15"/>
      <c r="JB70" s="15"/>
      <c r="JC70" s="15"/>
      <c r="JD70" s="15"/>
      <c r="JE70" s="15"/>
      <c r="JF70" s="15"/>
      <c r="JG70" s="15"/>
      <c r="JH70" s="15"/>
      <c r="JI70" s="15"/>
      <c r="JJ70" s="15"/>
      <c r="JK70" s="15"/>
      <c r="JL70" s="15"/>
      <c r="JM70" s="15"/>
      <c r="JN70" s="15"/>
      <c r="JO70" s="15"/>
      <c r="JP70" s="15"/>
      <c r="JQ70" s="15"/>
      <c r="JR70" s="15"/>
      <c r="JS70" s="15"/>
      <c r="JT70" s="15"/>
      <c r="JU70" s="15"/>
      <c r="JV70" s="15"/>
      <c r="JW70" s="15"/>
      <c r="JX70" s="15"/>
      <c r="JY70" s="15"/>
      <c r="JZ70" s="15"/>
      <c r="KA70" s="15"/>
      <c r="KB70" s="15"/>
      <c r="KC70" s="15"/>
      <c r="KD70" s="15"/>
      <c r="KE70" s="15"/>
      <c r="KF70" s="15"/>
      <c r="KG70" s="15"/>
      <c r="KH70" s="15"/>
      <c r="KI70" s="15"/>
      <c r="KJ70" s="15"/>
      <c r="KK70" s="15"/>
      <c r="KL70" s="15"/>
      <c r="KM70" s="15"/>
      <c r="KN70" s="15"/>
      <c r="KO70" s="15"/>
      <c r="KP70" s="15"/>
      <c r="KQ70" s="15"/>
      <c r="KR70" s="15"/>
      <c r="KS70" s="15"/>
      <c r="KT70" s="15"/>
      <c r="KU70" s="15"/>
      <c r="KV70" s="15"/>
      <c r="KW70" s="15"/>
      <c r="KX70" s="15"/>
      <c r="KY70" s="15"/>
      <c r="KZ70" s="15"/>
      <c r="LA70" s="15"/>
      <c r="LB70" s="15"/>
      <c r="LC70" s="15"/>
      <c r="LD70" s="15"/>
      <c r="LE70" s="15"/>
      <c r="LF70" s="15"/>
      <c r="LG70" s="15"/>
      <c r="LH70" s="15"/>
      <c r="LI70" s="15"/>
      <c r="LJ70" s="15"/>
      <c r="LK70" s="15"/>
      <c r="LL70" s="15"/>
      <c r="LM70" s="15"/>
      <c r="LN70" s="15"/>
      <c r="LO70" s="15"/>
      <c r="LP70" s="15"/>
      <c r="LQ70" s="15"/>
      <c r="LR70" s="15"/>
      <c r="LS70" s="15"/>
      <c r="LT70" s="15"/>
      <c r="LU70" s="15"/>
      <c r="LV70" s="15"/>
      <c r="LW70" s="15"/>
      <c r="LX70" s="15"/>
      <c r="LY70" s="15"/>
      <c r="LZ70" s="15"/>
      <c r="MA70" s="15"/>
      <c r="MB70" s="15"/>
      <c r="MC70" s="15"/>
      <c r="MD70" s="15"/>
      <c r="ME70" s="15"/>
      <c r="MF70" s="15"/>
      <c r="MG70" s="15"/>
      <c r="MH70" s="15"/>
      <c r="MI70" s="15"/>
      <c r="MJ70" s="15"/>
      <c r="MK70" s="15"/>
      <c r="ML70" s="15"/>
      <c r="MM70" s="15"/>
      <c r="MN70" s="15"/>
      <c r="MO70" s="15"/>
      <c r="MP70" s="15"/>
      <c r="MQ70" s="15"/>
      <c r="MR70" s="15"/>
      <c r="MS70" s="15"/>
      <c r="MT70" s="15"/>
      <c r="MU70" s="15"/>
      <c r="MV70" s="15"/>
      <c r="MW70" s="15"/>
      <c r="MX70" s="15"/>
      <c r="MY70" s="15"/>
      <c r="MZ70" s="15"/>
      <c r="NA70" s="15"/>
      <c r="NB70" s="15"/>
      <c r="NC70" s="15"/>
      <c r="ND70" s="15"/>
      <c r="NE70" s="15"/>
      <c r="NF70" s="15"/>
      <c r="NG70" s="30"/>
      <c r="NH70" s="5"/>
      <c r="NI70" s="3"/>
      <c r="NJ70" s="127"/>
      <c r="NK70" s="128"/>
      <c r="NL70" s="128"/>
      <c r="NM70" s="128"/>
      <c r="NN70" s="128"/>
      <c r="NO70" s="128"/>
      <c r="NP70" s="128"/>
      <c r="NQ70" s="128"/>
      <c r="NR70" s="128"/>
      <c r="NS70" s="128"/>
      <c r="NT70" s="128"/>
      <c r="NU70" s="128"/>
      <c r="NV70" s="128"/>
      <c r="NW70" s="128"/>
      <c r="NX70" s="129"/>
    </row>
    <row r="71" spans="1:388" ht="13.5" customHeight="1">
      <c r="A71" s="3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15"/>
      <c r="JX71" s="15"/>
      <c r="JY71" s="15"/>
      <c r="JZ71" s="15"/>
      <c r="KA71" s="15"/>
      <c r="KB71" s="15"/>
      <c r="KC71" s="15"/>
      <c r="KD71" s="15"/>
      <c r="KE71" s="15"/>
      <c r="KF71" s="15"/>
      <c r="KG71" s="15"/>
      <c r="KH71" s="15"/>
      <c r="KI71" s="15"/>
      <c r="KJ71" s="15"/>
      <c r="KK71" s="15"/>
      <c r="KL71" s="15"/>
      <c r="KM71" s="15"/>
      <c r="KN71" s="15"/>
      <c r="KO71" s="15"/>
      <c r="KP71" s="15"/>
      <c r="KQ71" s="15"/>
      <c r="KR71" s="15"/>
      <c r="KS71" s="15"/>
      <c r="KT71" s="15"/>
      <c r="KU71" s="15"/>
      <c r="KV71" s="15"/>
      <c r="KW71" s="15"/>
      <c r="KX71" s="15"/>
      <c r="KY71" s="15"/>
      <c r="KZ71" s="15"/>
      <c r="LA71" s="15"/>
      <c r="LB71" s="15"/>
      <c r="LC71" s="15"/>
      <c r="LD71" s="15"/>
      <c r="LE71" s="15"/>
      <c r="LF71" s="15"/>
      <c r="LG71" s="15"/>
      <c r="LH71" s="15"/>
      <c r="LI71" s="15"/>
      <c r="LJ71" s="15"/>
      <c r="LK71" s="15"/>
      <c r="LL71" s="15"/>
      <c r="LM71" s="15"/>
      <c r="LN71" s="15"/>
      <c r="LO71" s="15"/>
      <c r="LP71" s="15"/>
      <c r="LQ71" s="15"/>
      <c r="LR71" s="15"/>
      <c r="LS71" s="15"/>
      <c r="LT71" s="15"/>
      <c r="LU71" s="15"/>
      <c r="LV71" s="15"/>
      <c r="LW71" s="15"/>
      <c r="LX71" s="15"/>
      <c r="LY71" s="15"/>
      <c r="LZ71" s="15"/>
      <c r="MA71" s="15"/>
      <c r="MB71" s="15"/>
      <c r="MC71" s="15"/>
      <c r="MD71" s="15"/>
      <c r="ME71" s="15"/>
      <c r="MF71" s="15"/>
      <c r="MG71" s="15"/>
      <c r="MH71" s="15"/>
      <c r="MI71" s="15"/>
      <c r="MJ71" s="15"/>
      <c r="MK71" s="15"/>
      <c r="ML71" s="15"/>
      <c r="MM71" s="15"/>
      <c r="MN71" s="15"/>
      <c r="MO71" s="15"/>
      <c r="MP71" s="15"/>
      <c r="MQ71" s="15"/>
      <c r="MR71" s="15"/>
      <c r="MS71" s="15"/>
      <c r="MT71" s="15"/>
      <c r="MU71" s="15"/>
      <c r="MV71" s="15"/>
      <c r="MW71" s="15"/>
      <c r="MX71" s="15"/>
      <c r="MY71" s="15"/>
      <c r="MZ71" s="15"/>
      <c r="NA71" s="15"/>
      <c r="NB71" s="15"/>
      <c r="NC71" s="15"/>
      <c r="ND71" s="15"/>
      <c r="NE71" s="15"/>
      <c r="NF71" s="15"/>
      <c r="NG71" s="30"/>
      <c r="NH71" s="5"/>
      <c r="NI71" s="3"/>
      <c r="NJ71" s="127"/>
      <c r="NK71" s="128"/>
      <c r="NL71" s="128"/>
      <c r="NM71" s="128"/>
      <c r="NN71" s="128"/>
      <c r="NO71" s="128"/>
      <c r="NP71" s="128"/>
      <c r="NQ71" s="128"/>
      <c r="NR71" s="128"/>
      <c r="NS71" s="128"/>
      <c r="NT71" s="128"/>
      <c r="NU71" s="128"/>
      <c r="NV71" s="128"/>
      <c r="NW71" s="128"/>
      <c r="NX71" s="129"/>
    </row>
    <row r="72" spans="1:388" ht="13.5" customHeight="1">
      <c r="A72" s="3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  <c r="IW72" s="15"/>
      <c r="IX72" s="15"/>
      <c r="IY72" s="15"/>
      <c r="IZ72" s="15"/>
      <c r="JA72" s="15"/>
      <c r="JB72" s="15"/>
      <c r="JC72" s="15"/>
      <c r="JD72" s="15"/>
      <c r="JE72" s="15"/>
      <c r="JF72" s="15"/>
      <c r="JG72" s="15"/>
      <c r="JH72" s="15"/>
      <c r="JI72" s="15"/>
      <c r="JJ72" s="15"/>
      <c r="JK72" s="15"/>
      <c r="JL72" s="15"/>
      <c r="JM72" s="15"/>
      <c r="JN72" s="15"/>
      <c r="JO72" s="15"/>
      <c r="JP72" s="15"/>
      <c r="JQ72" s="15"/>
      <c r="JR72" s="15"/>
      <c r="JS72" s="15"/>
      <c r="JT72" s="15"/>
      <c r="JU72" s="15"/>
      <c r="JV72" s="15"/>
      <c r="JW72" s="15"/>
      <c r="JX72" s="15"/>
      <c r="JY72" s="15"/>
      <c r="JZ72" s="15"/>
      <c r="KA72" s="15"/>
      <c r="KB72" s="15"/>
      <c r="KC72" s="15"/>
      <c r="KD72" s="15"/>
      <c r="KE72" s="15"/>
      <c r="KF72" s="15"/>
      <c r="KG72" s="15"/>
      <c r="KH72" s="15"/>
      <c r="KI72" s="15"/>
      <c r="KJ72" s="15"/>
      <c r="KK72" s="15"/>
      <c r="KL72" s="15"/>
      <c r="KM72" s="15"/>
      <c r="KN72" s="15"/>
      <c r="KO72" s="15"/>
      <c r="KP72" s="15"/>
      <c r="KQ72" s="15"/>
      <c r="KR72" s="15"/>
      <c r="KS72" s="15"/>
      <c r="KT72" s="15"/>
      <c r="KU72" s="15"/>
      <c r="KV72" s="15"/>
      <c r="KW72" s="15"/>
      <c r="KX72" s="15"/>
      <c r="KY72" s="15"/>
      <c r="KZ72" s="15"/>
      <c r="LA72" s="15"/>
      <c r="LB72" s="15"/>
      <c r="LC72" s="15"/>
      <c r="LD72" s="15"/>
      <c r="LE72" s="15"/>
      <c r="LF72" s="15"/>
      <c r="LG72" s="15"/>
      <c r="LH72" s="15"/>
      <c r="LI72" s="15"/>
      <c r="LJ72" s="15"/>
      <c r="LK72" s="15"/>
      <c r="LL72" s="15"/>
      <c r="LM72" s="15"/>
      <c r="LN72" s="15"/>
      <c r="LO72" s="15"/>
      <c r="LP72" s="15"/>
      <c r="LQ72" s="15"/>
      <c r="LR72" s="15"/>
      <c r="LS72" s="15"/>
      <c r="LT72" s="15"/>
      <c r="LU72" s="15"/>
      <c r="LV72" s="15"/>
      <c r="LW72" s="15"/>
      <c r="LX72" s="15"/>
      <c r="LY72" s="15"/>
      <c r="LZ72" s="15"/>
      <c r="MA72" s="15"/>
      <c r="MB72" s="15"/>
      <c r="MC72" s="15"/>
      <c r="MD72" s="15"/>
      <c r="ME72" s="15"/>
      <c r="MF72" s="15"/>
      <c r="MG72" s="15"/>
      <c r="MH72" s="15"/>
      <c r="MI72" s="15"/>
      <c r="MJ72" s="15"/>
      <c r="MK72" s="15"/>
      <c r="ML72" s="15"/>
      <c r="MM72" s="15"/>
      <c r="MN72" s="15"/>
      <c r="MO72" s="15"/>
      <c r="MP72" s="15"/>
      <c r="MQ72" s="15"/>
      <c r="MR72" s="15"/>
      <c r="MS72" s="15"/>
      <c r="MT72" s="15"/>
      <c r="MU72" s="15"/>
      <c r="MV72" s="15"/>
      <c r="MW72" s="15"/>
      <c r="MX72" s="15"/>
      <c r="MY72" s="15"/>
      <c r="MZ72" s="15"/>
      <c r="NA72" s="15"/>
      <c r="NB72" s="15"/>
      <c r="NC72" s="15"/>
      <c r="ND72" s="15"/>
      <c r="NE72" s="15"/>
      <c r="NF72" s="15"/>
      <c r="NG72" s="30"/>
      <c r="NH72" s="5"/>
      <c r="NI72" s="3"/>
      <c r="NJ72" s="127"/>
      <c r="NK72" s="128"/>
      <c r="NL72" s="128"/>
      <c r="NM72" s="128"/>
      <c r="NN72" s="128"/>
      <c r="NO72" s="128"/>
      <c r="NP72" s="128"/>
      <c r="NQ72" s="128"/>
      <c r="NR72" s="128"/>
      <c r="NS72" s="128"/>
      <c r="NT72" s="128"/>
      <c r="NU72" s="128"/>
      <c r="NV72" s="128"/>
      <c r="NW72" s="128"/>
      <c r="NX72" s="129"/>
    </row>
    <row r="73" spans="1:388" ht="13.5" customHeight="1">
      <c r="A73" s="3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  <c r="IW73" s="15"/>
      <c r="IX73" s="15"/>
      <c r="IY73" s="15"/>
      <c r="IZ73" s="15"/>
      <c r="JA73" s="15"/>
      <c r="JB73" s="15"/>
      <c r="JC73" s="15"/>
      <c r="JD73" s="15"/>
      <c r="JE73" s="15"/>
      <c r="JF73" s="15"/>
      <c r="JG73" s="15"/>
      <c r="JH73" s="15"/>
      <c r="JI73" s="15"/>
      <c r="JJ73" s="15"/>
      <c r="JK73" s="15"/>
      <c r="JL73" s="15"/>
      <c r="JM73" s="15"/>
      <c r="JN73" s="15"/>
      <c r="JO73" s="15"/>
      <c r="JP73" s="15"/>
      <c r="JQ73" s="15"/>
      <c r="JR73" s="15"/>
      <c r="JS73" s="15"/>
      <c r="JT73" s="15"/>
      <c r="JU73" s="15"/>
      <c r="JV73" s="15"/>
      <c r="JW73" s="15"/>
      <c r="JX73" s="15"/>
      <c r="JY73" s="15"/>
      <c r="JZ73" s="15"/>
      <c r="KA73" s="15"/>
      <c r="KB73" s="15"/>
      <c r="KC73" s="15"/>
      <c r="KD73" s="15"/>
      <c r="KE73" s="15"/>
      <c r="KF73" s="15"/>
      <c r="KG73" s="15"/>
      <c r="KH73" s="15"/>
      <c r="KI73" s="15"/>
      <c r="KJ73" s="15"/>
      <c r="KK73" s="15"/>
      <c r="KL73" s="15"/>
      <c r="KM73" s="15"/>
      <c r="KN73" s="15"/>
      <c r="KO73" s="15"/>
      <c r="KP73" s="15"/>
      <c r="KQ73" s="15"/>
      <c r="KR73" s="15"/>
      <c r="KS73" s="15"/>
      <c r="KT73" s="15"/>
      <c r="KU73" s="15"/>
      <c r="KV73" s="15"/>
      <c r="KW73" s="15"/>
      <c r="KX73" s="15"/>
      <c r="KY73" s="15"/>
      <c r="KZ73" s="15"/>
      <c r="LA73" s="15"/>
      <c r="LB73" s="15"/>
      <c r="LC73" s="15"/>
      <c r="LD73" s="15"/>
      <c r="LE73" s="15"/>
      <c r="LF73" s="15"/>
      <c r="LG73" s="15"/>
      <c r="LH73" s="15"/>
      <c r="LI73" s="15"/>
      <c r="LJ73" s="15"/>
      <c r="LK73" s="15"/>
      <c r="LL73" s="15"/>
      <c r="LM73" s="15"/>
      <c r="LN73" s="15"/>
      <c r="LO73" s="15"/>
      <c r="LP73" s="15"/>
      <c r="LQ73" s="15"/>
      <c r="LR73" s="15"/>
      <c r="LS73" s="15"/>
      <c r="LT73" s="15"/>
      <c r="LU73" s="15"/>
      <c r="LV73" s="15"/>
      <c r="LW73" s="15"/>
      <c r="LX73" s="15"/>
      <c r="LY73" s="15"/>
      <c r="LZ73" s="15"/>
      <c r="MA73" s="15"/>
      <c r="MB73" s="15"/>
      <c r="MC73" s="15"/>
      <c r="MD73" s="15"/>
      <c r="ME73" s="15"/>
      <c r="MF73" s="15"/>
      <c r="MG73" s="15"/>
      <c r="MH73" s="15"/>
      <c r="MI73" s="15"/>
      <c r="MJ73" s="15"/>
      <c r="MK73" s="15"/>
      <c r="ML73" s="15"/>
      <c r="MM73" s="15"/>
      <c r="MN73" s="15"/>
      <c r="MO73" s="15"/>
      <c r="MP73" s="15"/>
      <c r="MQ73" s="15"/>
      <c r="MR73" s="15"/>
      <c r="MS73" s="15"/>
      <c r="MT73" s="15"/>
      <c r="MU73" s="15"/>
      <c r="MV73" s="15"/>
      <c r="MW73" s="15"/>
      <c r="MX73" s="15"/>
      <c r="MY73" s="15"/>
      <c r="MZ73" s="15"/>
      <c r="NA73" s="15"/>
      <c r="NB73" s="15"/>
      <c r="NC73" s="15"/>
      <c r="ND73" s="15"/>
      <c r="NE73" s="15"/>
      <c r="NF73" s="15"/>
      <c r="NG73" s="14"/>
      <c r="NH73" s="5"/>
      <c r="NI73" s="3"/>
      <c r="NJ73" s="127"/>
      <c r="NK73" s="128"/>
      <c r="NL73" s="128"/>
      <c r="NM73" s="128"/>
      <c r="NN73" s="128"/>
      <c r="NO73" s="128"/>
      <c r="NP73" s="128"/>
      <c r="NQ73" s="128"/>
      <c r="NR73" s="128"/>
      <c r="NS73" s="128"/>
      <c r="NT73" s="128"/>
      <c r="NU73" s="128"/>
      <c r="NV73" s="128"/>
      <c r="NW73" s="128"/>
      <c r="NX73" s="129"/>
    </row>
    <row r="74" spans="1:388" ht="13.5" customHeight="1">
      <c r="A74" s="3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  <c r="IW74" s="15"/>
      <c r="IX74" s="15"/>
      <c r="IY74" s="15"/>
      <c r="IZ74" s="15"/>
      <c r="JA74" s="15"/>
      <c r="JB74" s="15"/>
      <c r="JC74" s="15"/>
      <c r="JD74" s="15"/>
      <c r="JE74" s="15"/>
      <c r="JF74" s="15"/>
      <c r="JG74" s="15"/>
      <c r="JH74" s="15"/>
      <c r="JI74" s="15"/>
      <c r="JJ74" s="15"/>
      <c r="JK74" s="15"/>
      <c r="JL74" s="15"/>
      <c r="JM74" s="15"/>
      <c r="JN74" s="15"/>
      <c r="JO74" s="15"/>
      <c r="JP74" s="15"/>
      <c r="JQ74" s="15"/>
      <c r="JR74" s="15"/>
      <c r="JS74" s="15"/>
      <c r="JT74" s="15"/>
      <c r="JU74" s="15"/>
      <c r="JV74" s="15"/>
      <c r="JW74" s="15"/>
      <c r="JX74" s="15"/>
      <c r="JY74" s="15"/>
      <c r="JZ74" s="15"/>
      <c r="KA74" s="15"/>
      <c r="KB74" s="15"/>
      <c r="KC74" s="15"/>
      <c r="KD74" s="15"/>
      <c r="KE74" s="15"/>
      <c r="KF74" s="15"/>
      <c r="KG74" s="15"/>
      <c r="KH74" s="15"/>
      <c r="KI74" s="15"/>
      <c r="KJ74" s="15"/>
      <c r="KK74" s="15"/>
      <c r="KL74" s="15"/>
      <c r="KM74" s="15"/>
      <c r="KN74" s="15"/>
      <c r="KO74" s="15"/>
      <c r="KP74" s="15"/>
      <c r="KQ74" s="15"/>
      <c r="KR74" s="15"/>
      <c r="KS74" s="15"/>
      <c r="KT74" s="15"/>
      <c r="KU74" s="15"/>
      <c r="KV74" s="15"/>
      <c r="KW74" s="15"/>
      <c r="KX74" s="15"/>
      <c r="KY74" s="15"/>
      <c r="KZ74" s="15"/>
      <c r="LA74" s="15"/>
      <c r="LB74" s="15"/>
      <c r="LC74" s="15"/>
      <c r="LD74" s="15"/>
      <c r="LE74" s="15"/>
      <c r="LF74" s="15"/>
      <c r="LG74" s="15"/>
      <c r="LH74" s="15"/>
      <c r="LI74" s="15"/>
      <c r="LJ74" s="15"/>
      <c r="LK74" s="15"/>
      <c r="LL74" s="15"/>
      <c r="LM74" s="15"/>
      <c r="LN74" s="15"/>
      <c r="LO74" s="15"/>
      <c r="LP74" s="15"/>
      <c r="LQ74" s="15"/>
      <c r="LR74" s="15"/>
      <c r="LS74" s="15"/>
      <c r="LT74" s="15"/>
      <c r="LU74" s="15"/>
      <c r="LV74" s="15"/>
      <c r="LW74" s="15"/>
      <c r="LX74" s="15"/>
      <c r="LY74" s="15"/>
      <c r="LZ74" s="15"/>
      <c r="MA74" s="15"/>
      <c r="MB74" s="15"/>
      <c r="MC74" s="15"/>
      <c r="MD74" s="15"/>
      <c r="ME74" s="15"/>
      <c r="MF74" s="15"/>
      <c r="MG74" s="15"/>
      <c r="MH74" s="15"/>
      <c r="MI74" s="15"/>
      <c r="MJ74" s="15"/>
      <c r="MK74" s="15"/>
      <c r="ML74" s="15"/>
      <c r="MM74" s="15"/>
      <c r="MN74" s="15"/>
      <c r="MO74" s="15"/>
      <c r="MP74" s="15"/>
      <c r="MQ74" s="15"/>
      <c r="MR74" s="15"/>
      <c r="MS74" s="15"/>
      <c r="MT74" s="15"/>
      <c r="MU74" s="15"/>
      <c r="MV74" s="15"/>
      <c r="MW74" s="15"/>
      <c r="MX74" s="15"/>
      <c r="MY74" s="15"/>
      <c r="MZ74" s="15"/>
      <c r="NA74" s="15"/>
      <c r="NB74" s="15"/>
      <c r="NC74" s="15"/>
      <c r="ND74" s="15"/>
      <c r="NE74" s="15"/>
      <c r="NF74" s="15"/>
      <c r="NG74" s="16"/>
      <c r="NH74" s="5"/>
      <c r="NI74" s="3"/>
      <c r="NJ74" s="127"/>
      <c r="NK74" s="128"/>
      <c r="NL74" s="128"/>
      <c r="NM74" s="128"/>
      <c r="NN74" s="128"/>
      <c r="NO74" s="128"/>
      <c r="NP74" s="128"/>
      <c r="NQ74" s="128"/>
      <c r="NR74" s="128"/>
      <c r="NS74" s="128"/>
      <c r="NT74" s="128"/>
      <c r="NU74" s="128"/>
      <c r="NV74" s="128"/>
      <c r="NW74" s="128"/>
      <c r="NX74" s="129"/>
    </row>
    <row r="75" spans="1:388" ht="13.5" customHeight="1">
      <c r="A75" s="3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  <c r="IW75" s="15"/>
      <c r="IX75" s="15"/>
      <c r="IY75" s="15"/>
      <c r="IZ75" s="15"/>
      <c r="JA75" s="15"/>
      <c r="JB75" s="15"/>
      <c r="JC75" s="15"/>
      <c r="JD75" s="15"/>
      <c r="JE75" s="15"/>
      <c r="JF75" s="15"/>
      <c r="JG75" s="15"/>
      <c r="JH75" s="15"/>
      <c r="JI75" s="15"/>
      <c r="JJ75" s="15"/>
      <c r="JK75" s="15"/>
      <c r="JL75" s="15"/>
      <c r="JM75" s="15"/>
      <c r="JN75" s="15"/>
      <c r="JO75" s="15"/>
      <c r="JP75" s="15"/>
      <c r="JQ75" s="15"/>
      <c r="JR75" s="15"/>
      <c r="JS75" s="15"/>
      <c r="JT75" s="15"/>
      <c r="JU75" s="15"/>
      <c r="JV75" s="15"/>
      <c r="JW75" s="15"/>
      <c r="JX75" s="15"/>
      <c r="JY75" s="15"/>
      <c r="JZ75" s="15"/>
      <c r="KA75" s="15"/>
      <c r="KB75" s="15"/>
      <c r="KC75" s="15"/>
      <c r="KD75" s="15"/>
      <c r="KE75" s="15"/>
      <c r="KF75" s="15"/>
      <c r="KG75" s="15"/>
      <c r="KH75" s="15"/>
      <c r="KI75" s="15"/>
      <c r="KJ75" s="15"/>
      <c r="KK75" s="15"/>
      <c r="KL75" s="15"/>
      <c r="KM75" s="15"/>
      <c r="KN75" s="15"/>
      <c r="KO75" s="15"/>
      <c r="KP75" s="15"/>
      <c r="KQ75" s="15"/>
      <c r="KR75" s="15"/>
      <c r="KS75" s="15"/>
      <c r="KT75" s="15"/>
      <c r="KU75" s="15"/>
      <c r="KV75" s="15"/>
      <c r="KW75" s="15"/>
      <c r="KX75" s="15"/>
      <c r="KY75" s="15"/>
      <c r="KZ75" s="15"/>
      <c r="LA75" s="15"/>
      <c r="LB75" s="15"/>
      <c r="LC75" s="15"/>
      <c r="LD75" s="15"/>
      <c r="LE75" s="15"/>
      <c r="LF75" s="15"/>
      <c r="LG75" s="15"/>
      <c r="LH75" s="15"/>
      <c r="LI75" s="15"/>
      <c r="LJ75" s="15"/>
      <c r="LK75" s="15"/>
      <c r="LL75" s="15"/>
      <c r="LM75" s="15"/>
      <c r="LN75" s="15"/>
      <c r="LO75" s="15"/>
      <c r="LP75" s="15"/>
      <c r="LQ75" s="15"/>
      <c r="LR75" s="15"/>
      <c r="LS75" s="15"/>
      <c r="LT75" s="15"/>
      <c r="LU75" s="15"/>
      <c r="LV75" s="15"/>
      <c r="LW75" s="15"/>
      <c r="LX75" s="15"/>
      <c r="LY75" s="15"/>
      <c r="LZ75" s="15"/>
      <c r="MA75" s="15"/>
      <c r="MB75" s="15"/>
      <c r="MC75" s="15"/>
      <c r="MD75" s="15"/>
      <c r="ME75" s="15"/>
      <c r="MF75" s="15"/>
      <c r="MG75" s="15"/>
      <c r="MH75" s="15"/>
      <c r="MI75" s="15"/>
      <c r="MJ75" s="15"/>
      <c r="MK75" s="15"/>
      <c r="ML75" s="15"/>
      <c r="MM75" s="15"/>
      <c r="MN75" s="15"/>
      <c r="MO75" s="15"/>
      <c r="MP75" s="15"/>
      <c r="MQ75" s="15"/>
      <c r="MR75" s="15"/>
      <c r="MS75" s="15"/>
      <c r="MT75" s="15"/>
      <c r="MU75" s="15"/>
      <c r="MV75" s="15"/>
      <c r="MW75" s="15"/>
      <c r="MX75" s="15"/>
      <c r="MY75" s="15"/>
      <c r="MZ75" s="15"/>
      <c r="NA75" s="15"/>
      <c r="NB75" s="15"/>
      <c r="NC75" s="15"/>
      <c r="ND75" s="15"/>
      <c r="NE75" s="15"/>
      <c r="NF75" s="15"/>
      <c r="NG75" s="16"/>
      <c r="NH75" s="5"/>
      <c r="NI75" s="3"/>
      <c r="NJ75" s="127"/>
      <c r="NK75" s="128"/>
      <c r="NL75" s="128"/>
      <c r="NM75" s="128"/>
      <c r="NN75" s="128"/>
      <c r="NO75" s="128"/>
      <c r="NP75" s="128"/>
      <c r="NQ75" s="128"/>
      <c r="NR75" s="128"/>
      <c r="NS75" s="128"/>
      <c r="NT75" s="128"/>
      <c r="NU75" s="128"/>
      <c r="NV75" s="128"/>
      <c r="NW75" s="128"/>
      <c r="NX75" s="129"/>
    </row>
    <row r="76" spans="1:388" ht="13.5" customHeight="1">
      <c r="A76" s="3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  <c r="IW76" s="15"/>
      <c r="IX76" s="15"/>
      <c r="IY76" s="15"/>
      <c r="IZ76" s="15"/>
      <c r="JA76" s="15"/>
      <c r="JB76" s="15"/>
      <c r="JC76" s="15"/>
      <c r="JD76" s="15"/>
      <c r="JE76" s="15"/>
      <c r="JF76" s="15"/>
      <c r="JG76" s="15"/>
      <c r="JH76" s="15"/>
      <c r="JI76" s="15"/>
      <c r="JJ76" s="15"/>
      <c r="JK76" s="15"/>
      <c r="JL76" s="15"/>
      <c r="JM76" s="15"/>
      <c r="JN76" s="15"/>
      <c r="JO76" s="15"/>
      <c r="JP76" s="15"/>
      <c r="JQ76" s="15"/>
      <c r="JR76" s="15"/>
      <c r="JS76" s="15"/>
      <c r="JT76" s="15"/>
      <c r="JU76" s="15"/>
      <c r="JV76" s="15"/>
      <c r="JW76" s="15"/>
      <c r="JX76" s="15"/>
      <c r="JY76" s="15"/>
      <c r="JZ76" s="15"/>
      <c r="KA76" s="15"/>
      <c r="KB76" s="15"/>
      <c r="KC76" s="15"/>
      <c r="KD76" s="15"/>
      <c r="KE76" s="15"/>
      <c r="KF76" s="15"/>
      <c r="KG76" s="15"/>
      <c r="KH76" s="15"/>
      <c r="KI76" s="15"/>
      <c r="KJ76" s="15"/>
      <c r="KK76" s="15"/>
      <c r="KL76" s="15"/>
      <c r="KM76" s="15"/>
      <c r="KN76" s="15"/>
      <c r="KO76" s="15"/>
      <c r="KP76" s="15"/>
      <c r="KQ76" s="15"/>
      <c r="KR76" s="15"/>
      <c r="KS76" s="15"/>
      <c r="KT76" s="15"/>
      <c r="KU76" s="15"/>
      <c r="KV76" s="15"/>
      <c r="KW76" s="15"/>
      <c r="KX76" s="15"/>
      <c r="KY76" s="15"/>
      <c r="KZ76" s="15"/>
      <c r="LA76" s="15"/>
      <c r="LB76" s="15"/>
      <c r="LC76" s="15"/>
      <c r="LD76" s="15"/>
      <c r="LE76" s="15"/>
      <c r="LF76" s="15"/>
      <c r="LG76" s="15"/>
      <c r="LH76" s="15"/>
      <c r="LI76" s="15"/>
      <c r="LJ76" s="15"/>
      <c r="LK76" s="15"/>
      <c r="LL76" s="15"/>
      <c r="LM76" s="15"/>
      <c r="LN76" s="15"/>
      <c r="LO76" s="15"/>
      <c r="LP76" s="15"/>
      <c r="LQ76" s="15"/>
      <c r="LR76" s="15"/>
      <c r="LS76" s="15"/>
      <c r="LT76" s="15"/>
      <c r="LU76" s="15"/>
      <c r="LV76" s="15"/>
      <c r="LW76" s="15"/>
      <c r="LX76" s="15"/>
      <c r="LY76" s="15"/>
      <c r="LZ76" s="15"/>
      <c r="MA76" s="15"/>
      <c r="MB76" s="15"/>
      <c r="MC76" s="15"/>
      <c r="MD76" s="15"/>
      <c r="ME76" s="15"/>
      <c r="MF76" s="15"/>
      <c r="MG76" s="15"/>
      <c r="MH76" s="15"/>
      <c r="MI76" s="15"/>
      <c r="MJ76" s="15"/>
      <c r="MK76" s="15"/>
      <c r="ML76" s="15"/>
      <c r="MM76" s="15"/>
      <c r="MN76" s="15"/>
      <c r="MO76" s="15"/>
      <c r="MP76" s="15"/>
      <c r="MQ76" s="15"/>
      <c r="MR76" s="15"/>
      <c r="MS76" s="15"/>
      <c r="MT76" s="15"/>
      <c r="MU76" s="15"/>
      <c r="MV76" s="15"/>
      <c r="MW76" s="15"/>
      <c r="MX76" s="15"/>
      <c r="MY76" s="15"/>
      <c r="MZ76" s="15"/>
      <c r="NA76" s="15"/>
      <c r="NB76" s="15"/>
      <c r="NC76" s="15"/>
      <c r="ND76" s="15"/>
      <c r="NE76" s="15"/>
      <c r="NF76" s="15"/>
      <c r="NG76" s="16"/>
      <c r="NH76" s="5"/>
      <c r="NI76" s="3"/>
      <c r="NJ76" s="127"/>
      <c r="NK76" s="128"/>
      <c r="NL76" s="128"/>
      <c r="NM76" s="128"/>
      <c r="NN76" s="128"/>
      <c r="NO76" s="128"/>
      <c r="NP76" s="128"/>
      <c r="NQ76" s="128"/>
      <c r="NR76" s="128"/>
      <c r="NS76" s="128"/>
      <c r="NT76" s="128"/>
      <c r="NU76" s="128"/>
      <c r="NV76" s="128"/>
      <c r="NW76" s="128"/>
      <c r="NX76" s="129"/>
    </row>
    <row r="77" spans="1:388" ht="13.5" customHeight="1">
      <c r="A77" s="3"/>
      <c r="B77" s="10"/>
      <c r="C77" s="15"/>
      <c r="D77" s="15"/>
      <c r="E77" s="15"/>
      <c r="F77" s="15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  <c r="IW77" s="15"/>
      <c r="IX77" s="15"/>
      <c r="IY77" s="15"/>
      <c r="IZ77" s="15"/>
      <c r="JA77" s="15"/>
      <c r="JB77" s="15"/>
      <c r="JC77" s="15"/>
      <c r="JD77" s="15"/>
      <c r="JE77" s="15"/>
      <c r="JF77" s="15"/>
      <c r="JG77" s="15"/>
      <c r="JH77" s="15"/>
      <c r="JI77" s="15"/>
      <c r="JJ77" s="15"/>
      <c r="JK77" s="15"/>
      <c r="JL77" s="15"/>
      <c r="JM77" s="15"/>
      <c r="JN77" s="15"/>
      <c r="JO77" s="15"/>
      <c r="JP77" s="15"/>
      <c r="JQ77" s="15"/>
      <c r="JR77" s="15"/>
      <c r="JS77" s="15"/>
      <c r="JT77" s="15"/>
      <c r="JU77" s="15"/>
      <c r="JV77" s="15"/>
      <c r="JW77" s="15"/>
      <c r="JX77" s="15"/>
      <c r="JY77" s="15"/>
      <c r="JZ77" s="15"/>
      <c r="KA77" s="15"/>
      <c r="KB77" s="15"/>
      <c r="KC77" s="15"/>
      <c r="KD77" s="15"/>
      <c r="KE77" s="15"/>
      <c r="KF77" s="15"/>
      <c r="KG77" s="15"/>
      <c r="KH77" s="15"/>
      <c r="KI77" s="15"/>
      <c r="KJ77" s="15"/>
      <c r="KK77" s="15"/>
      <c r="KL77" s="15"/>
      <c r="KM77" s="15"/>
      <c r="KN77" s="15"/>
      <c r="KO77" s="15"/>
      <c r="KP77" s="15"/>
      <c r="KQ77" s="15"/>
      <c r="KR77" s="15"/>
      <c r="KS77" s="15"/>
      <c r="KT77" s="15"/>
      <c r="KU77" s="15"/>
      <c r="KV77" s="15"/>
      <c r="KW77" s="15"/>
      <c r="KX77" s="15"/>
      <c r="KY77" s="15"/>
      <c r="KZ77" s="15"/>
      <c r="LA77" s="15"/>
      <c r="LB77" s="15"/>
      <c r="LC77" s="15"/>
      <c r="LD77" s="15"/>
      <c r="LE77" s="15"/>
      <c r="LF77" s="15"/>
      <c r="LG77" s="15"/>
      <c r="LH77" s="15"/>
      <c r="LI77" s="15"/>
      <c r="LJ77" s="15"/>
      <c r="LK77" s="15"/>
      <c r="LL77" s="15"/>
      <c r="LM77" s="15"/>
      <c r="LN77" s="15"/>
      <c r="LO77" s="15"/>
      <c r="LP77" s="15"/>
      <c r="LQ77" s="15"/>
      <c r="LR77" s="15"/>
      <c r="LS77" s="15"/>
      <c r="LT77" s="15"/>
      <c r="LU77" s="15"/>
      <c r="LV77" s="15"/>
      <c r="LW77" s="15"/>
      <c r="LX77" s="15"/>
      <c r="LY77" s="15"/>
      <c r="LZ77" s="15"/>
      <c r="MA77" s="15"/>
      <c r="MB77" s="15"/>
      <c r="MC77" s="15"/>
      <c r="MD77" s="15"/>
      <c r="ME77" s="15"/>
      <c r="MF77" s="15"/>
      <c r="MG77" s="15"/>
      <c r="MH77" s="15"/>
      <c r="MI77" s="15"/>
      <c r="MJ77" s="15"/>
      <c r="MK77" s="15"/>
      <c r="ML77" s="15"/>
      <c r="MM77" s="15"/>
      <c r="MN77" s="15"/>
      <c r="MO77" s="15"/>
      <c r="MP77" s="15"/>
      <c r="MQ77" s="15"/>
      <c r="MR77" s="15"/>
      <c r="MS77" s="15"/>
      <c r="MT77" s="15"/>
      <c r="MU77" s="15"/>
      <c r="MV77" s="15"/>
      <c r="MW77" s="15"/>
      <c r="MX77" s="15"/>
      <c r="MY77" s="15"/>
      <c r="MZ77" s="15"/>
      <c r="NA77" s="15"/>
      <c r="NB77" s="15"/>
      <c r="NC77" s="15"/>
      <c r="ND77" s="15"/>
      <c r="NE77" s="15"/>
      <c r="NF77" s="15"/>
      <c r="NG77" s="16"/>
      <c r="NH77" s="5"/>
      <c r="NI77" s="3"/>
      <c r="NJ77" s="127"/>
      <c r="NK77" s="128"/>
      <c r="NL77" s="128"/>
      <c r="NM77" s="128"/>
      <c r="NN77" s="128"/>
      <c r="NO77" s="128"/>
      <c r="NP77" s="128"/>
      <c r="NQ77" s="128"/>
      <c r="NR77" s="128"/>
      <c r="NS77" s="128"/>
      <c r="NT77" s="128"/>
      <c r="NU77" s="128"/>
      <c r="NV77" s="128"/>
      <c r="NW77" s="128"/>
      <c r="NX77" s="129"/>
    </row>
    <row r="78" spans="1:388" ht="13.5" customHeight="1">
      <c r="A78" s="3"/>
      <c r="B78" s="10"/>
      <c r="C78" s="15"/>
      <c r="D78" s="15"/>
      <c r="E78" s="15"/>
      <c r="F78" s="15"/>
      <c r="G78" s="20"/>
      <c r="H78" s="20"/>
      <c r="I78" s="15"/>
      <c r="J78" s="19"/>
      <c r="K78" s="19"/>
      <c r="L78" s="19"/>
      <c r="M78" s="19"/>
      <c r="N78" s="19"/>
      <c r="O78" s="19"/>
      <c r="P78" s="19"/>
      <c r="Q78" s="19"/>
      <c r="R78" s="23"/>
      <c r="S78" s="23"/>
      <c r="T78" s="23"/>
      <c r="U78" s="105">
        <f>データ!$B$11</f>
        <v>40909</v>
      </c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>
        <f>データ!$C$11</f>
        <v>41275</v>
      </c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>
        <f>データ!$D$11</f>
        <v>41640</v>
      </c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5"/>
      <c r="BZ78" s="105">
        <f>データ!$E$11</f>
        <v>42005</v>
      </c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>
        <f>データ!$F$11</f>
        <v>42370</v>
      </c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D78" s="19"/>
      <c r="EE78" s="19"/>
      <c r="EF78" s="19"/>
      <c r="EG78" s="19"/>
      <c r="EH78" s="19"/>
      <c r="EI78" s="19"/>
      <c r="EJ78" s="19"/>
      <c r="EK78" s="19"/>
      <c r="EL78" s="23"/>
      <c r="EM78" s="23"/>
      <c r="EN78" s="23"/>
      <c r="EO78" s="105">
        <f>データ!$B$11</f>
        <v>40909</v>
      </c>
      <c r="EP78" s="105"/>
      <c r="EQ78" s="105"/>
      <c r="ER78" s="105"/>
      <c r="ES78" s="105"/>
      <c r="ET78" s="105"/>
      <c r="EU78" s="105"/>
      <c r="EV78" s="105"/>
      <c r="EW78" s="105"/>
      <c r="EX78" s="105"/>
      <c r="EY78" s="105"/>
      <c r="EZ78" s="105"/>
      <c r="FA78" s="105"/>
      <c r="FB78" s="105"/>
      <c r="FC78" s="105"/>
      <c r="FD78" s="105"/>
      <c r="FE78" s="105"/>
      <c r="FF78" s="105"/>
      <c r="FG78" s="105"/>
      <c r="FH78" s="105">
        <f>データ!$C$11</f>
        <v>41275</v>
      </c>
      <c r="FI78" s="105"/>
      <c r="FJ78" s="105"/>
      <c r="FK78" s="105"/>
      <c r="FL78" s="105"/>
      <c r="FM78" s="105"/>
      <c r="FN78" s="105"/>
      <c r="FO78" s="105"/>
      <c r="FP78" s="105"/>
      <c r="FQ78" s="105"/>
      <c r="FR78" s="105"/>
      <c r="FS78" s="105"/>
      <c r="FT78" s="105"/>
      <c r="FU78" s="105"/>
      <c r="FV78" s="105"/>
      <c r="FW78" s="105"/>
      <c r="FX78" s="105"/>
      <c r="FY78" s="105"/>
      <c r="FZ78" s="105"/>
      <c r="GA78" s="105">
        <f>データ!$D$11</f>
        <v>41640</v>
      </c>
      <c r="GB78" s="105"/>
      <c r="GC78" s="105"/>
      <c r="GD78" s="105"/>
      <c r="GE78" s="105"/>
      <c r="GF78" s="105"/>
      <c r="GG78" s="105"/>
      <c r="GH78" s="105"/>
      <c r="GI78" s="105"/>
      <c r="GJ78" s="105"/>
      <c r="GK78" s="105"/>
      <c r="GL78" s="105"/>
      <c r="GM78" s="105"/>
      <c r="GN78" s="105"/>
      <c r="GO78" s="105"/>
      <c r="GP78" s="105"/>
      <c r="GQ78" s="105"/>
      <c r="GR78" s="105"/>
      <c r="GS78" s="105"/>
      <c r="GT78" s="105">
        <f>データ!$E$11</f>
        <v>42005</v>
      </c>
      <c r="GU78" s="105"/>
      <c r="GV78" s="105"/>
      <c r="GW78" s="105"/>
      <c r="GX78" s="105"/>
      <c r="GY78" s="105"/>
      <c r="GZ78" s="105"/>
      <c r="HA78" s="105"/>
      <c r="HB78" s="105"/>
      <c r="HC78" s="105"/>
      <c r="HD78" s="105"/>
      <c r="HE78" s="105"/>
      <c r="HF78" s="105"/>
      <c r="HG78" s="105"/>
      <c r="HH78" s="105"/>
      <c r="HI78" s="105"/>
      <c r="HJ78" s="105"/>
      <c r="HK78" s="105"/>
      <c r="HL78" s="105"/>
      <c r="HM78" s="105">
        <f>データ!$F$11</f>
        <v>42370</v>
      </c>
      <c r="HN78" s="105"/>
      <c r="HO78" s="105"/>
      <c r="HP78" s="105"/>
      <c r="HQ78" s="105"/>
      <c r="HR78" s="105"/>
      <c r="HS78" s="105"/>
      <c r="HT78" s="105"/>
      <c r="HU78" s="105"/>
      <c r="HV78" s="105"/>
      <c r="HW78" s="105"/>
      <c r="HX78" s="105"/>
      <c r="HY78" s="105"/>
      <c r="HZ78" s="105"/>
      <c r="IA78" s="105"/>
      <c r="IB78" s="105"/>
      <c r="IC78" s="105"/>
      <c r="ID78" s="105"/>
      <c r="IE78" s="105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Y78" s="19"/>
      <c r="IZ78" s="19"/>
      <c r="JA78" s="19"/>
      <c r="JB78" s="19"/>
      <c r="JC78" s="19"/>
      <c r="JD78" s="19"/>
      <c r="JE78" s="19"/>
      <c r="JF78" s="19"/>
      <c r="JG78" s="23"/>
      <c r="JH78" s="23"/>
      <c r="JI78" s="23"/>
      <c r="JJ78" s="105">
        <f>データ!$B$11</f>
        <v>40909</v>
      </c>
      <c r="JK78" s="105"/>
      <c r="JL78" s="105"/>
      <c r="JM78" s="105"/>
      <c r="JN78" s="105"/>
      <c r="JO78" s="105"/>
      <c r="JP78" s="105"/>
      <c r="JQ78" s="105"/>
      <c r="JR78" s="105"/>
      <c r="JS78" s="105"/>
      <c r="JT78" s="105"/>
      <c r="JU78" s="105"/>
      <c r="JV78" s="105"/>
      <c r="JW78" s="105"/>
      <c r="JX78" s="105"/>
      <c r="JY78" s="105"/>
      <c r="JZ78" s="105"/>
      <c r="KA78" s="105"/>
      <c r="KB78" s="105"/>
      <c r="KC78" s="105">
        <f>データ!$C$11</f>
        <v>41275</v>
      </c>
      <c r="KD78" s="105"/>
      <c r="KE78" s="105"/>
      <c r="KF78" s="105"/>
      <c r="KG78" s="105"/>
      <c r="KH78" s="105"/>
      <c r="KI78" s="105"/>
      <c r="KJ78" s="105"/>
      <c r="KK78" s="105"/>
      <c r="KL78" s="105"/>
      <c r="KM78" s="105"/>
      <c r="KN78" s="105"/>
      <c r="KO78" s="105"/>
      <c r="KP78" s="105"/>
      <c r="KQ78" s="105"/>
      <c r="KR78" s="105"/>
      <c r="KS78" s="105"/>
      <c r="KT78" s="105"/>
      <c r="KU78" s="105"/>
      <c r="KV78" s="105">
        <f>データ!$D$11</f>
        <v>41640</v>
      </c>
      <c r="KW78" s="105"/>
      <c r="KX78" s="105"/>
      <c r="KY78" s="105"/>
      <c r="KZ78" s="105"/>
      <c r="LA78" s="105"/>
      <c r="LB78" s="105"/>
      <c r="LC78" s="105"/>
      <c r="LD78" s="105"/>
      <c r="LE78" s="105"/>
      <c r="LF78" s="105"/>
      <c r="LG78" s="105"/>
      <c r="LH78" s="105"/>
      <c r="LI78" s="105"/>
      <c r="LJ78" s="105"/>
      <c r="LK78" s="105"/>
      <c r="LL78" s="105"/>
      <c r="LM78" s="105"/>
      <c r="LN78" s="105"/>
      <c r="LO78" s="105">
        <f>データ!$E$11</f>
        <v>42005</v>
      </c>
      <c r="LP78" s="105"/>
      <c r="LQ78" s="105"/>
      <c r="LR78" s="105"/>
      <c r="LS78" s="105"/>
      <c r="LT78" s="105"/>
      <c r="LU78" s="105"/>
      <c r="LV78" s="105"/>
      <c r="LW78" s="105"/>
      <c r="LX78" s="105"/>
      <c r="LY78" s="105"/>
      <c r="LZ78" s="105"/>
      <c r="MA78" s="105"/>
      <c r="MB78" s="105"/>
      <c r="MC78" s="105"/>
      <c r="MD78" s="105"/>
      <c r="ME78" s="105"/>
      <c r="MF78" s="105"/>
      <c r="MG78" s="105"/>
      <c r="MH78" s="105">
        <f>データ!$F$11</f>
        <v>42370</v>
      </c>
      <c r="MI78" s="105"/>
      <c r="MJ78" s="105"/>
      <c r="MK78" s="105"/>
      <c r="ML78" s="105"/>
      <c r="MM78" s="105"/>
      <c r="MN78" s="105"/>
      <c r="MO78" s="105"/>
      <c r="MP78" s="105"/>
      <c r="MQ78" s="105"/>
      <c r="MR78" s="105"/>
      <c r="MS78" s="105"/>
      <c r="MT78" s="105"/>
      <c r="MU78" s="105"/>
      <c r="MV78" s="105"/>
      <c r="MW78" s="105"/>
      <c r="MX78" s="105"/>
      <c r="MY78" s="105"/>
      <c r="MZ78" s="105"/>
      <c r="NA78" s="15"/>
      <c r="NB78" s="15"/>
      <c r="NC78" s="15"/>
      <c r="ND78" s="15"/>
      <c r="NE78" s="15"/>
      <c r="NF78" s="15"/>
      <c r="NG78" s="30"/>
      <c r="NH78" s="5"/>
      <c r="NI78" s="3"/>
      <c r="NJ78" s="127"/>
      <c r="NK78" s="128"/>
      <c r="NL78" s="128"/>
      <c r="NM78" s="128"/>
      <c r="NN78" s="128"/>
      <c r="NO78" s="128"/>
      <c r="NP78" s="128"/>
      <c r="NQ78" s="128"/>
      <c r="NR78" s="128"/>
      <c r="NS78" s="128"/>
      <c r="NT78" s="128"/>
      <c r="NU78" s="128"/>
      <c r="NV78" s="128"/>
      <c r="NW78" s="128"/>
      <c r="NX78" s="129"/>
    </row>
    <row r="79" spans="1:388" ht="13.5" customHeight="1">
      <c r="A79" s="3"/>
      <c r="B79" s="10"/>
      <c r="C79" s="15"/>
      <c r="D79" s="15"/>
      <c r="E79" s="15"/>
      <c r="F79" s="15"/>
      <c r="G79" s="20"/>
      <c r="H79" s="20"/>
      <c r="I79" s="21"/>
      <c r="J79" s="106" t="s">
        <v>59</v>
      </c>
      <c r="K79" s="107"/>
      <c r="L79" s="107"/>
      <c r="M79" s="107"/>
      <c r="N79" s="107"/>
      <c r="O79" s="107"/>
      <c r="P79" s="107"/>
      <c r="Q79" s="107"/>
      <c r="R79" s="107"/>
      <c r="S79" s="107"/>
      <c r="T79" s="108"/>
      <c r="U79" s="109">
        <f>データ!DR7</f>
        <v>7</v>
      </c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>
        <f>データ!DS7</f>
        <v>13.4</v>
      </c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>
        <f>データ!DT7</f>
        <v>19.5</v>
      </c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>
        <f>データ!DU7</f>
        <v>25.3</v>
      </c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>
        <f>データ!DV7</f>
        <v>31.3</v>
      </c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D79" s="106" t="s">
        <v>59</v>
      </c>
      <c r="EE79" s="107"/>
      <c r="EF79" s="107"/>
      <c r="EG79" s="107"/>
      <c r="EH79" s="107"/>
      <c r="EI79" s="107"/>
      <c r="EJ79" s="107"/>
      <c r="EK79" s="107"/>
      <c r="EL79" s="107"/>
      <c r="EM79" s="107"/>
      <c r="EN79" s="108"/>
      <c r="EO79" s="109">
        <f>データ!EC7</f>
        <v>22.6</v>
      </c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>
        <f>データ!ED7</f>
        <v>33.799999999999997</v>
      </c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>
        <f>データ!EE7</f>
        <v>44</v>
      </c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>
        <f>データ!EF7</f>
        <v>51.1</v>
      </c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>
        <f>データ!EG7</f>
        <v>58.8</v>
      </c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Y79" s="106" t="s">
        <v>59</v>
      </c>
      <c r="IZ79" s="107"/>
      <c r="JA79" s="107"/>
      <c r="JB79" s="107"/>
      <c r="JC79" s="107"/>
      <c r="JD79" s="107"/>
      <c r="JE79" s="107"/>
      <c r="JF79" s="107"/>
      <c r="JG79" s="107"/>
      <c r="JH79" s="107"/>
      <c r="JI79" s="108"/>
      <c r="JJ79" s="110">
        <f>データ!EN7</f>
        <v>25214104</v>
      </c>
      <c r="JK79" s="110"/>
      <c r="JL79" s="110"/>
      <c r="JM79" s="110"/>
      <c r="JN79" s="110"/>
      <c r="JO79" s="110"/>
      <c r="JP79" s="110"/>
      <c r="JQ79" s="110"/>
      <c r="JR79" s="110"/>
      <c r="JS79" s="110"/>
      <c r="JT79" s="110"/>
      <c r="JU79" s="110"/>
      <c r="JV79" s="110"/>
      <c r="JW79" s="110"/>
      <c r="JX79" s="110"/>
      <c r="JY79" s="110"/>
      <c r="JZ79" s="110"/>
      <c r="KA79" s="110"/>
      <c r="KB79" s="110"/>
      <c r="KC79" s="110">
        <f>データ!EO7</f>
        <v>25219644</v>
      </c>
      <c r="KD79" s="110"/>
      <c r="KE79" s="110"/>
      <c r="KF79" s="110"/>
      <c r="KG79" s="110"/>
      <c r="KH79" s="110"/>
      <c r="KI79" s="110"/>
      <c r="KJ79" s="110"/>
      <c r="KK79" s="110"/>
      <c r="KL79" s="110"/>
      <c r="KM79" s="110"/>
      <c r="KN79" s="110"/>
      <c r="KO79" s="110"/>
      <c r="KP79" s="110"/>
      <c r="KQ79" s="110"/>
      <c r="KR79" s="110"/>
      <c r="KS79" s="110"/>
      <c r="KT79" s="110"/>
      <c r="KU79" s="110"/>
      <c r="KV79" s="110">
        <f>データ!EP7</f>
        <v>25334785</v>
      </c>
      <c r="KW79" s="110"/>
      <c r="KX79" s="110"/>
      <c r="KY79" s="110"/>
      <c r="KZ79" s="110"/>
      <c r="LA79" s="110"/>
      <c r="LB79" s="110"/>
      <c r="LC79" s="110"/>
      <c r="LD79" s="110"/>
      <c r="LE79" s="110"/>
      <c r="LF79" s="110"/>
      <c r="LG79" s="110"/>
      <c r="LH79" s="110"/>
      <c r="LI79" s="110"/>
      <c r="LJ79" s="110"/>
      <c r="LK79" s="110"/>
      <c r="LL79" s="110"/>
      <c r="LM79" s="110"/>
      <c r="LN79" s="110"/>
      <c r="LO79" s="110">
        <f>データ!EQ7</f>
        <v>25965207</v>
      </c>
      <c r="LP79" s="110"/>
      <c r="LQ79" s="110"/>
      <c r="LR79" s="110"/>
      <c r="LS79" s="110"/>
      <c r="LT79" s="110"/>
      <c r="LU79" s="110"/>
      <c r="LV79" s="110"/>
      <c r="LW79" s="110"/>
      <c r="LX79" s="110"/>
      <c r="LY79" s="110"/>
      <c r="LZ79" s="110"/>
      <c r="MA79" s="110"/>
      <c r="MB79" s="110"/>
      <c r="MC79" s="110"/>
      <c r="MD79" s="110"/>
      <c r="ME79" s="110"/>
      <c r="MF79" s="110"/>
      <c r="MG79" s="110"/>
      <c r="MH79" s="110">
        <f>データ!ER7</f>
        <v>26546733</v>
      </c>
      <c r="MI79" s="110"/>
      <c r="MJ79" s="110"/>
      <c r="MK79" s="110"/>
      <c r="ML79" s="110"/>
      <c r="MM79" s="110"/>
      <c r="MN79" s="110"/>
      <c r="MO79" s="110"/>
      <c r="MP79" s="110"/>
      <c r="MQ79" s="110"/>
      <c r="MR79" s="110"/>
      <c r="MS79" s="110"/>
      <c r="MT79" s="110"/>
      <c r="MU79" s="110"/>
      <c r="MV79" s="110"/>
      <c r="MW79" s="110"/>
      <c r="MX79" s="110"/>
      <c r="MY79" s="110"/>
      <c r="MZ79" s="110"/>
      <c r="NA79" s="15"/>
      <c r="NB79" s="15"/>
      <c r="NC79" s="15"/>
      <c r="ND79" s="15"/>
      <c r="NE79" s="15"/>
      <c r="NF79" s="15"/>
      <c r="NG79" s="30"/>
      <c r="NH79" s="5"/>
      <c r="NI79" s="3"/>
      <c r="NJ79" s="127"/>
      <c r="NK79" s="128"/>
      <c r="NL79" s="128"/>
      <c r="NM79" s="128"/>
      <c r="NN79" s="128"/>
      <c r="NO79" s="128"/>
      <c r="NP79" s="128"/>
      <c r="NQ79" s="128"/>
      <c r="NR79" s="128"/>
      <c r="NS79" s="128"/>
      <c r="NT79" s="128"/>
      <c r="NU79" s="128"/>
      <c r="NV79" s="128"/>
      <c r="NW79" s="128"/>
      <c r="NX79" s="129"/>
    </row>
    <row r="80" spans="1:388" ht="13.5" customHeight="1">
      <c r="A80" s="3"/>
      <c r="B80" s="10"/>
      <c r="C80" s="15"/>
      <c r="D80" s="15"/>
      <c r="E80" s="15"/>
      <c r="F80" s="15"/>
      <c r="G80" s="15"/>
      <c r="H80" s="15"/>
      <c r="I80" s="21"/>
      <c r="J80" s="106" t="s">
        <v>61</v>
      </c>
      <c r="K80" s="107"/>
      <c r="L80" s="107"/>
      <c r="M80" s="107"/>
      <c r="N80" s="107"/>
      <c r="O80" s="107"/>
      <c r="P80" s="107"/>
      <c r="Q80" s="107"/>
      <c r="R80" s="107"/>
      <c r="S80" s="107"/>
      <c r="T80" s="108"/>
      <c r="U80" s="109">
        <f>データ!DW7</f>
        <v>48.3</v>
      </c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>
        <f>データ!DX7</f>
        <v>48</v>
      </c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>
        <f>データ!DY7</f>
        <v>52.2</v>
      </c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>
        <f>データ!DZ7</f>
        <v>52.4</v>
      </c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>
        <f>データ!EA7</f>
        <v>52.5</v>
      </c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D80" s="106" t="s">
        <v>61</v>
      </c>
      <c r="EE80" s="107"/>
      <c r="EF80" s="107"/>
      <c r="EG80" s="107"/>
      <c r="EH80" s="107"/>
      <c r="EI80" s="107"/>
      <c r="EJ80" s="107"/>
      <c r="EK80" s="107"/>
      <c r="EL80" s="107"/>
      <c r="EM80" s="107"/>
      <c r="EN80" s="108"/>
      <c r="EO80" s="109">
        <f>データ!EH7</f>
        <v>64.2</v>
      </c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>
        <f>データ!EI7</f>
        <v>63.3</v>
      </c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>
        <f>データ!EJ7</f>
        <v>69.599999999999994</v>
      </c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>
        <f>データ!EK7</f>
        <v>69.2</v>
      </c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>
        <f>データ!EL7</f>
        <v>69.7</v>
      </c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Y80" s="106" t="s">
        <v>61</v>
      </c>
      <c r="IZ80" s="107"/>
      <c r="JA80" s="107"/>
      <c r="JB80" s="107"/>
      <c r="JC80" s="107"/>
      <c r="JD80" s="107"/>
      <c r="JE80" s="107"/>
      <c r="JF80" s="107"/>
      <c r="JG80" s="107"/>
      <c r="JH80" s="107"/>
      <c r="JI80" s="108"/>
      <c r="JJ80" s="110">
        <f>データ!ES7</f>
        <v>33366030</v>
      </c>
      <c r="JK80" s="110"/>
      <c r="JL80" s="110"/>
      <c r="JM80" s="110"/>
      <c r="JN80" s="110"/>
      <c r="JO80" s="110"/>
      <c r="JP80" s="110"/>
      <c r="JQ80" s="110"/>
      <c r="JR80" s="110"/>
      <c r="JS80" s="110"/>
      <c r="JT80" s="110"/>
      <c r="JU80" s="110"/>
      <c r="JV80" s="110"/>
      <c r="JW80" s="110"/>
      <c r="JX80" s="110"/>
      <c r="JY80" s="110"/>
      <c r="JZ80" s="110"/>
      <c r="KA80" s="110"/>
      <c r="KB80" s="110"/>
      <c r="KC80" s="110">
        <f>データ!ET7</f>
        <v>34139294</v>
      </c>
      <c r="KD80" s="110"/>
      <c r="KE80" s="110"/>
      <c r="KF80" s="110"/>
      <c r="KG80" s="110"/>
      <c r="KH80" s="110"/>
      <c r="KI80" s="110"/>
      <c r="KJ80" s="110"/>
      <c r="KK80" s="110"/>
      <c r="KL80" s="110"/>
      <c r="KM80" s="110"/>
      <c r="KN80" s="110"/>
      <c r="KO80" s="110"/>
      <c r="KP80" s="110"/>
      <c r="KQ80" s="110"/>
      <c r="KR80" s="110"/>
      <c r="KS80" s="110"/>
      <c r="KT80" s="110"/>
      <c r="KU80" s="110"/>
      <c r="KV80" s="110">
        <f>データ!EU7</f>
        <v>35115689</v>
      </c>
      <c r="KW80" s="110"/>
      <c r="KX80" s="110"/>
      <c r="KY80" s="110"/>
      <c r="KZ80" s="110"/>
      <c r="LA80" s="110"/>
      <c r="LB80" s="110"/>
      <c r="LC80" s="110"/>
      <c r="LD80" s="110"/>
      <c r="LE80" s="110"/>
      <c r="LF80" s="110"/>
      <c r="LG80" s="110"/>
      <c r="LH80" s="110"/>
      <c r="LI80" s="110"/>
      <c r="LJ80" s="110"/>
      <c r="LK80" s="110"/>
      <c r="LL80" s="110"/>
      <c r="LM80" s="110"/>
      <c r="LN80" s="110"/>
      <c r="LO80" s="110">
        <f>データ!EV7</f>
        <v>35730958</v>
      </c>
      <c r="LP80" s="110"/>
      <c r="LQ80" s="110"/>
      <c r="LR80" s="110"/>
      <c r="LS80" s="110"/>
      <c r="LT80" s="110"/>
      <c r="LU80" s="110"/>
      <c r="LV80" s="110"/>
      <c r="LW80" s="110"/>
      <c r="LX80" s="110"/>
      <c r="LY80" s="110"/>
      <c r="LZ80" s="110"/>
      <c r="MA80" s="110"/>
      <c r="MB80" s="110"/>
      <c r="MC80" s="110"/>
      <c r="MD80" s="110"/>
      <c r="ME80" s="110"/>
      <c r="MF80" s="110"/>
      <c r="MG80" s="110"/>
      <c r="MH80" s="110">
        <f>データ!EW7</f>
        <v>37752628</v>
      </c>
      <c r="MI80" s="110"/>
      <c r="MJ80" s="110"/>
      <c r="MK80" s="110"/>
      <c r="ML80" s="110"/>
      <c r="MM80" s="110"/>
      <c r="MN80" s="110"/>
      <c r="MO80" s="110"/>
      <c r="MP80" s="110"/>
      <c r="MQ80" s="110"/>
      <c r="MR80" s="110"/>
      <c r="MS80" s="110"/>
      <c r="MT80" s="110"/>
      <c r="MU80" s="110"/>
      <c r="MV80" s="110"/>
      <c r="MW80" s="110"/>
      <c r="MX80" s="110"/>
      <c r="MY80" s="110"/>
      <c r="MZ80" s="110"/>
      <c r="NA80" s="15"/>
      <c r="NB80" s="15"/>
      <c r="NC80" s="15"/>
      <c r="ND80" s="15"/>
      <c r="NE80" s="15"/>
      <c r="NF80" s="15"/>
      <c r="NG80" s="30"/>
      <c r="NH80" s="5"/>
      <c r="NI80" s="3"/>
      <c r="NJ80" s="127"/>
      <c r="NK80" s="128"/>
      <c r="NL80" s="128"/>
      <c r="NM80" s="128"/>
      <c r="NN80" s="128"/>
      <c r="NO80" s="128"/>
      <c r="NP80" s="128"/>
      <c r="NQ80" s="128"/>
      <c r="NR80" s="128"/>
      <c r="NS80" s="128"/>
      <c r="NT80" s="128"/>
      <c r="NU80" s="128"/>
      <c r="NV80" s="128"/>
      <c r="NW80" s="128"/>
      <c r="NX80" s="129"/>
    </row>
    <row r="81" spans="1:388" ht="13.5" customHeight="1">
      <c r="A81" s="3"/>
      <c r="B81" s="10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  <c r="IW81" s="15"/>
      <c r="IX81" s="15"/>
      <c r="IY81" s="15"/>
      <c r="IZ81" s="15"/>
      <c r="JA81" s="15"/>
      <c r="JB81" s="15"/>
      <c r="JC81" s="15"/>
      <c r="JD81" s="15"/>
      <c r="JE81" s="15"/>
      <c r="JF81" s="15"/>
      <c r="JG81" s="15"/>
      <c r="JH81" s="15"/>
      <c r="JI81" s="15"/>
      <c r="JJ81" s="15"/>
      <c r="JK81" s="15"/>
      <c r="JL81" s="15"/>
      <c r="JM81" s="15"/>
      <c r="JN81" s="15"/>
      <c r="JO81" s="15"/>
      <c r="JP81" s="15"/>
      <c r="JQ81" s="15"/>
      <c r="JR81" s="15"/>
      <c r="JS81" s="15"/>
      <c r="JT81" s="15"/>
      <c r="JU81" s="15"/>
      <c r="JV81" s="15"/>
      <c r="JW81" s="15"/>
      <c r="JX81" s="15"/>
      <c r="JY81" s="15"/>
      <c r="JZ81" s="15"/>
      <c r="KA81" s="15"/>
      <c r="KB81" s="15"/>
      <c r="KC81" s="15"/>
      <c r="KD81" s="15"/>
      <c r="KE81" s="15"/>
      <c r="KF81" s="15"/>
      <c r="KG81" s="15"/>
      <c r="KH81" s="15"/>
      <c r="KI81" s="15"/>
      <c r="KJ81" s="15"/>
      <c r="KK81" s="15"/>
      <c r="KL81" s="15"/>
      <c r="KM81" s="15"/>
      <c r="KN81" s="15"/>
      <c r="KO81" s="15"/>
      <c r="KP81" s="15"/>
      <c r="KQ81" s="15"/>
      <c r="KR81" s="15"/>
      <c r="KS81" s="15"/>
      <c r="KT81" s="15"/>
      <c r="KU81" s="15"/>
      <c r="KV81" s="15"/>
      <c r="KW81" s="15"/>
      <c r="KX81" s="15"/>
      <c r="KY81" s="15"/>
      <c r="KZ81" s="15"/>
      <c r="LA81" s="15"/>
      <c r="LB81" s="15"/>
      <c r="LC81" s="15"/>
      <c r="LD81" s="15"/>
      <c r="LE81" s="15"/>
      <c r="LF81" s="15"/>
      <c r="LG81" s="15"/>
      <c r="LH81" s="15"/>
      <c r="LI81" s="15"/>
      <c r="LJ81" s="15"/>
      <c r="LK81" s="15"/>
      <c r="LL81" s="15"/>
      <c r="LM81" s="15"/>
      <c r="LN81" s="15"/>
      <c r="LO81" s="15"/>
      <c r="LP81" s="15"/>
      <c r="LQ81" s="15"/>
      <c r="LR81" s="15"/>
      <c r="LS81" s="15"/>
      <c r="LT81" s="15"/>
      <c r="LU81" s="15"/>
      <c r="LV81" s="15"/>
      <c r="LW81" s="15"/>
      <c r="LX81" s="15"/>
      <c r="LY81" s="15"/>
      <c r="LZ81" s="15"/>
      <c r="MA81" s="15"/>
      <c r="MB81" s="15"/>
      <c r="MC81" s="15"/>
      <c r="MD81" s="15"/>
      <c r="ME81" s="15"/>
      <c r="MF81" s="15"/>
      <c r="MG81" s="15"/>
      <c r="MH81" s="15"/>
      <c r="MI81" s="15"/>
      <c r="MJ81" s="15"/>
      <c r="MK81" s="15"/>
      <c r="ML81" s="15"/>
      <c r="MM81" s="15"/>
      <c r="MN81" s="15"/>
      <c r="MO81" s="15"/>
      <c r="MP81" s="15"/>
      <c r="MQ81" s="15"/>
      <c r="MR81" s="15"/>
      <c r="MS81" s="15"/>
      <c r="MT81" s="15"/>
      <c r="MU81" s="15"/>
      <c r="MV81" s="15"/>
      <c r="MW81" s="15"/>
      <c r="MX81" s="15"/>
      <c r="MY81" s="15"/>
      <c r="MZ81" s="15"/>
      <c r="NA81" s="15"/>
      <c r="NB81" s="15"/>
      <c r="NC81" s="15"/>
      <c r="ND81" s="15"/>
      <c r="NE81" s="15"/>
      <c r="NF81" s="15"/>
      <c r="NG81" s="30"/>
      <c r="NH81" s="5"/>
      <c r="NI81" s="3"/>
      <c r="NJ81" s="127"/>
      <c r="NK81" s="128"/>
      <c r="NL81" s="128"/>
      <c r="NM81" s="128"/>
      <c r="NN81" s="128"/>
      <c r="NO81" s="128"/>
      <c r="NP81" s="128"/>
      <c r="NQ81" s="128"/>
      <c r="NR81" s="128"/>
      <c r="NS81" s="128"/>
      <c r="NT81" s="128"/>
      <c r="NU81" s="128"/>
      <c r="NV81" s="128"/>
      <c r="NW81" s="128"/>
      <c r="NX81" s="129"/>
    </row>
    <row r="82" spans="1:388" ht="13.5" customHeight="1">
      <c r="A82" s="3"/>
      <c r="B82" s="10"/>
      <c r="C82" s="16"/>
      <c r="D82" s="15"/>
      <c r="E82" s="15"/>
      <c r="F82" s="122" t="s">
        <v>67</v>
      </c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16"/>
      <c r="DQ82" s="16"/>
      <c r="DR82" s="16"/>
      <c r="DS82" s="16"/>
      <c r="DT82" s="16"/>
      <c r="DU82" s="16"/>
      <c r="DV82" s="16"/>
      <c r="DW82" s="16"/>
      <c r="DX82" s="16"/>
      <c r="DY82" s="26"/>
      <c r="DZ82" s="123" t="s">
        <v>69</v>
      </c>
      <c r="EA82" s="123"/>
      <c r="EB82" s="123"/>
      <c r="EC82" s="123"/>
      <c r="ED82" s="123"/>
      <c r="EE82" s="123"/>
      <c r="EF82" s="123"/>
      <c r="EG82" s="123"/>
      <c r="EH82" s="123"/>
      <c r="EI82" s="123"/>
      <c r="EJ82" s="123"/>
      <c r="EK82" s="123"/>
      <c r="EL82" s="123"/>
      <c r="EM82" s="123"/>
      <c r="EN82" s="123"/>
      <c r="EO82" s="123"/>
      <c r="EP82" s="123"/>
      <c r="EQ82" s="123"/>
      <c r="ER82" s="123"/>
      <c r="ES82" s="123"/>
      <c r="ET82" s="123"/>
      <c r="EU82" s="123"/>
      <c r="EV82" s="123"/>
      <c r="EW82" s="123"/>
      <c r="EX82" s="123"/>
      <c r="EY82" s="123"/>
      <c r="EZ82" s="123"/>
      <c r="FA82" s="123"/>
      <c r="FB82" s="123"/>
      <c r="FC82" s="123"/>
      <c r="FD82" s="123"/>
      <c r="FE82" s="123"/>
      <c r="FF82" s="123"/>
      <c r="FG82" s="123"/>
      <c r="FH82" s="123"/>
      <c r="FI82" s="123"/>
      <c r="FJ82" s="123"/>
      <c r="FK82" s="123"/>
      <c r="FL82" s="123"/>
      <c r="FM82" s="123"/>
      <c r="FN82" s="123"/>
      <c r="FO82" s="123"/>
      <c r="FP82" s="123"/>
      <c r="FQ82" s="123"/>
      <c r="FR82" s="123"/>
      <c r="FS82" s="123"/>
      <c r="FT82" s="123"/>
      <c r="FU82" s="123"/>
      <c r="FV82" s="123"/>
      <c r="FW82" s="123"/>
      <c r="FX82" s="123"/>
      <c r="FY82" s="123"/>
      <c r="FZ82" s="123"/>
      <c r="GA82" s="123"/>
      <c r="GB82" s="123"/>
      <c r="GC82" s="123"/>
      <c r="GD82" s="123"/>
      <c r="GE82" s="123"/>
      <c r="GF82" s="123"/>
      <c r="GG82" s="123"/>
      <c r="GH82" s="123"/>
      <c r="GI82" s="123"/>
      <c r="GJ82" s="123"/>
      <c r="GK82" s="123"/>
      <c r="GL82" s="123"/>
      <c r="GM82" s="123"/>
      <c r="GN82" s="123"/>
      <c r="GO82" s="123"/>
      <c r="GP82" s="123"/>
      <c r="GQ82" s="123"/>
      <c r="GR82" s="123"/>
      <c r="GS82" s="123"/>
      <c r="GT82" s="123"/>
      <c r="GU82" s="123"/>
      <c r="GV82" s="123"/>
      <c r="GW82" s="123"/>
      <c r="GX82" s="123"/>
      <c r="GY82" s="123"/>
      <c r="GZ82" s="123"/>
      <c r="HA82" s="123"/>
      <c r="HB82" s="123"/>
      <c r="HC82" s="123"/>
      <c r="HD82" s="123"/>
      <c r="HE82" s="123"/>
      <c r="HF82" s="123"/>
      <c r="HG82" s="123"/>
      <c r="HH82" s="123"/>
      <c r="HI82" s="123"/>
      <c r="HJ82" s="123"/>
      <c r="HK82" s="123"/>
      <c r="HL82" s="123"/>
      <c r="HM82" s="123"/>
      <c r="HN82" s="123"/>
      <c r="HO82" s="123"/>
      <c r="HP82" s="123"/>
      <c r="HQ82" s="123"/>
      <c r="HR82" s="123"/>
      <c r="HS82" s="123"/>
      <c r="HT82" s="123"/>
      <c r="HU82" s="123"/>
      <c r="HV82" s="123"/>
      <c r="HW82" s="123"/>
      <c r="HX82" s="123"/>
      <c r="HY82" s="123"/>
      <c r="HZ82" s="123"/>
      <c r="IA82" s="123"/>
      <c r="IB82" s="123"/>
      <c r="IC82" s="123"/>
      <c r="ID82" s="123"/>
      <c r="IE82" s="123"/>
      <c r="IF82" s="123"/>
      <c r="IG82" s="123"/>
      <c r="IH82" s="123"/>
      <c r="II82" s="12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22" t="s">
        <v>70</v>
      </c>
      <c r="IV82" s="122"/>
      <c r="IW82" s="122"/>
      <c r="IX82" s="122"/>
      <c r="IY82" s="122"/>
      <c r="IZ82" s="122"/>
      <c r="JA82" s="122"/>
      <c r="JB82" s="122"/>
      <c r="JC82" s="122"/>
      <c r="JD82" s="122"/>
      <c r="JE82" s="122"/>
      <c r="JF82" s="122"/>
      <c r="JG82" s="122"/>
      <c r="JH82" s="122"/>
      <c r="JI82" s="122"/>
      <c r="JJ82" s="122"/>
      <c r="JK82" s="122"/>
      <c r="JL82" s="122"/>
      <c r="JM82" s="122"/>
      <c r="JN82" s="122"/>
      <c r="JO82" s="122"/>
      <c r="JP82" s="122"/>
      <c r="JQ82" s="122"/>
      <c r="JR82" s="122"/>
      <c r="JS82" s="122"/>
      <c r="JT82" s="122"/>
      <c r="JU82" s="122"/>
      <c r="JV82" s="122"/>
      <c r="JW82" s="122"/>
      <c r="JX82" s="122"/>
      <c r="JY82" s="122"/>
      <c r="JZ82" s="122"/>
      <c r="KA82" s="122"/>
      <c r="KB82" s="122"/>
      <c r="KC82" s="122"/>
      <c r="KD82" s="122"/>
      <c r="KE82" s="122"/>
      <c r="KF82" s="122"/>
      <c r="KG82" s="122"/>
      <c r="KH82" s="122"/>
      <c r="KI82" s="122"/>
      <c r="KJ82" s="122"/>
      <c r="KK82" s="122"/>
      <c r="KL82" s="122"/>
      <c r="KM82" s="122"/>
      <c r="KN82" s="122"/>
      <c r="KO82" s="122"/>
      <c r="KP82" s="122"/>
      <c r="KQ82" s="122"/>
      <c r="KR82" s="122"/>
      <c r="KS82" s="122"/>
      <c r="KT82" s="122"/>
      <c r="KU82" s="122"/>
      <c r="KV82" s="122"/>
      <c r="KW82" s="122"/>
      <c r="KX82" s="122"/>
      <c r="KY82" s="122"/>
      <c r="KZ82" s="122"/>
      <c r="LA82" s="122"/>
      <c r="LB82" s="122"/>
      <c r="LC82" s="122"/>
      <c r="LD82" s="122"/>
      <c r="LE82" s="122"/>
      <c r="LF82" s="122"/>
      <c r="LG82" s="122"/>
      <c r="LH82" s="122"/>
      <c r="LI82" s="122"/>
      <c r="LJ82" s="122"/>
      <c r="LK82" s="122"/>
      <c r="LL82" s="122"/>
      <c r="LM82" s="122"/>
      <c r="LN82" s="122"/>
      <c r="LO82" s="122"/>
      <c r="LP82" s="122"/>
      <c r="LQ82" s="122"/>
      <c r="LR82" s="122"/>
      <c r="LS82" s="122"/>
      <c r="LT82" s="122"/>
      <c r="LU82" s="122"/>
      <c r="LV82" s="122"/>
      <c r="LW82" s="122"/>
      <c r="LX82" s="122"/>
      <c r="LY82" s="122"/>
      <c r="LZ82" s="122"/>
      <c r="MA82" s="122"/>
      <c r="MB82" s="122"/>
      <c r="MC82" s="122"/>
      <c r="MD82" s="122"/>
      <c r="ME82" s="122"/>
      <c r="MF82" s="122"/>
      <c r="MG82" s="122"/>
      <c r="MH82" s="122"/>
      <c r="MI82" s="122"/>
      <c r="MJ82" s="122"/>
      <c r="MK82" s="122"/>
      <c r="ML82" s="122"/>
      <c r="MM82" s="122"/>
      <c r="MN82" s="122"/>
      <c r="MO82" s="122"/>
      <c r="MP82" s="122"/>
      <c r="MQ82" s="122"/>
      <c r="MR82" s="122"/>
      <c r="MS82" s="122"/>
      <c r="MT82" s="122"/>
      <c r="MU82" s="122"/>
      <c r="MV82" s="122"/>
      <c r="MW82" s="122"/>
      <c r="MX82" s="122"/>
      <c r="MY82" s="122"/>
      <c r="MZ82" s="122"/>
      <c r="NA82" s="122"/>
      <c r="NB82" s="122"/>
      <c r="NC82" s="122"/>
      <c r="ND82" s="122"/>
      <c r="NE82" s="16"/>
      <c r="NF82" s="16"/>
      <c r="NG82" s="16"/>
      <c r="NH82" s="5"/>
      <c r="NI82" s="3"/>
      <c r="NJ82" s="127"/>
      <c r="NK82" s="128"/>
      <c r="NL82" s="128"/>
      <c r="NM82" s="128"/>
      <c r="NN82" s="128"/>
      <c r="NO82" s="128"/>
      <c r="NP82" s="128"/>
      <c r="NQ82" s="128"/>
      <c r="NR82" s="128"/>
      <c r="NS82" s="128"/>
      <c r="NT82" s="128"/>
      <c r="NU82" s="128"/>
      <c r="NV82" s="128"/>
      <c r="NW82" s="128"/>
      <c r="NX82" s="129"/>
    </row>
    <row r="83" spans="1:388" ht="13.5" customHeight="1">
      <c r="A83" s="3"/>
      <c r="B83" s="10"/>
      <c r="C83" s="16"/>
      <c r="D83" s="15"/>
      <c r="E83" s="15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6"/>
      <c r="DQ83" s="16"/>
      <c r="DR83" s="16"/>
      <c r="DS83" s="16"/>
      <c r="DT83" s="16"/>
      <c r="DU83" s="16"/>
      <c r="DV83" s="16"/>
      <c r="DW83" s="16"/>
      <c r="DX83" s="16"/>
      <c r="DY83" s="26"/>
      <c r="DZ83" s="123"/>
      <c r="EA83" s="123"/>
      <c r="EB83" s="123"/>
      <c r="EC83" s="123"/>
      <c r="ED83" s="123"/>
      <c r="EE83" s="123"/>
      <c r="EF83" s="123"/>
      <c r="EG83" s="123"/>
      <c r="EH83" s="123"/>
      <c r="EI83" s="123"/>
      <c r="EJ83" s="123"/>
      <c r="EK83" s="123"/>
      <c r="EL83" s="123"/>
      <c r="EM83" s="123"/>
      <c r="EN83" s="123"/>
      <c r="EO83" s="123"/>
      <c r="EP83" s="123"/>
      <c r="EQ83" s="123"/>
      <c r="ER83" s="123"/>
      <c r="ES83" s="123"/>
      <c r="ET83" s="123"/>
      <c r="EU83" s="123"/>
      <c r="EV83" s="123"/>
      <c r="EW83" s="123"/>
      <c r="EX83" s="123"/>
      <c r="EY83" s="123"/>
      <c r="EZ83" s="123"/>
      <c r="FA83" s="123"/>
      <c r="FB83" s="123"/>
      <c r="FC83" s="123"/>
      <c r="FD83" s="123"/>
      <c r="FE83" s="123"/>
      <c r="FF83" s="123"/>
      <c r="FG83" s="123"/>
      <c r="FH83" s="123"/>
      <c r="FI83" s="123"/>
      <c r="FJ83" s="123"/>
      <c r="FK83" s="123"/>
      <c r="FL83" s="123"/>
      <c r="FM83" s="123"/>
      <c r="FN83" s="123"/>
      <c r="FO83" s="123"/>
      <c r="FP83" s="123"/>
      <c r="FQ83" s="123"/>
      <c r="FR83" s="123"/>
      <c r="FS83" s="123"/>
      <c r="FT83" s="123"/>
      <c r="FU83" s="123"/>
      <c r="FV83" s="123"/>
      <c r="FW83" s="123"/>
      <c r="FX83" s="123"/>
      <c r="FY83" s="123"/>
      <c r="FZ83" s="123"/>
      <c r="GA83" s="123"/>
      <c r="GB83" s="123"/>
      <c r="GC83" s="123"/>
      <c r="GD83" s="123"/>
      <c r="GE83" s="123"/>
      <c r="GF83" s="123"/>
      <c r="GG83" s="123"/>
      <c r="GH83" s="123"/>
      <c r="GI83" s="123"/>
      <c r="GJ83" s="123"/>
      <c r="GK83" s="123"/>
      <c r="GL83" s="123"/>
      <c r="GM83" s="123"/>
      <c r="GN83" s="123"/>
      <c r="GO83" s="123"/>
      <c r="GP83" s="123"/>
      <c r="GQ83" s="123"/>
      <c r="GR83" s="123"/>
      <c r="GS83" s="123"/>
      <c r="GT83" s="123"/>
      <c r="GU83" s="123"/>
      <c r="GV83" s="123"/>
      <c r="GW83" s="123"/>
      <c r="GX83" s="123"/>
      <c r="GY83" s="123"/>
      <c r="GZ83" s="123"/>
      <c r="HA83" s="123"/>
      <c r="HB83" s="123"/>
      <c r="HC83" s="123"/>
      <c r="HD83" s="123"/>
      <c r="HE83" s="123"/>
      <c r="HF83" s="123"/>
      <c r="HG83" s="123"/>
      <c r="HH83" s="123"/>
      <c r="HI83" s="123"/>
      <c r="HJ83" s="123"/>
      <c r="HK83" s="123"/>
      <c r="HL83" s="123"/>
      <c r="HM83" s="123"/>
      <c r="HN83" s="123"/>
      <c r="HO83" s="123"/>
      <c r="HP83" s="123"/>
      <c r="HQ83" s="123"/>
      <c r="HR83" s="123"/>
      <c r="HS83" s="123"/>
      <c r="HT83" s="123"/>
      <c r="HU83" s="123"/>
      <c r="HV83" s="123"/>
      <c r="HW83" s="123"/>
      <c r="HX83" s="123"/>
      <c r="HY83" s="123"/>
      <c r="HZ83" s="123"/>
      <c r="IA83" s="123"/>
      <c r="IB83" s="123"/>
      <c r="IC83" s="123"/>
      <c r="ID83" s="123"/>
      <c r="IE83" s="123"/>
      <c r="IF83" s="123"/>
      <c r="IG83" s="123"/>
      <c r="IH83" s="123"/>
      <c r="II83" s="12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22"/>
      <c r="IV83" s="122"/>
      <c r="IW83" s="122"/>
      <c r="IX83" s="122"/>
      <c r="IY83" s="122"/>
      <c r="IZ83" s="122"/>
      <c r="JA83" s="122"/>
      <c r="JB83" s="122"/>
      <c r="JC83" s="122"/>
      <c r="JD83" s="122"/>
      <c r="JE83" s="122"/>
      <c r="JF83" s="122"/>
      <c r="JG83" s="122"/>
      <c r="JH83" s="122"/>
      <c r="JI83" s="122"/>
      <c r="JJ83" s="122"/>
      <c r="JK83" s="122"/>
      <c r="JL83" s="122"/>
      <c r="JM83" s="122"/>
      <c r="JN83" s="122"/>
      <c r="JO83" s="122"/>
      <c r="JP83" s="122"/>
      <c r="JQ83" s="122"/>
      <c r="JR83" s="122"/>
      <c r="JS83" s="122"/>
      <c r="JT83" s="122"/>
      <c r="JU83" s="122"/>
      <c r="JV83" s="122"/>
      <c r="JW83" s="122"/>
      <c r="JX83" s="122"/>
      <c r="JY83" s="122"/>
      <c r="JZ83" s="122"/>
      <c r="KA83" s="122"/>
      <c r="KB83" s="122"/>
      <c r="KC83" s="122"/>
      <c r="KD83" s="122"/>
      <c r="KE83" s="122"/>
      <c r="KF83" s="122"/>
      <c r="KG83" s="122"/>
      <c r="KH83" s="122"/>
      <c r="KI83" s="122"/>
      <c r="KJ83" s="122"/>
      <c r="KK83" s="122"/>
      <c r="KL83" s="122"/>
      <c r="KM83" s="122"/>
      <c r="KN83" s="122"/>
      <c r="KO83" s="122"/>
      <c r="KP83" s="122"/>
      <c r="KQ83" s="122"/>
      <c r="KR83" s="122"/>
      <c r="KS83" s="122"/>
      <c r="KT83" s="122"/>
      <c r="KU83" s="122"/>
      <c r="KV83" s="122"/>
      <c r="KW83" s="122"/>
      <c r="KX83" s="122"/>
      <c r="KY83" s="122"/>
      <c r="KZ83" s="122"/>
      <c r="LA83" s="122"/>
      <c r="LB83" s="122"/>
      <c r="LC83" s="122"/>
      <c r="LD83" s="122"/>
      <c r="LE83" s="122"/>
      <c r="LF83" s="122"/>
      <c r="LG83" s="122"/>
      <c r="LH83" s="122"/>
      <c r="LI83" s="122"/>
      <c r="LJ83" s="122"/>
      <c r="LK83" s="122"/>
      <c r="LL83" s="122"/>
      <c r="LM83" s="122"/>
      <c r="LN83" s="122"/>
      <c r="LO83" s="122"/>
      <c r="LP83" s="122"/>
      <c r="LQ83" s="122"/>
      <c r="LR83" s="122"/>
      <c r="LS83" s="122"/>
      <c r="LT83" s="122"/>
      <c r="LU83" s="122"/>
      <c r="LV83" s="122"/>
      <c r="LW83" s="122"/>
      <c r="LX83" s="122"/>
      <c r="LY83" s="122"/>
      <c r="LZ83" s="122"/>
      <c r="MA83" s="122"/>
      <c r="MB83" s="122"/>
      <c r="MC83" s="122"/>
      <c r="MD83" s="122"/>
      <c r="ME83" s="122"/>
      <c r="MF83" s="122"/>
      <c r="MG83" s="122"/>
      <c r="MH83" s="122"/>
      <c r="MI83" s="122"/>
      <c r="MJ83" s="122"/>
      <c r="MK83" s="122"/>
      <c r="ML83" s="122"/>
      <c r="MM83" s="122"/>
      <c r="MN83" s="122"/>
      <c r="MO83" s="122"/>
      <c r="MP83" s="122"/>
      <c r="MQ83" s="122"/>
      <c r="MR83" s="122"/>
      <c r="MS83" s="122"/>
      <c r="MT83" s="122"/>
      <c r="MU83" s="122"/>
      <c r="MV83" s="122"/>
      <c r="MW83" s="122"/>
      <c r="MX83" s="122"/>
      <c r="MY83" s="122"/>
      <c r="MZ83" s="122"/>
      <c r="NA83" s="122"/>
      <c r="NB83" s="122"/>
      <c r="NC83" s="122"/>
      <c r="ND83" s="122"/>
      <c r="NE83" s="16"/>
      <c r="NF83" s="16"/>
      <c r="NG83" s="16"/>
      <c r="NH83" s="5"/>
      <c r="NI83" s="3"/>
      <c r="NJ83" s="127"/>
      <c r="NK83" s="128"/>
      <c r="NL83" s="128"/>
      <c r="NM83" s="128"/>
      <c r="NN83" s="128"/>
      <c r="NO83" s="128"/>
      <c r="NP83" s="128"/>
      <c r="NQ83" s="128"/>
      <c r="NR83" s="128"/>
      <c r="NS83" s="128"/>
      <c r="NT83" s="128"/>
      <c r="NU83" s="128"/>
      <c r="NV83" s="128"/>
      <c r="NW83" s="128"/>
      <c r="NX83" s="129"/>
    </row>
    <row r="84" spans="1:388" ht="13.5" customHeight="1">
      <c r="A84" s="3"/>
      <c r="B84" s="11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  <c r="IV84" s="18"/>
      <c r="IW84" s="18"/>
      <c r="IX84" s="18"/>
      <c r="IY84" s="18"/>
      <c r="IZ84" s="18"/>
      <c r="JA84" s="18"/>
      <c r="JB84" s="18"/>
      <c r="JC84" s="18"/>
      <c r="JD84" s="18"/>
      <c r="JE84" s="18"/>
      <c r="JF84" s="18"/>
      <c r="JG84" s="18"/>
      <c r="JH84" s="18"/>
      <c r="JI84" s="18"/>
      <c r="JJ84" s="18"/>
      <c r="JK84" s="18"/>
      <c r="JL84" s="18"/>
      <c r="JM84" s="18"/>
      <c r="JN84" s="18"/>
      <c r="JO84" s="18"/>
      <c r="JP84" s="18"/>
      <c r="JQ84" s="18"/>
      <c r="JR84" s="18"/>
      <c r="JS84" s="18"/>
      <c r="JT84" s="18"/>
      <c r="JU84" s="18"/>
      <c r="JV84" s="18"/>
      <c r="JW84" s="18"/>
      <c r="JX84" s="18"/>
      <c r="JY84" s="18"/>
      <c r="JZ84" s="18"/>
      <c r="KA84" s="18"/>
      <c r="KB84" s="18"/>
      <c r="KC84" s="18"/>
      <c r="KD84" s="18"/>
      <c r="KE84" s="18"/>
      <c r="KF84" s="18"/>
      <c r="KG84" s="18"/>
      <c r="KH84" s="18"/>
      <c r="KI84" s="18"/>
      <c r="KJ84" s="18"/>
      <c r="KK84" s="18"/>
      <c r="KL84" s="18"/>
      <c r="KM84" s="18"/>
      <c r="KN84" s="18"/>
      <c r="KO84" s="18"/>
      <c r="KP84" s="18"/>
      <c r="KQ84" s="18"/>
      <c r="KR84" s="18"/>
      <c r="KS84" s="18"/>
      <c r="KT84" s="18"/>
      <c r="KU84" s="18"/>
      <c r="KV84" s="18"/>
      <c r="KW84" s="18"/>
      <c r="KX84" s="18"/>
      <c r="KY84" s="18"/>
      <c r="KZ84" s="18"/>
      <c r="LA84" s="18"/>
      <c r="LB84" s="18"/>
      <c r="LC84" s="18"/>
      <c r="LD84" s="18"/>
      <c r="LE84" s="18"/>
      <c r="LF84" s="18"/>
      <c r="LG84" s="18"/>
      <c r="LH84" s="18"/>
      <c r="LI84" s="18"/>
      <c r="LJ84" s="18"/>
      <c r="LK84" s="18"/>
      <c r="LL84" s="18"/>
      <c r="LM84" s="18"/>
      <c r="LN84" s="18"/>
      <c r="LO84" s="18"/>
      <c r="LP84" s="18"/>
      <c r="LQ84" s="18"/>
      <c r="LR84" s="18"/>
      <c r="LS84" s="18"/>
      <c r="LT84" s="18"/>
      <c r="LU84" s="18"/>
      <c r="LV84" s="18"/>
      <c r="LW84" s="18"/>
      <c r="LX84" s="18"/>
      <c r="LY84" s="18"/>
      <c r="LZ84" s="18"/>
      <c r="MA84" s="18"/>
      <c r="MB84" s="18"/>
      <c r="MC84" s="18"/>
      <c r="MD84" s="18"/>
      <c r="ME84" s="18"/>
      <c r="MF84" s="18"/>
      <c r="MG84" s="18"/>
      <c r="MH84" s="18"/>
      <c r="MI84" s="18"/>
      <c r="MJ84" s="18"/>
      <c r="MK84" s="18"/>
      <c r="ML84" s="18"/>
      <c r="MM84" s="18"/>
      <c r="MN84" s="18"/>
      <c r="MO84" s="18"/>
      <c r="MP84" s="18"/>
      <c r="MQ84" s="18"/>
      <c r="MR84" s="18"/>
      <c r="MS84" s="18"/>
      <c r="MT84" s="18"/>
      <c r="MU84" s="18"/>
      <c r="MV84" s="18"/>
      <c r="MW84" s="18"/>
      <c r="MX84" s="18"/>
      <c r="MY84" s="18"/>
      <c r="MZ84" s="18"/>
      <c r="NA84" s="18"/>
      <c r="NB84" s="18"/>
      <c r="NC84" s="18"/>
      <c r="ND84" s="18"/>
      <c r="NE84" s="18"/>
      <c r="NF84" s="18"/>
      <c r="NG84" s="18"/>
      <c r="NH84" s="33"/>
      <c r="NI84" s="3"/>
      <c r="NJ84" s="130"/>
      <c r="NK84" s="131"/>
      <c r="NL84" s="131"/>
      <c r="NM84" s="131"/>
      <c r="NN84" s="131"/>
      <c r="NO84" s="131"/>
      <c r="NP84" s="131"/>
      <c r="NQ84" s="131"/>
      <c r="NR84" s="131"/>
      <c r="NS84" s="131"/>
      <c r="NT84" s="131"/>
      <c r="NU84" s="131"/>
      <c r="NV84" s="131"/>
      <c r="NW84" s="131"/>
      <c r="NX84" s="132"/>
    </row>
    <row r="85" spans="1:388">
      <c r="B85" s="1" t="s">
        <v>72</v>
      </c>
      <c r="C85" s="3"/>
      <c r="BH85" s="3"/>
      <c r="GR85" s="3"/>
      <c r="IV85" s="3"/>
      <c r="LD85" s="3"/>
    </row>
    <row r="86" spans="1:388">
      <c r="C86" s="3"/>
      <c r="BH86" s="3"/>
      <c r="GR86" s="3"/>
      <c r="IV86" s="3"/>
      <c r="LD86" s="3"/>
    </row>
    <row r="87" spans="1:388">
      <c r="A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</row>
    <row r="88" spans="1:388">
      <c r="A88" s="6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</row>
    <row r="89" spans="1:388" hidden="1">
      <c r="A89" s="6"/>
      <c r="B89" s="12" t="s">
        <v>34</v>
      </c>
      <c r="C89" s="12" t="s">
        <v>47</v>
      </c>
      <c r="D89" s="12" t="s">
        <v>19</v>
      </c>
      <c r="E89" s="12" t="s">
        <v>30</v>
      </c>
      <c r="F89" s="12" t="s">
        <v>58</v>
      </c>
      <c r="G89" s="12" t="s">
        <v>73</v>
      </c>
      <c r="H89" s="12" t="s">
        <v>0</v>
      </c>
      <c r="I89" s="12" t="s">
        <v>71</v>
      </c>
      <c r="J89" s="12" t="s">
        <v>34</v>
      </c>
      <c r="K89" s="12" t="s">
        <v>47</v>
      </c>
      <c r="L89" s="12" t="s">
        <v>19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</row>
    <row r="90" spans="1:388" hidden="1">
      <c r="A90" s="6"/>
      <c r="B90" s="12" t="str">
        <f>データ!AR6</f>
        <v>【98.4】</v>
      </c>
      <c r="C90" s="12" t="str">
        <f>データ!BC6</f>
        <v>【89.5】</v>
      </c>
      <c r="D90" s="12" t="str">
        <f>データ!BN6</f>
        <v>【63.6】</v>
      </c>
      <c r="E90" s="12" t="str">
        <f>データ!BY6</f>
        <v>【74.2】</v>
      </c>
      <c r="F90" s="12" t="str">
        <f>データ!CJ6</f>
        <v>【49,667】</v>
      </c>
      <c r="G90" s="12" t="str">
        <f>データ!CU6</f>
        <v>【13,758】</v>
      </c>
      <c r="H90" s="12" t="str">
        <f>データ!DF6</f>
        <v>【55.2】</v>
      </c>
      <c r="I90" s="12" t="str">
        <f>データ!DQ6</f>
        <v>【24.1】</v>
      </c>
      <c r="J90" s="12" t="str">
        <f>データ!EB6</f>
        <v>【50.7】</v>
      </c>
      <c r="K90" s="12" t="str">
        <f>データ!EM6</f>
        <v>【65.7】</v>
      </c>
      <c r="L90" s="12" t="str">
        <f>データ!EX6</f>
        <v>【44,050,160】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</row>
    <row r="91" spans="1:388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</row>
  </sheetData>
  <sheetProtection password="B319" sheet="1" objects="1" scenarios="1" formatCells="0" formatColumns="0" formatRows="0"/>
  <mergeCells count="262">
    <mergeCell ref="NJ47:NX48"/>
    <mergeCell ref="E58:CO59"/>
    <mergeCell ref="CS58:GC59"/>
    <mergeCell ref="GG58:JQ59"/>
    <mergeCell ref="JU58:ND59"/>
    <mergeCell ref="F62:ND63"/>
    <mergeCell ref="NJ66:NX67"/>
    <mergeCell ref="F82:DO83"/>
    <mergeCell ref="DZ82:II83"/>
    <mergeCell ref="IU82:ND83"/>
    <mergeCell ref="NJ49:NX65"/>
    <mergeCell ref="NJ68:NX84"/>
    <mergeCell ref="B2:NX4"/>
    <mergeCell ref="NJ14:NX15"/>
    <mergeCell ref="F16:ND17"/>
    <mergeCell ref="NJ26:NX27"/>
    <mergeCell ref="NJ28:NX29"/>
    <mergeCell ref="E36:CO37"/>
    <mergeCell ref="CS36:GC37"/>
    <mergeCell ref="GG36:JQ37"/>
    <mergeCell ref="JU36:ND37"/>
    <mergeCell ref="NJ16:NX25"/>
    <mergeCell ref="NJ30:NX46"/>
    <mergeCell ref="GA80:GS80"/>
    <mergeCell ref="GT80:HL80"/>
    <mergeCell ref="HM80:IE80"/>
    <mergeCell ref="IY80:JI80"/>
    <mergeCell ref="JJ80:KB80"/>
    <mergeCell ref="KC80:KU80"/>
    <mergeCell ref="KV80:LN80"/>
    <mergeCell ref="LO80:MG80"/>
    <mergeCell ref="MH80:MZ80"/>
    <mergeCell ref="J80:T80"/>
    <mergeCell ref="U80:AM80"/>
    <mergeCell ref="AN80:BF80"/>
    <mergeCell ref="BG80:BY80"/>
    <mergeCell ref="BZ80:CR80"/>
    <mergeCell ref="CS80:DK80"/>
    <mergeCell ref="ED80:EN80"/>
    <mergeCell ref="EO80:FG80"/>
    <mergeCell ref="FH80:FZ80"/>
    <mergeCell ref="GA79:GS79"/>
    <mergeCell ref="GT79:HL79"/>
    <mergeCell ref="HM79:IE79"/>
    <mergeCell ref="IY79:JI79"/>
    <mergeCell ref="JJ79:KB79"/>
    <mergeCell ref="KC79:KU79"/>
    <mergeCell ref="KV79:LN79"/>
    <mergeCell ref="LO79:MG79"/>
    <mergeCell ref="MH79:MZ79"/>
    <mergeCell ref="J79:T79"/>
    <mergeCell ref="U79:AM79"/>
    <mergeCell ref="AN79:BF79"/>
    <mergeCell ref="BG79:BY79"/>
    <mergeCell ref="BZ79:CR79"/>
    <mergeCell ref="CS79:DK79"/>
    <mergeCell ref="ED79:EN79"/>
    <mergeCell ref="EO79:FG79"/>
    <mergeCell ref="FH79:FZ79"/>
    <mergeCell ref="LY56:MM56"/>
    <mergeCell ref="MN56:NB56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HM78:IE78"/>
    <mergeCell ref="JJ78:KB78"/>
    <mergeCell ref="KC78:KU78"/>
    <mergeCell ref="KV78:LN78"/>
    <mergeCell ref="LO78:MG78"/>
    <mergeCell ref="MH78:MZ78"/>
    <mergeCell ref="LY55:MM55"/>
    <mergeCell ref="MN55:NB55"/>
    <mergeCell ref="G56:O56"/>
    <mergeCell ref="P56:AD56"/>
    <mergeCell ref="AE56:AS56"/>
    <mergeCell ref="AT56:BH56"/>
    <mergeCell ref="BI56:BW56"/>
    <mergeCell ref="BX56:CL56"/>
    <mergeCell ref="CU56:DC56"/>
    <mergeCell ref="DD56:DR56"/>
    <mergeCell ref="DS56:EG56"/>
    <mergeCell ref="EH56:EV56"/>
    <mergeCell ref="EW56:FK56"/>
    <mergeCell ref="FL56:FZ56"/>
    <mergeCell ref="GI56:GQ56"/>
    <mergeCell ref="GR56:HF56"/>
    <mergeCell ref="HG56:HU56"/>
    <mergeCell ref="HV56:IJ56"/>
    <mergeCell ref="IK56:IY56"/>
    <mergeCell ref="IZ56:JN56"/>
    <mergeCell ref="JW56:KE56"/>
    <mergeCell ref="KF56:KT56"/>
    <mergeCell ref="KU56:LI56"/>
    <mergeCell ref="LJ56:LX56"/>
    <mergeCell ref="LY54:MM54"/>
    <mergeCell ref="MN54:NB54"/>
    <mergeCell ref="G55:O55"/>
    <mergeCell ref="P55:AD55"/>
    <mergeCell ref="AE55:AS55"/>
    <mergeCell ref="AT55:BH55"/>
    <mergeCell ref="BI55:BW55"/>
    <mergeCell ref="BX55:CL55"/>
    <mergeCell ref="CU55:DC55"/>
    <mergeCell ref="DD55:DR55"/>
    <mergeCell ref="DS55:EG55"/>
    <mergeCell ref="EH55:EV55"/>
    <mergeCell ref="EW55:FK55"/>
    <mergeCell ref="FL55:FZ55"/>
    <mergeCell ref="GI55:GQ55"/>
    <mergeCell ref="GR55:HF55"/>
    <mergeCell ref="HG55:HU55"/>
    <mergeCell ref="HV55:IJ55"/>
    <mergeCell ref="IK55:IY55"/>
    <mergeCell ref="IZ55:JN55"/>
    <mergeCell ref="JW55:KE55"/>
    <mergeCell ref="KF55:KT55"/>
    <mergeCell ref="KU55:LI55"/>
    <mergeCell ref="LJ55:LX55"/>
    <mergeCell ref="JW34:KE34"/>
    <mergeCell ref="KF34:KT34"/>
    <mergeCell ref="KU34:LI34"/>
    <mergeCell ref="LJ34:LX34"/>
    <mergeCell ref="LY34:MM34"/>
    <mergeCell ref="MN34:NB34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EW54:FK54"/>
    <mergeCell ref="FL54:FZ54"/>
    <mergeCell ref="GR54:HF54"/>
    <mergeCell ref="HG54:HU54"/>
    <mergeCell ref="HV54:IJ54"/>
    <mergeCell ref="IK54:IY54"/>
    <mergeCell ref="IZ54:JN54"/>
    <mergeCell ref="KF54:KT54"/>
    <mergeCell ref="KU54:LI54"/>
    <mergeCell ref="LJ54:LX54"/>
    <mergeCell ref="JW33:KE33"/>
    <mergeCell ref="KF33:KT33"/>
    <mergeCell ref="KU33:LI33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DD34:DR34"/>
    <mergeCell ref="DS34:EG34"/>
    <mergeCell ref="EH34:EV34"/>
    <mergeCell ref="EW34:FK34"/>
    <mergeCell ref="FL34:FZ34"/>
    <mergeCell ref="GI34:GQ34"/>
    <mergeCell ref="GR34:HF34"/>
    <mergeCell ref="HG34:HU34"/>
    <mergeCell ref="HV34:IJ34"/>
    <mergeCell ref="IK34:IY34"/>
    <mergeCell ref="IZ34:JN34"/>
    <mergeCell ref="EH33:EV33"/>
    <mergeCell ref="EW33:FK33"/>
    <mergeCell ref="FL33:FZ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B13:NH13"/>
    <mergeCell ref="B14:NH1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EW32:FK32"/>
    <mergeCell ref="FL32:FZ32"/>
    <mergeCell ref="GR32:HF32"/>
    <mergeCell ref="HG32:HU32"/>
    <mergeCell ref="HV32:IJ32"/>
    <mergeCell ref="IK32:IY32"/>
    <mergeCell ref="IZ32:JN32"/>
    <mergeCell ref="KF32:KT32"/>
    <mergeCell ref="KU32:LI32"/>
    <mergeCell ref="LJ32:LX32"/>
    <mergeCell ref="LY32:MM32"/>
    <mergeCell ref="MN32:NB32"/>
    <mergeCell ref="B11:AT11"/>
    <mergeCell ref="AU11:CM11"/>
    <mergeCell ref="CN11:EF11"/>
    <mergeCell ref="EG11:FY11"/>
    <mergeCell ref="ID11:JV11"/>
    <mergeCell ref="JW11:LO11"/>
    <mergeCell ref="LP11:NH11"/>
    <mergeCell ref="B12:AT12"/>
    <mergeCell ref="AU12:CM12"/>
    <mergeCell ref="CN12:EF12"/>
    <mergeCell ref="EG12:FY12"/>
    <mergeCell ref="ID12:JV12"/>
    <mergeCell ref="JW12:LO12"/>
    <mergeCell ref="LP12:NH12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8"/>
  <printOptions horizontalCentered="1" verticalCentered="1"/>
  <pageMargins left="0" right="0" top="0" bottom="0" header="0" footer="0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1"/>
  <sheetViews>
    <sheetView showGridLines="0" topLeftCell="DG1" workbookViewId="0"/>
  </sheetViews>
  <sheetFormatPr defaultRowHeight="13.5"/>
  <cols>
    <col min="1" max="1" width="14.625" style="1" customWidth="1"/>
    <col min="2" max="7" width="11.875" style="1" customWidth="1"/>
    <col min="8" max="10" width="15.875" style="1" bestFit="1" customWidth="1"/>
    <col min="11" max="153" width="11.875" style="1" customWidth="1"/>
    <col min="154" max="154" width="10.875" style="1" customWidth="1"/>
    <col min="155" max="155" width="9" style="1" customWidth="1"/>
    <col min="156" max="16384" width="9" style="1"/>
  </cols>
  <sheetData>
    <row r="1" spans="1:154">
      <c r="A1" s="1" t="s">
        <v>74</v>
      </c>
      <c r="AH1" s="62">
        <v>1</v>
      </c>
      <c r="AI1" s="62">
        <v>1</v>
      </c>
      <c r="AJ1" s="62">
        <v>1</v>
      </c>
      <c r="AK1" s="62">
        <v>1</v>
      </c>
      <c r="AL1" s="62">
        <v>1</v>
      </c>
      <c r="AM1" s="62">
        <v>1</v>
      </c>
      <c r="AN1" s="62">
        <v>1</v>
      </c>
      <c r="AO1" s="62">
        <v>1</v>
      </c>
      <c r="AP1" s="62">
        <v>1</v>
      </c>
      <c r="AQ1" s="62">
        <v>1</v>
      </c>
      <c r="AR1" s="62"/>
      <c r="AS1" s="62">
        <v>1</v>
      </c>
      <c r="AT1" s="62">
        <v>1</v>
      </c>
      <c r="AU1" s="62">
        <v>1</v>
      </c>
      <c r="AV1" s="62">
        <v>1</v>
      </c>
      <c r="AW1" s="62">
        <v>1</v>
      </c>
      <c r="AX1" s="62">
        <v>1</v>
      </c>
      <c r="AY1" s="62">
        <v>1</v>
      </c>
      <c r="AZ1" s="62">
        <v>1</v>
      </c>
      <c r="BA1" s="62">
        <v>1</v>
      </c>
      <c r="BB1" s="62">
        <v>1</v>
      </c>
      <c r="BC1" s="62"/>
      <c r="BD1" s="62">
        <v>1</v>
      </c>
      <c r="BE1" s="62">
        <v>1</v>
      </c>
      <c r="BF1" s="62">
        <v>1</v>
      </c>
      <c r="BG1" s="62">
        <v>1</v>
      </c>
      <c r="BH1" s="62">
        <v>1</v>
      </c>
      <c r="BI1" s="62">
        <v>1</v>
      </c>
      <c r="BJ1" s="62">
        <v>1</v>
      </c>
      <c r="BK1" s="62">
        <v>1</v>
      </c>
      <c r="BL1" s="62">
        <v>1</v>
      </c>
      <c r="BM1" s="62">
        <v>1</v>
      </c>
      <c r="BN1" s="62"/>
      <c r="BO1" s="62">
        <v>1</v>
      </c>
      <c r="BP1" s="62">
        <v>1</v>
      </c>
      <c r="BQ1" s="62">
        <v>1</v>
      </c>
      <c r="BR1" s="62">
        <v>1</v>
      </c>
      <c r="BS1" s="62">
        <v>1</v>
      </c>
      <c r="BT1" s="62">
        <v>1</v>
      </c>
      <c r="BU1" s="62">
        <v>1</v>
      </c>
      <c r="BV1" s="62">
        <v>1</v>
      </c>
      <c r="BW1" s="62">
        <v>1</v>
      </c>
      <c r="BX1" s="62">
        <v>1</v>
      </c>
      <c r="BY1" s="62"/>
      <c r="BZ1" s="62">
        <v>1</v>
      </c>
      <c r="CA1" s="62">
        <v>1</v>
      </c>
      <c r="CB1" s="62">
        <v>1</v>
      </c>
      <c r="CC1" s="62">
        <v>1</v>
      </c>
      <c r="CD1" s="62">
        <v>1</v>
      </c>
      <c r="CE1" s="62">
        <v>1</v>
      </c>
      <c r="CF1" s="62">
        <v>1</v>
      </c>
      <c r="CG1" s="62">
        <v>1</v>
      </c>
      <c r="CH1" s="62">
        <v>1</v>
      </c>
      <c r="CI1" s="62">
        <v>1</v>
      </c>
      <c r="CJ1" s="62"/>
      <c r="CK1" s="62">
        <v>1</v>
      </c>
      <c r="CL1" s="62">
        <v>1</v>
      </c>
      <c r="CM1" s="62">
        <v>1</v>
      </c>
      <c r="CN1" s="62">
        <v>1</v>
      </c>
      <c r="CO1" s="62">
        <v>1</v>
      </c>
      <c r="CP1" s="62">
        <v>1</v>
      </c>
      <c r="CQ1" s="62">
        <v>1</v>
      </c>
      <c r="CR1" s="62">
        <v>1</v>
      </c>
      <c r="CS1" s="62">
        <v>1</v>
      </c>
      <c r="CT1" s="62">
        <v>1</v>
      </c>
      <c r="CU1" s="62"/>
      <c r="CV1" s="62">
        <v>1</v>
      </c>
      <c r="CW1" s="62">
        <v>1</v>
      </c>
      <c r="CX1" s="62">
        <v>1</v>
      </c>
      <c r="CY1" s="62">
        <v>1</v>
      </c>
      <c r="CZ1" s="62">
        <v>1</v>
      </c>
      <c r="DA1" s="62">
        <v>1</v>
      </c>
      <c r="DB1" s="62">
        <v>1</v>
      </c>
      <c r="DC1" s="62">
        <v>1</v>
      </c>
      <c r="DD1" s="62">
        <v>1</v>
      </c>
      <c r="DE1" s="62">
        <v>1</v>
      </c>
      <c r="DF1" s="62"/>
      <c r="DG1" s="62">
        <v>1</v>
      </c>
      <c r="DH1" s="62">
        <v>1</v>
      </c>
      <c r="DI1" s="62">
        <v>1</v>
      </c>
      <c r="DJ1" s="62">
        <v>1</v>
      </c>
      <c r="DK1" s="62">
        <v>1</v>
      </c>
      <c r="DL1" s="62">
        <v>1</v>
      </c>
      <c r="DM1" s="62">
        <v>1</v>
      </c>
      <c r="DN1" s="62">
        <v>1</v>
      </c>
      <c r="DO1" s="62">
        <v>1</v>
      </c>
      <c r="DP1" s="62">
        <v>1</v>
      </c>
      <c r="DQ1" s="62"/>
      <c r="DR1" s="62">
        <v>1</v>
      </c>
      <c r="DS1" s="62">
        <v>1</v>
      </c>
      <c r="DT1" s="62">
        <v>1</v>
      </c>
      <c r="DU1" s="62">
        <v>1</v>
      </c>
      <c r="DV1" s="62">
        <v>1</v>
      </c>
      <c r="DW1" s="62">
        <v>1</v>
      </c>
      <c r="DX1" s="62">
        <v>1</v>
      </c>
      <c r="DY1" s="62">
        <v>1</v>
      </c>
      <c r="DZ1" s="62">
        <v>1</v>
      </c>
      <c r="EA1" s="62">
        <v>1</v>
      </c>
      <c r="EB1" s="62"/>
      <c r="EC1" s="62">
        <v>1</v>
      </c>
      <c r="ED1" s="62">
        <v>1</v>
      </c>
      <c r="EE1" s="62">
        <v>1</v>
      </c>
      <c r="EF1" s="62">
        <v>1</v>
      </c>
      <c r="EG1" s="62">
        <v>1</v>
      </c>
      <c r="EH1" s="62">
        <v>1</v>
      </c>
      <c r="EI1" s="62">
        <v>1</v>
      </c>
      <c r="EJ1" s="62">
        <v>1</v>
      </c>
      <c r="EK1" s="62">
        <v>1</v>
      </c>
      <c r="EL1" s="62">
        <v>1</v>
      </c>
      <c r="EM1" s="62"/>
      <c r="EN1" s="62">
        <v>1</v>
      </c>
      <c r="EO1" s="62">
        <v>1</v>
      </c>
      <c r="EP1" s="62">
        <v>1</v>
      </c>
      <c r="EQ1" s="62">
        <v>1</v>
      </c>
      <c r="ER1" s="62">
        <v>1</v>
      </c>
      <c r="ES1" s="62">
        <v>1</v>
      </c>
      <c r="ET1" s="62">
        <v>1</v>
      </c>
      <c r="EU1" s="62">
        <v>1</v>
      </c>
      <c r="EV1" s="62">
        <v>1</v>
      </c>
      <c r="EW1" s="62">
        <v>1</v>
      </c>
      <c r="EX1" s="62"/>
    </row>
    <row r="2" spans="1:154">
      <c r="A2" s="45" t="s">
        <v>49</v>
      </c>
      <c r="B2" s="45">
        <f t="shared" ref="B2:EX2" si="0">COLUMN()-1</f>
        <v>1</v>
      </c>
      <c r="C2" s="45">
        <f t="shared" si="0"/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si="0"/>
        <v>66</v>
      </c>
      <c r="BP2" s="45">
        <f t="shared" si="0"/>
        <v>67</v>
      </c>
      <c r="BQ2" s="45">
        <f t="shared" si="0"/>
        <v>68</v>
      </c>
      <c r="BR2" s="45">
        <f t="shared" si="0"/>
        <v>69</v>
      </c>
      <c r="BS2" s="45">
        <f t="shared" si="0"/>
        <v>70</v>
      </c>
      <c r="BT2" s="45">
        <f t="shared" si="0"/>
        <v>71</v>
      </c>
      <c r="BU2" s="45">
        <f t="shared" si="0"/>
        <v>72</v>
      </c>
      <c r="BV2" s="45">
        <f t="shared" si="0"/>
        <v>73</v>
      </c>
      <c r="BW2" s="45">
        <f t="shared" si="0"/>
        <v>74</v>
      </c>
      <c r="BX2" s="45">
        <f t="shared" si="0"/>
        <v>75</v>
      </c>
      <c r="BY2" s="45">
        <f t="shared" si="0"/>
        <v>76</v>
      </c>
      <c r="BZ2" s="45">
        <f t="shared" si="0"/>
        <v>77</v>
      </c>
      <c r="CA2" s="45">
        <f t="shared" si="0"/>
        <v>78</v>
      </c>
      <c r="CB2" s="45">
        <f t="shared" si="0"/>
        <v>79</v>
      </c>
      <c r="CC2" s="45">
        <f t="shared" si="0"/>
        <v>80</v>
      </c>
      <c r="CD2" s="45">
        <f t="shared" si="0"/>
        <v>81</v>
      </c>
      <c r="CE2" s="45">
        <f t="shared" si="0"/>
        <v>82</v>
      </c>
      <c r="CF2" s="45">
        <f t="shared" si="0"/>
        <v>83</v>
      </c>
      <c r="CG2" s="45">
        <f t="shared" si="0"/>
        <v>84</v>
      </c>
      <c r="CH2" s="45">
        <f t="shared" si="0"/>
        <v>85</v>
      </c>
      <c r="CI2" s="45">
        <f t="shared" si="0"/>
        <v>86</v>
      </c>
      <c r="CJ2" s="45">
        <f t="shared" si="0"/>
        <v>87</v>
      </c>
      <c r="CK2" s="45">
        <f t="shared" si="0"/>
        <v>88</v>
      </c>
      <c r="CL2" s="45">
        <f t="shared" si="0"/>
        <v>89</v>
      </c>
      <c r="CM2" s="45">
        <f t="shared" si="0"/>
        <v>90</v>
      </c>
      <c r="CN2" s="45">
        <f t="shared" si="0"/>
        <v>91</v>
      </c>
      <c r="CO2" s="45">
        <f t="shared" si="0"/>
        <v>92</v>
      </c>
      <c r="CP2" s="45">
        <f t="shared" si="0"/>
        <v>93</v>
      </c>
      <c r="CQ2" s="45">
        <f t="shared" si="0"/>
        <v>94</v>
      </c>
      <c r="CR2" s="45">
        <f t="shared" si="0"/>
        <v>95</v>
      </c>
      <c r="CS2" s="45">
        <f t="shared" si="0"/>
        <v>96</v>
      </c>
      <c r="CT2" s="45">
        <f t="shared" si="0"/>
        <v>97</v>
      </c>
      <c r="CU2" s="45">
        <f t="shared" si="0"/>
        <v>98</v>
      </c>
      <c r="CV2" s="45">
        <f t="shared" si="0"/>
        <v>99</v>
      </c>
      <c r="CW2" s="45">
        <f t="shared" si="0"/>
        <v>100</v>
      </c>
      <c r="CX2" s="45">
        <f t="shared" si="0"/>
        <v>101</v>
      </c>
      <c r="CY2" s="45">
        <f t="shared" si="0"/>
        <v>102</v>
      </c>
      <c r="CZ2" s="45">
        <f t="shared" si="0"/>
        <v>103</v>
      </c>
      <c r="DA2" s="45">
        <f t="shared" si="0"/>
        <v>104</v>
      </c>
      <c r="DB2" s="45">
        <f t="shared" si="0"/>
        <v>105</v>
      </c>
      <c r="DC2" s="45">
        <f t="shared" si="0"/>
        <v>106</v>
      </c>
      <c r="DD2" s="45">
        <f t="shared" si="0"/>
        <v>107</v>
      </c>
      <c r="DE2" s="45">
        <f t="shared" si="0"/>
        <v>108</v>
      </c>
      <c r="DF2" s="45">
        <f t="shared" si="0"/>
        <v>109</v>
      </c>
      <c r="DG2" s="45">
        <f t="shared" si="0"/>
        <v>110</v>
      </c>
      <c r="DH2" s="45">
        <f t="shared" si="0"/>
        <v>111</v>
      </c>
      <c r="DI2" s="45">
        <f t="shared" si="0"/>
        <v>112</v>
      </c>
      <c r="DJ2" s="45">
        <f t="shared" si="0"/>
        <v>113</v>
      </c>
      <c r="DK2" s="45">
        <f t="shared" si="0"/>
        <v>114</v>
      </c>
      <c r="DL2" s="45">
        <f t="shared" si="0"/>
        <v>115</v>
      </c>
      <c r="DM2" s="45">
        <f t="shared" si="0"/>
        <v>116</v>
      </c>
      <c r="DN2" s="45">
        <f t="shared" si="0"/>
        <v>117</v>
      </c>
      <c r="DO2" s="45">
        <f t="shared" si="0"/>
        <v>118</v>
      </c>
      <c r="DP2" s="45">
        <f t="shared" si="0"/>
        <v>119</v>
      </c>
      <c r="DQ2" s="45">
        <f t="shared" si="0"/>
        <v>120</v>
      </c>
      <c r="DR2" s="45">
        <f t="shared" si="0"/>
        <v>121</v>
      </c>
      <c r="DS2" s="45">
        <f t="shared" si="0"/>
        <v>122</v>
      </c>
      <c r="DT2" s="45">
        <f t="shared" si="0"/>
        <v>123</v>
      </c>
      <c r="DU2" s="45">
        <f t="shared" si="0"/>
        <v>124</v>
      </c>
      <c r="DV2" s="45">
        <f t="shared" si="0"/>
        <v>125</v>
      </c>
      <c r="DW2" s="45">
        <f t="shared" si="0"/>
        <v>126</v>
      </c>
      <c r="DX2" s="45">
        <f t="shared" si="0"/>
        <v>127</v>
      </c>
      <c r="DY2" s="45">
        <f t="shared" si="0"/>
        <v>128</v>
      </c>
      <c r="DZ2" s="45">
        <f t="shared" si="0"/>
        <v>129</v>
      </c>
      <c r="EA2" s="45">
        <f t="shared" si="0"/>
        <v>130</v>
      </c>
      <c r="EB2" s="45">
        <f t="shared" si="0"/>
        <v>131</v>
      </c>
      <c r="EC2" s="45">
        <f t="shared" si="0"/>
        <v>132</v>
      </c>
      <c r="ED2" s="45">
        <f t="shared" si="0"/>
        <v>133</v>
      </c>
      <c r="EE2" s="45">
        <f t="shared" si="0"/>
        <v>134</v>
      </c>
      <c r="EF2" s="45">
        <f t="shared" si="0"/>
        <v>135</v>
      </c>
      <c r="EG2" s="45">
        <f t="shared" si="0"/>
        <v>136</v>
      </c>
      <c r="EH2" s="45">
        <f t="shared" si="0"/>
        <v>137</v>
      </c>
      <c r="EI2" s="45">
        <f t="shared" si="0"/>
        <v>138</v>
      </c>
      <c r="EJ2" s="45">
        <f t="shared" si="0"/>
        <v>139</v>
      </c>
      <c r="EK2" s="45">
        <f t="shared" si="0"/>
        <v>140</v>
      </c>
      <c r="EL2" s="45">
        <f t="shared" si="0"/>
        <v>141</v>
      </c>
      <c r="EM2" s="45">
        <f t="shared" si="0"/>
        <v>142</v>
      </c>
      <c r="EN2" s="45">
        <f t="shared" si="0"/>
        <v>143</v>
      </c>
      <c r="EO2" s="45">
        <f t="shared" si="0"/>
        <v>144</v>
      </c>
      <c r="EP2" s="45">
        <f t="shared" si="0"/>
        <v>145</v>
      </c>
      <c r="EQ2" s="45">
        <f t="shared" si="0"/>
        <v>146</v>
      </c>
      <c r="ER2" s="45">
        <f t="shared" si="0"/>
        <v>147</v>
      </c>
      <c r="ES2" s="45">
        <f t="shared" si="0"/>
        <v>148</v>
      </c>
      <c r="ET2" s="45">
        <f t="shared" si="0"/>
        <v>149</v>
      </c>
      <c r="EU2" s="45">
        <f t="shared" si="0"/>
        <v>150</v>
      </c>
      <c r="EV2" s="45">
        <f t="shared" si="0"/>
        <v>151</v>
      </c>
      <c r="EW2" s="45">
        <f t="shared" si="0"/>
        <v>152</v>
      </c>
      <c r="EX2" s="45">
        <f t="shared" si="0"/>
        <v>153</v>
      </c>
    </row>
    <row r="3" spans="1:154" ht="13.15" customHeight="1">
      <c r="A3" s="45" t="s">
        <v>75</v>
      </c>
      <c r="B3" s="47" t="s">
        <v>76</v>
      </c>
      <c r="C3" s="47" t="s">
        <v>78</v>
      </c>
      <c r="D3" s="47" t="s">
        <v>79</v>
      </c>
      <c r="E3" s="47" t="s">
        <v>80</v>
      </c>
      <c r="F3" s="47" t="s">
        <v>81</v>
      </c>
      <c r="G3" s="47" t="s">
        <v>82</v>
      </c>
      <c r="H3" s="53" t="s">
        <v>83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63" t="s">
        <v>60</v>
      </c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72"/>
      <c r="DR3" s="63" t="s">
        <v>27</v>
      </c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73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74"/>
    </row>
    <row r="4" spans="1:154" ht="13.5" customHeight="1">
      <c r="A4" s="45" t="s">
        <v>85</v>
      </c>
      <c r="B4" s="48"/>
      <c r="C4" s="48"/>
      <c r="D4" s="48"/>
      <c r="E4" s="48"/>
      <c r="F4" s="48"/>
      <c r="G4" s="48"/>
      <c r="H4" s="54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133" t="s">
        <v>86</v>
      </c>
      <c r="AI4" s="134"/>
      <c r="AJ4" s="134"/>
      <c r="AK4" s="134"/>
      <c r="AL4" s="134"/>
      <c r="AM4" s="134"/>
      <c r="AN4" s="134"/>
      <c r="AO4" s="134"/>
      <c r="AP4" s="134"/>
      <c r="AQ4" s="134"/>
      <c r="AR4" s="135"/>
      <c r="AS4" s="136" t="s">
        <v>87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6" t="s">
        <v>88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3" t="s">
        <v>89</v>
      </c>
      <c r="BP4" s="134"/>
      <c r="BQ4" s="134"/>
      <c r="BR4" s="134"/>
      <c r="BS4" s="134"/>
      <c r="BT4" s="134"/>
      <c r="BU4" s="134"/>
      <c r="BV4" s="134"/>
      <c r="BW4" s="134"/>
      <c r="BX4" s="134"/>
      <c r="BY4" s="135"/>
      <c r="BZ4" s="137" t="s">
        <v>90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6" t="s">
        <v>91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92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93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3" t="s">
        <v>94</v>
      </c>
      <c r="DS4" s="134"/>
      <c r="DT4" s="134"/>
      <c r="DU4" s="134"/>
      <c r="DV4" s="134"/>
      <c r="DW4" s="134"/>
      <c r="DX4" s="134"/>
      <c r="DY4" s="134"/>
      <c r="DZ4" s="134"/>
      <c r="EA4" s="134"/>
      <c r="EB4" s="135"/>
      <c r="EC4" s="137" t="s">
        <v>95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57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5" t="s">
        <v>96</v>
      </c>
      <c r="B5" s="49"/>
      <c r="C5" s="49"/>
      <c r="D5" s="49"/>
      <c r="E5" s="49"/>
      <c r="F5" s="49"/>
      <c r="G5" s="49"/>
      <c r="H5" s="55" t="s">
        <v>97</v>
      </c>
      <c r="I5" s="55" t="s">
        <v>98</v>
      </c>
      <c r="J5" s="55" t="s">
        <v>99</v>
      </c>
      <c r="K5" s="55" t="s">
        <v>6</v>
      </c>
      <c r="L5" s="55" t="s">
        <v>7</v>
      </c>
      <c r="M5" s="55" t="s">
        <v>11</v>
      </c>
      <c r="N5" s="55" t="s">
        <v>100</v>
      </c>
      <c r="O5" s="55" t="s">
        <v>12</v>
      </c>
      <c r="P5" s="55" t="s">
        <v>17</v>
      </c>
      <c r="Q5" s="55" t="s">
        <v>101</v>
      </c>
      <c r="R5" s="55" t="s">
        <v>103</v>
      </c>
      <c r="S5" s="55" t="s">
        <v>104</v>
      </c>
      <c r="T5" s="55" t="s">
        <v>105</v>
      </c>
      <c r="U5" s="55" t="s">
        <v>106</v>
      </c>
      <c r="V5" s="55" t="s">
        <v>51</v>
      </c>
      <c r="W5" s="55" t="s">
        <v>108</v>
      </c>
      <c r="X5" s="55" t="s">
        <v>84</v>
      </c>
      <c r="Y5" s="55" t="s">
        <v>109</v>
      </c>
      <c r="Z5" s="55" t="s">
        <v>110</v>
      </c>
      <c r="AA5" s="55" t="s">
        <v>111</v>
      </c>
      <c r="AB5" s="55" t="s">
        <v>112</v>
      </c>
      <c r="AC5" s="55" t="s">
        <v>113</v>
      </c>
      <c r="AD5" s="55" t="s">
        <v>68</v>
      </c>
      <c r="AE5" s="55" t="s">
        <v>114</v>
      </c>
      <c r="AF5" s="55" t="s">
        <v>115</v>
      </c>
      <c r="AG5" s="55" t="s">
        <v>116</v>
      </c>
      <c r="AH5" s="55" t="s">
        <v>117</v>
      </c>
      <c r="AI5" s="55" t="s">
        <v>118</v>
      </c>
      <c r="AJ5" s="55" t="s">
        <v>119</v>
      </c>
      <c r="AK5" s="55" t="s">
        <v>120</v>
      </c>
      <c r="AL5" s="55" t="s">
        <v>121</v>
      </c>
      <c r="AM5" s="55" t="s">
        <v>122</v>
      </c>
      <c r="AN5" s="55" t="s">
        <v>123</v>
      </c>
      <c r="AO5" s="55" t="s">
        <v>124</v>
      </c>
      <c r="AP5" s="55" t="s">
        <v>125</v>
      </c>
      <c r="AQ5" s="55" t="s">
        <v>20</v>
      </c>
      <c r="AR5" s="55" t="s">
        <v>126</v>
      </c>
      <c r="AS5" s="55" t="s">
        <v>117</v>
      </c>
      <c r="AT5" s="55" t="s">
        <v>118</v>
      </c>
      <c r="AU5" s="55" t="s">
        <v>119</v>
      </c>
      <c r="AV5" s="55" t="s">
        <v>120</v>
      </c>
      <c r="AW5" s="55" t="s">
        <v>121</v>
      </c>
      <c r="AX5" s="55" t="s">
        <v>122</v>
      </c>
      <c r="AY5" s="55" t="s">
        <v>123</v>
      </c>
      <c r="AZ5" s="55" t="s">
        <v>124</v>
      </c>
      <c r="BA5" s="55" t="s">
        <v>125</v>
      </c>
      <c r="BB5" s="55" t="s">
        <v>20</v>
      </c>
      <c r="BC5" s="55" t="s">
        <v>126</v>
      </c>
      <c r="BD5" s="55" t="s">
        <v>117</v>
      </c>
      <c r="BE5" s="55" t="s">
        <v>118</v>
      </c>
      <c r="BF5" s="55" t="s">
        <v>119</v>
      </c>
      <c r="BG5" s="55" t="s">
        <v>120</v>
      </c>
      <c r="BH5" s="55" t="s">
        <v>121</v>
      </c>
      <c r="BI5" s="55" t="s">
        <v>122</v>
      </c>
      <c r="BJ5" s="55" t="s">
        <v>123</v>
      </c>
      <c r="BK5" s="55" t="s">
        <v>124</v>
      </c>
      <c r="BL5" s="55" t="s">
        <v>125</v>
      </c>
      <c r="BM5" s="55" t="s">
        <v>20</v>
      </c>
      <c r="BN5" s="55" t="s">
        <v>126</v>
      </c>
      <c r="BO5" s="55" t="s">
        <v>117</v>
      </c>
      <c r="BP5" s="55" t="s">
        <v>118</v>
      </c>
      <c r="BQ5" s="55" t="s">
        <v>119</v>
      </c>
      <c r="BR5" s="55" t="s">
        <v>120</v>
      </c>
      <c r="BS5" s="55" t="s">
        <v>121</v>
      </c>
      <c r="BT5" s="55" t="s">
        <v>122</v>
      </c>
      <c r="BU5" s="55" t="s">
        <v>123</v>
      </c>
      <c r="BV5" s="55" t="s">
        <v>124</v>
      </c>
      <c r="BW5" s="55" t="s">
        <v>125</v>
      </c>
      <c r="BX5" s="55" t="s">
        <v>20</v>
      </c>
      <c r="BY5" s="55" t="s">
        <v>126</v>
      </c>
      <c r="BZ5" s="55" t="s">
        <v>117</v>
      </c>
      <c r="CA5" s="55" t="s">
        <v>118</v>
      </c>
      <c r="CB5" s="55" t="s">
        <v>119</v>
      </c>
      <c r="CC5" s="55" t="s">
        <v>120</v>
      </c>
      <c r="CD5" s="55" t="s">
        <v>121</v>
      </c>
      <c r="CE5" s="55" t="s">
        <v>122</v>
      </c>
      <c r="CF5" s="55" t="s">
        <v>123</v>
      </c>
      <c r="CG5" s="55" t="s">
        <v>124</v>
      </c>
      <c r="CH5" s="55" t="s">
        <v>125</v>
      </c>
      <c r="CI5" s="55" t="s">
        <v>20</v>
      </c>
      <c r="CJ5" s="55" t="s">
        <v>126</v>
      </c>
      <c r="CK5" s="55" t="s">
        <v>117</v>
      </c>
      <c r="CL5" s="55" t="s">
        <v>118</v>
      </c>
      <c r="CM5" s="55" t="s">
        <v>119</v>
      </c>
      <c r="CN5" s="55" t="s">
        <v>120</v>
      </c>
      <c r="CO5" s="55" t="s">
        <v>121</v>
      </c>
      <c r="CP5" s="55" t="s">
        <v>122</v>
      </c>
      <c r="CQ5" s="55" t="s">
        <v>123</v>
      </c>
      <c r="CR5" s="55" t="s">
        <v>124</v>
      </c>
      <c r="CS5" s="55" t="s">
        <v>125</v>
      </c>
      <c r="CT5" s="55" t="s">
        <v>20</v>
      </c>
      <c r="CU5" s="55" t="s">
        <v>126</v>
      </c>
      <c r="CV5" s="55" t="s">
        <v>117</v>
      </c>
      <c r="CW5" s="55" t="s">
        <v>118</v>
      </c>
      <c r="CX5" s="55" t="s">
        <v>119</v>
      </c>
      <c r="CY5" s="55" t="s">
        <v>120</v>
      </c>
      <c r="CZ5" s="55" t="s">
        <v>121</v>
      </c>
      <c r="DA5" s="55" t="s">
        <v>122</v>
      </c>
      <c r="DB5" s="55" t="s">
        <v>123</v>
      </c>
      <c r="DC5" s="55" t="s">
        <v>124</v>
      </c>
      <c r="DD5" s="55" t="s">
        <v>125</v>
      </c>
      <c r="DE5" s="55" t="s">
        <v>20</v>
      </c>
      <c r="DF5" s="55" t="s">
        <v>126</v>
      </c>
      <c r="DG5" s="55" t="s">
        <v>117</v>
      </c>
      <c r="DH5" s="55" t="s">
        <v>118</v>
      </c>
      <c r="DI5" s="55" t="s">
        <v>119</v>
      </c>
      <c r="DJ5" s="55" t="s">
        <v>120</v>
      </c>
      <c r="DK5" s="55" t="s">
        <v>121</v>
      </c>
      <c r="DL5" s="55" t="s">
        <v>122</v>
      </c>
      <c r="DM5" s="55" t="s">
        <v>123</v>
      </c>
      <c r="DN5" s="55" t="s">
        <v>124</v>
      </c>
      <c r="DO5" s="55" t="s">
        <v>125</v>
      </c>
      <c r="DP5" s="55" t="s">
        <v>20</v>
      </c>
      <c r="DQ5" s="55" t="s">
        <v>126</v>
      </c>
      <c r="DR5" s="55" t="s">
        <v>117</v>
      </c>
      <c r="DS5" s="55" t="s">
        <v>118</v>
      </c>
      <c r="DT5" s="55" t="s">
        <v>119</v>
      </c>
      <c r="DU5" s="55" t="s">
        <v>120</v>
      </c>
      <c r="DV5" s="55" t="s">
        <v>121</v>
      </c>
      <c r="DW5" s="55" t="s">
        <v>122</v>
      </c>
      <c r="DX5" s="55" t="s">
        <v>123</v>
      </c>
      <c r="DY5" s="55" t="s">
        <v>124</v>
      </c>
      <c r="DZ5" s="55" t="s">
        <v>125</v>
      </c>
      <c r="EA5" s="55" t="s">
        <v>20</v>
      </c>
      <c r="EB5" s="55" t="s">
        <v>126</v>
      </c>
      <c r="EC5" s="55" t="s">
        <v>117</v>
      </c>
      <c r="ED5" s="55" t="s">
        <v>118</v>
      </c>
      <c r="EE5" s="55" t="s">
        <v>119</v>
      </c>
      <c r="EF5" s="55" t="s">
        <v>120</v>
      </c>
      <c r="EG5" s="55" t="s">
        <v>121</v>
      </c>
      <c r="EH5" s="55" t="s">
        <v>122</v>
      </c>
      <c r="EI5" s="55" t="s">
        <v>123</v>
      </c>
      <c r="EJ5" s="55" t="s">
        <v>124</v>
      </c>
      <c r="EK5" s="55" t="s">
        <v>125</v>
      </c>
      <c r="EL5" s="55" t="s">
        <v>20</v>
      </c>
      <c r="EM5" s="55" t="s">
        <v>127</v>
      </c>
      <c r="EN5" s="55" t="s">
        <v>117</v>
      </c>
      <c r="EO5" s="55" t="s">
        <v>118</v>
      </c>
      <c r="EP5" s="55" t="s">
        <v>119</v>
      </c>
      <c r="EQ5" s="55" t="s">
        <v>120</v>
      </c>
      <c r="ER5" s="55" t="s">
        <v>121</v>
      </c>
      <c r="ES5" s="55" t="s">
        <v>122</v>
      </c>
      <c r="ET5" s="55" t="s">
        <v>123</v>
      </c>
      <c r="EU5" s="55" t="s">
        <v>124</v>
      </c>
      <c r="EV5" s="55" t="s">
        <v>125</v>
      </c>
      <c r="EW5" s="55" t="s">
        <v>20</v>
      </c>
      <c r="EX5" s="55" t="s">
        <v>126</v>
      </c>
    </row>
    <row r="6" spans="1:154" s="44" customFormat="1">
      <c r="A6" s="45" t="s">
        <v>128</v>
      </c>
      <c r="B6" s="50">
        <f t="shared" ref="B6:G6" si="1">B8</f>
        <v>2016</v>
      </c>
      <c r="C6" s="50">
        <f t="shared" si="1"/>
        <v>192121</v>
      </c>
      <c r="D6" s="50">
        <f t="shared" si="1"/>
        <v>46</v>
      </c>
      <c r="E6" s="50">
        <f t="shared" si="1"/>
        <v>6</v>
      </c>
      <c r="F6" s="50">
        <f t="shared" si="1"/>
        <v>0</v>
      </c>
      <c r="G6" s="50">
        <f t="shared" si="1"/>
        <v>1</v>
      </c>
      <c r="H6" s="138" t="str">
        <f>IF(H8&lt;&gt;I8,H8,"")&amp;IF(I8&lt;&gt;J8,I8,"")&amp;"　"&amp;J8</f>
        <v>山梨県上野原市　上野原市立病院</v>
      </c>
      <c r="I6" s="139"/>
      <c r="J6" s="140"/>
      <c r="K6" s="50" t="str">
        <f>K8</f>
        <v>当然財務</v>
      </c>
      <c r="L6" s="50" t="str">
        <f>L8</f>
        <v>病院事業</v>
      </c>
      <c r="M6" s="50" t="str">
        <f>M8</f>
        <v>一般病院</v>
      </c>
      <c r="N6" s="50" t="str">
        <f>N8</f>
        <v>100床以上～200床未満</v>
      </c>
      <c r="O6" s="50"/>
      <c r="P6" s="50" t="str">
        <f t="shared" ref="P6:AG6" si="2">P8</f>
        <v>指定管理者(利用料金制)</v>
      </c>
      <c r="Q6" s="59">
        <f t="shared" si="2"/>
        <v>17</v>
      </c>
      <c r="R6" s="50" t="str">
        <f t="shared" si="2"/>
        <v>対象</v>
      </c>
      <c r="S6" s="50" t="str">
        <f t="shared" si="2"/>
        <v>ド 透 訓</v>
      </c>
      <c r="T6" s="50" t="str">
        <f t="shared" si="2"/>
        <v>救 臨 輪</v>
      </c>
      <c r="U6" s="59">
        <f t="shared" si="2"/>
        <v>24154</v>
      </c>
      <c r="V6" s="59">
        <f t="shared" si="2"/>
        <v>9542</v>
      </c>
      <c r="W6" s="50" t="str">
        <f t="shared" si="2"/>
        <v>第２種該当</v>
      </c>
      <c r="X6" s="50" t="str">
        <f t="shared" si="2"/>
        <v>１０：１</v>
      </c>
      <c r="Y6" s="59">
        <f t="shared" si="2"/>
        <v>135</v>
      </c>
      <c r="Z6" s="59" t="str">
        <f t="shared" si="2"/>
        <v>-</v>
      </c>
      <c r="AA6" s="59" t="str">
        <f t="shared" si="2"/>
        <v>-</v>
      </c>
      <c r="AB6" s="59" t="str">
        <f t="shared" si="2"/>
        <v>-</v>
      </c>
      <c r="AC6" s="59" t="str">
        <f t="shared" si="2"/>
        <v>-</v>
      </c>
      <c r="AD6" s="59">
        <f t="shared" si="2"/>
        <v>135</v>
      </c>
      <c r="AE6" s="59">
        <f t="shared" si="2"/>
        <v>135</v>
      </c>
      <c r="AF6" s="59" t="str">
        <f t="shared" si="2"/>
        <v>-</v>
      </c>
      <c r="AG6" s="59">
        <f t="shared" si="2"/>
        <v>135</v>
      </c>
      <c r="AH6" s="64">
        <f t="shared" ref="AH6:AQ6" si="3">IF(AH8="-",NA(),AH8)</f>
        <v>95.2</v>
      </c>
      <c r="AI6" s="64">
        <f t="shared" si="3"/>
        <v>88</v>
      </c>
      <c r="AJ6" s="64">
        <f t="shared" si="3"/>
        <v>89.2</v>
      </c>
      <c r="AK6" s="64">
        <f t="shared" si="3"/>
        <v>96.4</v>
      </c>
      <c r="AL6" s="64">
        <f t="shared" si="3"/>
        <v>92.7</v>
      </c>
      <c r="AM6" s="64">
        <f t="shared" si="3"/>
        <v>97.1</v>
      </c>
      <c r="AN6" s="64">
        <f t="shared" si="3"/>
        <v>96.3</v>
      </c>
      <c r="AO6" s="64">
        <f t="shared" si="3"/>
        <v>96.9</v>
      </c>
      <c r="AP6" s="64">
        <f t="shared" si="3"/>
        <v>98.3</v>
      </c>
      <c r="AQ6" s="64">
        <f t="shared" si="3"/>
        <v>96.7</v>
      </c>
      <c r="AR6" s="64" t="str">
        <f>IF(AR8="-","【-】","【"&amp;SUBSTITUTE(TEXT(AR8,"#,##0.0"),"-","△")&amp;"】")</f>
        <v>【98.4】</v>
      </c>
      <c r="AS6" s="64">
        <f t="shared" ref="AS6:BB6" si="4">IF(AS8="-",NA(),AS8)</f>
        <v>71.099999999999994</v>
      </c>
      <c r="AT6" s="64">
        <f t="shared" si="4"/>
        <v>74.599999999999994</v>
      </c>
      <c r="AU6" s="64">
        <f t="shared" si="4"/>
        <v>72.599999999999994</v>
      </c>
      <c r="AV6" s="64">
        <f t="shared" si="4"/>
        <v>82.3</v>
      </c>
      <c r="AW6" s="64">
        <f t="shared" si="4"/>
        <v>77.8</v>
      </c>
      <c r="AX6" s="64">
        <f t="shared" si="4"/>
        <v>87.7</v>
      </c>
      <c r="AY6" s="64">
        <f t="shared" si="4"/>
        <v>86.6</v>
      </c>
      <c r="AZ6" s="64">
        <f t="shared" si="4"/>
        <v>85.4</v>
      </c>
      <c r="BA6" s="64">
        <f t="shared" si="4"/>
        <v>85.3</v>
      </c>
      <c r="BB6" s="64">
        <f t="shared" si="4"/>
        <v>84.2</v>
      </c>
      <c r="BC6" s="64" t="str">
        <f>IF(BC8="-","【-】","【"&amp;SUBSTITUTE(TEXT(BC8,"#,##0.0"),"-","△")&amp;"】")</f>
        <v>【89.5】</v>
      </c>
      <c r="BD6" s="64">
        <f t="shared" ref="BD6:BM6" si="5">IF(BD8="-",NA(),BD8)</f>
        <v>112.8</v>
      </c>
      <c r="BE6" s="64">
        <f t="shared" si="5"/>
        <v>23.9</v>
      </c>
      <c r="BF6" s="64">
        <f t="shared" si="5"/>
        <v>14.9</v>
      </c>
      <c r="BG6" s="64">
        <f t="shared" si="5"/>
        <v>4.5</v>
      </c>
      <c r="BH6" s="64">
        <f t="shared" si="5"/>
        <v>9.4</v>
      </c>
      <c r="BI6" s="64">
        <f t="shared" si="5"/>
        <v>117.7</v>
      </c>
      <c r="BJ6" s="64">
        <f t="shared" si="5"/>
        <v>121</v>
      </c>
      <c r="BK6" s="64">
        <f t="shared" si="5"/>
        <v>112.9</v>
      </c>
      <c r="BL6" s="64">
        <f t="shared" si="5"/>
        <v>118.9</v>
      </c>
      <c r="BM6" s="64">
        <f t="shared" si="5"/>
        <v>119.5</v>
      </c>
      <c r="BN6" s="64" t="str">
        <f>IF(BN8="-","【-】","【"&amp;SUBSTITUTE(TEXT(BN8,"#,##0.0"),"-","△")&amp;"】")</f>
        <v>【63.6】</v>
      </c>
      <c r="BO6" s="64">
        <f t="shared" ref="BO6:BX6" si="6">IF(BO8="-",NA(),BO8)</f>
        <v>64.099999999999994</v>
      </c>
      <c r="BP6" s="64">
        <f t="shared" si="6"/>
        <v>47.5</v>
      </c>
      <c r="BQ6" s="64">
        <f t="shared" si="6"/>
        <v>44.2</v>
      </c>
      <c r="BR6" s="64">
        <f t="shared" si="6"/>
        <v>60.1</v>
      </c>
      <c r="BS6" s="64">
        <f t="shared" si="6"/>
        <v>55.3</v>
      </c>
      <c r="BT6" s="64">
        <f t="shared" si="6"/>
        <v>69</v>
      </c>
      <c r="BU6" s="64">
        <f t="shared" si="6"/>
        <v>68.5</v>
      </c>
      <c r="BV6" s="64">
        <f t="shared" si="6"/>
        <v>68.3</v>
      </c>
      <c r="BW6" s="64">
        <f t="shared" si="6"/>
        <v>67.900000000000006</v>
      </c>
      <c r="BX6" s="64">
        <f t="shared" si="6"/>
        <v>69.8</v>
      </c>
      <c r="BY6" s="64" t="str">
        <f>IF(BY8="-","【-】","【"&amp;SUBSTITUTE(TEXT(BY8,"#,##0.0"),"-","△")&amp;"】")</f>
        <v>【74.2】</v>
      </c>
      <c r="BZ6" s="70">
        <f t="shared" ref="BZ6:CI6" si="7">IF(BZ8="-",NA(),BZ8)</f>
        <v>32360</v>
      </c>
      <c r="CA6" s="70">
        <f t="shared" si="7"/>
        <v>33629</v>
      </c>
      <c r="CB6" s="70">
        <f t="shared" si="7"/>
        <v>35038</v>
      </c>
      <c r="CC6" s="70">
        <f t="shared" si="7"/>
        <v>35652</v>
      </c>
      <c r="CD6" s="70">
        <f t="shared" si="7"/>
        <v>35750</v>
      </c>
      <c r="CE6" s="70">
        <f t="shared" si="7"/>
        <v>31111</v>
      </c>
      <c r="CF6" s="70">
        <f t="shared" si="7"/>
        <v>31585</v>
      </c>
      <c r="CG6" s="70">
        <f t="shared" si="7"/>
        <v>32431</v>
      </c>
      <c r="CH6" s="70">
        <f t="shared" si="7"/>
        <v>32532</v>
      </c>
      <c r="CI6" s="70">
        <f t="shared" si="7"/>
        <v>33492</v>
      </c>
      <c r="CJ6" s="64" t="str">
        <f>IF(CJ8="-","【-】","【"&amp;SUBSTITUTE(TEXT(CJ8,"#,##0"),"-","△")&amp;"】")</f>
        <v>【49,667】</v>
      </c>
      <c r="CK6" s="70">
        <f t="shared" ref="CK6:CT6" si="8">IF(CK8="-",NA(),CK8)</f>
        <v>8491</v>
      </c>
      <c r="CL6" s="70">
        <f t="shared" si="8"/>
        <v>8707</v>
      </c>
      <c r="CM6" s="70">
        <f t="shared" si="8"/>
        <v>8540</v>
      </c>
      <c r="CN6" s="70">
        <f t="shared" si="8"/>
        <v>9344</v>
      </c>
      <c r="CO6" s="70">
        <f t="shared" si="8"/>
        <v>9799</v>
      </c>
      <c r="CP6" s="70">
        <f t="shared" si="8"/>
        <v>9205</v>
      </c>
      <c r="CQ6" s="70">
        <f t="shared" si="8"/>
        <v>9437</v>
      </c>
      <c r="CR6" s="70">
        <f t="shared" si="8"/>
        <v>9726</v>
      </c>
      <c r="CS6" s="70">
        <f t="shared" si="8"/>
        <v>10037</v>
      </c>
      <c r="CT6" s="70">
        <f t="shared" si="8"/>
        <v>9976</v>
      </c>
      <c r="CU6" s="64" t="str">
        <f>IF(CU8="-","【-】","【"&amp;SUBSTITUTE(TEXT(CU8,"#,##0"),"-","△")&amp;"】")</f>
        <v>【13,758】</v>
      </c>
      <c r="CV6" s="64">
        <f t="shared" ref="CV6:DE6" si="9">IF(CV8="-",NA(),CV8)</f>
        <v>70</v>
      </c>
      <c r="CW6" s="64">
        <f t="shared" si="9"/>
        <v>63.1</v>
      </c>
      <c r="CX6" s="64">
        <f t="shared" si="9"/>
        <v>67.900000000000006</v>
      </c>
      <c r="CY6" s="64">
        <f t="shared" si="9"/>
        <v>62.1</v>
      </c>
      <c r="CZ6" s="64">
        <f t="shared" si="9"/>
        <v>65.900000000000006</v>
      </c>
      <c r="DA6" s="64">
        <f t="shared" si="9"/>
        <v>60.6</v>
      </c>
      <c r="DB6" s="64">
        <f t="shared" si="9"/>
        <v>61.2</v>
      </c>
      <c r="DC6" s="64">
        <f t="shared" si="9"/>
        <v>62.1</v>
      </c>
      <c r="DD6" s="64">
        <f t="shared" si="9"/>
        <v>62.5</v>
      </c>
      <c r="DE6" s="64">
        <f t="shared" si="9"/>
        <v>63.4</v>
      </c>
      <c r="DF6" s="64" t="str">
        <f>IF(DF8="-","【-】","【"&amp;SUBSTITUTE(TEXT(DF8,"#,##0.0"),"-","△")&amp;"】")</f>
        <v>【55.2】</v>
      </c>
      <c r="DG6" s="64">
        <f t="shared" ref="DG6:DP6" si="10">IF(DG8="-",NA(),DG8)</f>
        <v>17.3</v>
      </c>
      <c r="DH6" s="64">
        <f t="shared" si="10"/>
        <v>19.5</v>
      </c>
      <c r="DI6" s="64">
        <f t="shared" si="10"/>
        <v>17.7</v>
      </c>
      <c r="DJ6" s="64">
        <f t="shared" si="10"/>
        <v>17.3</v>
      </c>
      <c r="DK6" s="64">
        <f t="shared" si="10"/>
        <v>17.3</v>
      </c>
      <c r="DL6" s="64">
        <f t="shared" si="10"/>
        <v>19.2</v>
      </c>
      <c r="DM6" s="64">
        <f t="shared" si="10"/>
        <v>19.3</v>
      </c>
      <c r="DN6" s="64">
        <f t="shared" si="10"/>
        <v>18.899999999999999</v>
      </c>
      <c r="DO6" s="64">
        <f t="shared" si="10"/>
        <v>19</v>
      </c>
      <c r="DP6" s="64">
        <f t="shared" si="10"/>
        <v>18.7</v>
      </c>
      <c r="DQ6" s="64" t="str">
        <f>IF(DQ8="-","【-】","【"&amp;SUBSTITUTE(TEXT(DQ8,"#,##0.0"),"-","△")&amp;"】")</f>
        <v>【24.1】</v>
      </c>
      <c r="DR6" s="64">
        <f t="shared" ref="DR6:EA6" si="11">IF(DR8="-",NA(),DR8)</f>
        <v>7</v>
      </c>
      <c r="DS6" s="64">
        <f t="shared" si="11"/>
        <v>13.4</v>
      </c>
      <c r="DT6" s="64">
        <f t="shared" si="11"/>
        <v>19.5</v>
      </c>
      <c r="DU6" s="64">
        <f t="shared" si="11"/>
        <v>25.3</v>
      </c>
      <c r="DV6" s="64">
        <f t="shared" si="11"/>
        <v>31.3</v>
      </c>
      <c r="DW6" s="64">
        <f t="shared" si="11"/>
        <v>48.3</v>
      </c>
      <c r="DX6" s="64">
        <f t="shared" si="11"/>
        <v>48</v>
      </c>
      <c r="DY6" s="64">
        <f t="shared" si="11"/>
        <v>52.2</v>
      </c>
      <c r="DZ6" s="64">
        <f t="shared" si="11"/>
        <v>52.4</v>
      </c>
      <c r="EA6" s="64">
        <f t="shared" si="11"/>
        <v>52.5</v>
      </c>
      <c r="EB6" s="64" t="str">
        <f>IF(EB8="-","【-】","【"&amp;SUBSTITUTE(TEXT(EB8,"#,##0.0"),"-","△")&amp;"】")</f>
        <v>【50.7】</v>
      </c>
      <c r="EC6" s="64">
        <f t="shared" ref="EC6:EL6" si="12">IF(EC8="-",NA(),EC8)</f>
        <v>22.6</v>
      </c>
      <c r="ED6" s="64">
        <f t="shared" si="12"/>
        <v>33.799999999999997</v>
      </c>
      <c r="EE6" s="64">
        <f t="shared" si="12"/>
        <v>44</v>
      </c>
      <c r="EF6" s="64">
        <f t="shared" si="12"/>
        <v>51.1</v>
      </c>
      <c r="EG6" s="64">
        <f t="shared" si="12"/>
        <v>58.8</v>
      </c>
      <c r="EH6" s="64">
        <f t="shared" si="12"/>
        <v>64.2</v>
      </c>
      <c r="EI6" s="64">
        <f t="shared" si="12"/>
        <v>63.3</v>
      </c>
      <c r="EJ6" s="64">
        <f t="shared" si="12"/>
        <v>69.599999999999994</v>
      </c>
      <c r="EK6" s="64">
        <f t="shared" si="12"/>
        <v>69.2</v>
      </c>
      <c r="EL6" s="64">
        <f t="shared" si="12"/>
        <v>69.7</v>
      </c>
      <c r="EM6" s="64" t="str">
        <f>IF(EM8="-","【-】","【"&amp;SUBSTITUTE(TEXT(EM8,"#,##0.0"),"-","△")&amp;"】")</f>
        <v>【65.7】</v>
      </c>
      <c r="EN6" s="70">
        <f t="shared" ref="EN6:EW6" si="13">IF(EN8="-",NA(),EN8)</f>
        <v>25214104</v>
      </c>
      <c r="EO6" s="70">
        <f t="shared" si="13"/>
        <v>25219644</v>
      </c>
      <c r="EP6" s="70">
        <f t="shared" si="13"/>
        <v>25334785</v>
      </c>
      <c r="EQ6" s="70">
        <f t="shared" si="13"/>
        <v>25965207</v>
      </c>
      <c r="ER6" s="70">
        <f t="shared" si="13"/>
        <v>26546733</v>
      </c>
      <c r="ES6" s="70">
        <f t="shared" si="13"/>
        <v>33366030</v>
      </c>
      <c r="ET6" s="70">
        <f t="shared" si="13"/>
        <v>34139294</v>
      </c>
      <c r="EU6" s="70">
        <f t="shared" si="13"/>
        <v>35115689</v>
      </c>
      <c r="EV6" s="70">
        <f t="shared" si="13"/>
        <v>35730958</v>
      </c>
      <c r="EW6" s="70">
        <f t="shared" si="13"/>
        <v>37752628</v>
      </c>
      <c r="EX6" s="70" t="str">
        <f>IF(EX8="-","【-】","【"&amp;SUBSTITUTE(TEXT(EX8,"#,##0"),"-","△")&amp;"】")</f>
        <v>【44,050,160】</v>
      </c>
    </row>
    <row r="7" spans="1:154" s="44" customFormat="1">
      <c r="A7" s="45" t="s">
        <v>129</v>
      </c>
      <c r="B7" s="50">
        <f t="shared" ref="B7:G7" si="14">B8</f>
        <v>2016</v>
      </c>
      <c r="C7" s="50">
        <f t="shared" si="14"/>
        <v>192121</v>
      </c>
      <c r="D7" s="50">
        <f t="shared" si="14"/>
        <v>46</v>
      </c>
      <c r="E7" s="50">
        <f t="shared" si="14"/>
        <v>6</v>
      </c>
      <c r="F7" s="50">
        <f t="shared" si="14"/>
        <v>0</v>
      </c>
      <c r="G7" s="50">
        <f t="shared" si="14"/>
        <v>1</v>
      </c>
      <c r="H7" s="50"/>
      <c r="I7" s="50"/>
      <c r="J7" s="50"/>
      <c r="K7" s="50" t="str">
        <f>K8</f>
        <v>当然財務</v>
      </c>
      <c r="L7" s="50" t="str">
        <f>L8</f>
        <v>病院事業</v>
      </c>
      <c r="M7" s="50" t="str">
        <f>M8</f>
        <v>一般病院</v>
      </c>
      <c r="N7" s="50" t="str">
        <f>N8</f>
        <v>100床以上～200床未満</v>
      </c>
      <c r="O7" s="50"/>
      <c r="P7" s="50" t="str">
        <f t="shared" ref="P7:AQ7" si="15">P8</f>
        <v>指定管理者(利用料金制)</v>
      </c>
      <c r="Q7" s="59">
        <f t="shared" si="15"/>
        <v>17</v>
      </c>
      <c r="R7" s="50" t="str">
        <f t="shared" si="15"/>
        <v>対象</v>
      </c>
      <c r="S7" s="50" t="str">
        <f t="shared" si="15"/>
        <v>ド 透 訓</v>
      </c>
      <c r="T7" s="50" t="str">
        <f t="shared" si="15"/>
        <v>救 臨 輪</v>
      </c>
      <c r="U7" s="59">
        <f t="shared" si="15"/>
        <v>24154</v>
      </c>
      <c r="V7" s="59">
        <f t="shared" si="15"/>
        <v>9542</v>
      </c>
      <c r="W7" s="50" t="str">
        <f t="shared" si="15"/>
        <v>第２種該当</v>
      </c>
      <c r="X7" s="50" t="str">
        <f t="shared" si="15"/>
        <v>１０：１</v>
      </c>
      <c r="Y7" s="59">
        <f t="shared" si="15"/>
        <v>135</v>
      </c>
      <c r="Z7" s="59" t="str">
        <f t="shared" si="15"/>
        <v>-</v>
      </c>
      <c r="AA7" s="59" t="str">
        <f t="shared" si="15"/>
        <v>-</v>
      </c>
      <c r="AB7" s="59" t="str">
        <f t="shared" si="15"/>
        <v>-</v>
      </c>
      <c r="AC7" s="59" t="str">
        <f t="shared" si="15"/>
        <v>-</v>
      </c>
      <c r="AD7" s="59">
        <f t="shared" si="15"/>
        <v>135</v>
      </c>
      <c r="AE7" s="59">
        <f t="shared" si="15"/>
        <v>135</v>
      </c>
      <c r="AF7" s="59" t="str">
        <f t="shared" si="15"/>
        <v>-</v>
      </c>
      <c r="AG7" s="59">
        <f t="shared" si="15"/>
        <v>135</v>
      </c>
      <c r="AH7" s="64">
        <f t="shared" si="15"/>
        <v>95.2</v>
      </c>
      <c r="AI7" s="64">
        <f t="shared" si="15"/>
        <v>88</v>
      </c>
      <c r="AJ7" s="64">
        <f t="shared" si="15"/>
        <v>89.2</v>
      </c>
      <c r="AK7" s="64">
        <f t="shared" si="15"/>
        <v>96.4</v>
      </c>
      <c r="AL7" s="64">
        <f t="shared" si="15"/>
        <v>92.7</v>
      </c>
      <c r="AM7" s="64">
        <f t="shared" si="15"/>
        <v>97.1</v>
      </c>
      <c r="AN7" s="64">
        <f t="shared" si="15"/>
        <v>96.3</v>
      </c>
      <c r="AO7" s="64">
        <f t="shared" si="15"/>
        <v>96.9</v>
      </c>
      <c r="AP7" s="64">
        <f t="shared" si="15"/>
        <v>98.3</v>
      </c>
      <c r="AQ7" s="64">
        <f t="shared" si="15"/>
        <v>96.7</v>
      </c>
      <c r="AR7" s="64"/>
      <c r="AS7" s="64">
        <f t="shared" ref="AS7:BB7" si="16">AS8</f>
        <v>71.099999999999994</v>
      </c>
      <c r="AT7" s="64">
        <f t="shared" si="16"/>
        <v>74.599999999999994</v>
      </c>
      <c r="AU7" s="64">
        <f t="shared" si="16"/>
        <v>72.599999999999994</v>
      </c>
      <c r="AV7" s="64">
        <f t="shared" si="16"/>
        <v>82.3</v>
      </c>
      <c r="AW7" s="64">
        <f t="shared" si="16"/>
        <v>77.8</v>
      </c>
      <c r="AX7" s="64">
        <f t="shared" si="16"/>
        <v>87.7</v>
      </c>
      <c r="AY7" s="64">
        <f t="shared" si="16"/>
        <v>86.6</v>
      </c>
      <c r="AZ7" s="64">
        <f t="shared" si="16"/>
        <v>85.4</v>
      </c>
      <c r="BA7" s="64">
        <f t="shared" si="16"/>
        <v>85.3</v>
      </c>
      <c r="BB7" s="64">
        <f t="shared" si="16"/>
        <v>84.2</v>
      </c>
      <c r="BC7" s="64"/>
      <c r="BD7" s="64">
        <f t="shared" ref="BD7:BM7" si="17">BD8</f>
        <v>112.8</v>
      </c>
      <c r="BE7" s="64">
        <f t="shared" si="17"/>
        <v>23.9</v>
      </c>
      <c r="BF7" s="64">
        <f t="shared" si="17"/>
        <v>14.9</v>
      </c>
      <c r="BG7" s="64">
        <f t="shared" si="17"/>
        <v>4.5</v>
      </c>
      <c r="BH7" s="64">
        <f t="shared" si="17"/>
        <v>9.4</v>
      </c>
      <c r="BI7" s="64">
        <f t="shared" si="17"/>
        <v>117.7</v>
      </c>
      <c r="BJ7" s="64">
        <f t="shared" si="17"/>
        <v>121</v>
      </c>
      <c r="BK7" s="64">
        <f t="shared" si="17"/>
        <v>112.9</v>
      </c>
      <c r="BL7" s="64">
        <f t="shared" si="17"/>
        <v>118.9</v>
      </c>
      <c r="BM7" s="64">
        <f t="shared" si="17"/>
        <v>119.5</v>
      </c>
      <c r="BN7" s="64"/>
      <c r="BO7" s="64">
        <f t="shared" ref="BO7:BX7" si="18">BO8</f>
        <v>64.099999999999994</v>
      </c>
      <c r="BP7" s="64">
        <f t="shared" si="18"/>
        <v>47.5</v>
      </c>
      <c r="BQ7" s="64">
        <f t="shared" si="18"/>
        <v>44.2</v>
      </c>
      <c r="BR7" s="64">
        <f t="shared" si="18"/>
        <v>60.1</v>
      </c>
      <c r="BS7" s="64">
        <f t="shared" si="18"/>
        <v>55.3</v>
      </c>
      <c r="BT7" s="64">
        <f t="shared" si="18"/>
        <v>69</v>
      </c>
      <c r="BU7" s="64">
        <f t="shared" si="18"/>
        <v>68.5</v>
      </c>
      <c r="BV7" s="64">
        <f t="shared" si="18"/>
        <v>68.3</v>
      </c>
      <c r="BW7" s="64">
        <f t="shared" si="18"/>
        <v>67.900000000000006</v>
      </c>
      <c r="BX7" s="64">
        <f t="shared" si="18"/>
        <v>69.8</v>
      </c>
      <c r="BY7" s="64"/>
      <c r="BZ7" s="70">
        <f t="shared" ref="BZ7:CI7" si="19">BZ8</f>
        <v>32360</v>
      </c>
      <c r="CA7" s="70">
        <f t="shared" si="19"/>
        <v>33629</v>
      </c>
      <c r="CB7" s="70">
        <f t="shared" si="19"/>
        <v>35038</v>
      </c>
      <c r="CC7" s="70">
        <f t="shared" si="19"/>
        <v>35652</v>
      </c>
      <c r="CD7" s="70">
        <f t="shared" si="19"/>
        <v>35750</v>
      </c>
      <c r="CE7" s="70">
        <f t="shared" si="19"/>
        <v>31111</v>
      </c>
      <c r="CF7" s="70">
        <f t="shared" si="19"/>
        <v>31585</v>
      </c>
      <c r="CG7" s="70">
        <f t="shared" si="19"/>
        <v>32431</v>
      </c>
      <c r="CH7" s="70">
        <f t="shared" si="19"/>
        <v>32532</v>
      </c>
      <c r="CI7" s="70">
        <f t="shared" si="19"/>
        <v>33492</v>
      </c>
      <c r="CJ7" s="64"/>
      <c r="CK7" s="70">
        <f t="shared" ref="CK7:CT7" si="20">CK8</f>
        <v>8491</v>
      </c>
      <c r="CL7" s="70">
        <f t="shared" si="20"/>
        <v>8707</v>
      </c>
      <c r="CM7" s="70">
        <f t="shared" si="20"/>
        <v>8540</v>
      </c>
      <c r="CN7" s="70">
        <f t="shared" si="20"/>
        <v>9344</v>
      </c>
      <c r="CO7" s="70">
        <f t="shared" si="20"/>
        <v>9799</v>
      </c>
      <c r="CP7" s="70">
        <f t="shared" si="20"/>
        <v>9205</v>
      </c>
      <c r="CQ7" s="70">
        <f t="shared" si="20"/>
        <v>9437</v>
      </c>
      <c r="CR7" s="70">
        <f t="shared" si="20"/>
        <v>9726</v>
      </c>
      <c r="CS7" s="70">
        <f t="shared" si="20"/>
        <v>10037</v>
      </c>
      <c r="CT7" s="70">
        <f t="shared" si="20"/>
        <v>9976</v>
      </c>
      <c r="CU7" s="64"/>
      <c r="CV7" s="64">
        <f t="shared" ref="CV7:DE7" si="21">CV8</f>
        <v>70</v>
      </c>
      <c r="CW7" s="64">
        <f t="shared" si="21"/>
        <v>63.1</v>
      </c>
      <c r="CX7" s="64">
        <f t="shared" si="21"/>
        <v>67.900000000000006</v>
      </c>
      <c r="CY7" s="64">
        <f t="shared" si="21"/>
        <v>62.1</v>
      </c>
      <c r="CZ7" s="64">
        <f t="shared" si="21"/>
        <v>65.900000000000006</v>
      </c>
      <c r="DA7" s="64">
        <f t="shared" si="21"/>
        <v>60.6</v>
      </c>
      <c r="DB7" s="64">
        <f t="shared" si="21"/>
        <v>61.2</v>
      </c>
      <c r="DC7" s="64">
        <f t="shared" si="21"/>
        <v>62.1</v>
      </c>
      <c r="DD7" s="64">
        <f t="shared" si="21"/>
        <v>62.5</v>
      </c>
      <c r="DE7" s="64">
        <f t="shared" si="21"/>
        <v>63.4</v>
      </c>
      <c r="DF7" s="64"/>
      <c r="DG7" s="64">
        <f t="shared" ref="DG7:DP7" si="22">DG8</f>
        <v>17.3</v>
      </c>
      <c r="DH7" s="64">
        <f t="shared" si="22"/>
        <v>19.5</v>
      </c>
      <c r="DI7" s="64">
        <f t="shared" si="22"/>
        <v>17.7</v>
      </c>
      <c r="DJ7" s="64">
        <f t="shared" si="22"/>
        <v>17.3</v>
      </c>
      <c r="DK7" s="64">
        <f t="shared" si="22"/>
        <v>17.3</v>
      </c>
      <c r="DL7" s="64">
        <f t="shared" si="22"/>
        <v>19.2</v>
      </c>
      <c r="DM7" s="64">
        <f t="shared" si="22"/>
        <v>19.3</v>
      </c>
      <c r="DN7" s="64">
        <f t="shared" si="22"/>
        <v>18.899999999999999</v>
      </c>
      <c r="DO7" s="64">
        <f t="shared" si="22"/>
        <v>19</v>
      </c>
      <c r="DP7" s="64">
        <f t="shared" si="22"/>
        <v>18.7</v>
      </c>
      <c r="DQ7" s="64"/>
      <c r="DR7" s="64">
        <f t="shared" ref="DR7:EA7" si="23">DR8</f>
        <v>7</v>
      </c>
      <c r="DS7" s="64">
        <f t="shared" si="23"/>
        <v>13.4</v>
      </c>
      <c r="DT7" s="64">
        <f t="shared" si="23"/>
        <v>19.5</v>
      </c>
      <c r="DU7" s="64">
        <f t="shared" si="23"/>
        <v>25.3</v>
      </c>
      <c r="DV7" s="64">
        <f t="shared" si="23"/>
        <v>31.3</v>
      </c>
      <c r="DW7" s="64">
        <f t="shared" si="23"/>
        <v>48.3</v>
      </c>
      <c r="DX7" s="64">
        <f t="shared" si="23"/>
        <v>48</v>
      </c>
      <c r="DY7" s="64">
        <f t="shared" si="23"/>
        <v>52.2</v>
      </c>
      <c r="DZ7" s="64">
        <f t="shared" si="23"/>
        <v>52.4</v>
      </c>
      <c r="EA7" s="64">
        <f t="shared" si="23"/>
        <v>52.5</v>
      </c>
      <c r="EB7" s="64"/>
      <c r="EC7" s="64">
        <f t="shared" ref="EC7:EL7" si="24">EC8</f>
        <v>22.6</v>
      </c>
      <c r="ED7" s="64">
        <f t="shared" si="24"/>
        <v>33.799999999999997</v>
      </c>
      <c r="EE7" s="64">
        <f t="shared" si="24"/>
        <v>44</v>
      </c>
      <c r="EF7" s="64">
        <f t="shared" si="24"/>
        <v>51.1</v>
      </c>
      <c r="EG7" s="64">
        <f t="shared" si="24"/>
        <v>58.8</v>
      </c>
      <c r="EH7" s="64">
        <f t="shared" si="24"/>
        <v>64.2</v>
      </c>
      <c r="EI7" s="64">
        <f t="shared" si="24"/>
        <v>63.3</v>
      </c>
      <c r="EJ7" s="64">
        <f t="shared" si="24"/>
        <v>69.599999999999994</v>
      </c>
      <c r="EK7" s="64">
        <f t="shared" si="24"/>
        <v>69.2</v>
      </c>
      <c r="EL7" s="64">
        <f t="shared" si="24"/>
        <v>69.7</v>
      </c>
      <c r="EM7" s="64"/>
      <c r="EN7" s="70">
        <f t="shared" ref="EN7:EW7" si="25">EN8</f>
        <v>25214104</v>
      </c>
      <c r="EO7" s="70">
        <f t="shared" si="25"/>
        <v>25219644</v>
      </c>
      <c r="EP7" s="70">
        <f t="shared" si="25"/>
        <v>25334785</v>
      </c>
      <c r="EQ7" s="70">
        <f t="shared" si="25"/>
        <v>25965207</v>
      </c>
      <c r="ER7" s="70">
        <f t="shared" si="25"/>
        <v>26546733</v>
      </c>
      <c r="ES7" s="70">
        <f t="shared" si="25"/>
        <v>33366030</v>
      </c>
      <c r="ET7" s="70">
        <f t="shared" si="25"/>
        <v>34139294</v>
      </c>
      <c r="EU7" s="70">
        <f t="shared" si="25"/>
        <v>35115689</v>
      </c>
      <c r="EV7" s="70">
        <f t="shared" si="25"/>
        <v>35730958</v>
      </c>
      <c r="EW7" s="70">
        <f t="shared" si="25"/>
        <v>37752628</v>
      </c>
      <c r="EX7" s="70"/>
    </row>
    <row r="8" spans="1:154" s="44" customFormat="1">
      <c r="A8" s="45"/>
      <c r="B8" s="51">
        <v>2016</v>
      </c>
      <c r="C8" s="51">
        <v>192121</v>
      </c>
      <c r="D8" s="51">
        <v>46</v>
      </c>
      <c r="E8" s="51">
        <v>6</v>
      </c>
      <c r="F8" s="51">
        <v>0</v>
      </c>
      <c r="G8" s="51">
        <v>1</v>
      </c>
      <c r="H8" s="51" t="s">
        <v>130</v>
      </c>
      <c r="I8" s="51" t="s">
        <v>31</v>
      </c>
      <c r="J8" s="51" t="s">
        <v>131</v>
      </c>
      <c r="K8" s="51" t="s">
        <v>132</v>
      </c>
      <c r="L8" s="51" t="s">
        <v>133</v>
      </c>
      <c r="M8" s="51" t="s">
        <v>134</v>
      </c>
      <c r="N8" s="51" t="s">
        <v>135</v>
      </c>
      <c r="O8" s="51"/>
      <c r="P8" s="51" t="s">
        <v>136</v>
      </c>
      <c r="Q8" s="60">
        <v>17</v>
      </c>
      <c r="R8" s="51" t="s">
        <v>50</v>
      </c>
      <c r="S8" s="51" t="s">
        <v>137</v>
      </c>
      <c r="T8" s="51" t="s">
        <v>53</v>
      </c>
      <c r="U8" s="60">
        <v>24154</v>
      </c>
      <c r="V8" s="60">
        <v>9542</v>
      </c>
      <c r="W8" s="51" t="s">
        <v>2</v>
      </c>
      <c r="X8" s="61" t="s">
        <v>138</v>
      </c>
      <c r="Y8" s="60">
        <v>135</v>
      </c>
      <c r="Z8" s="60" t="s">
        <v>139</v>
      </c>
      <c r="AA8" s="60" t="s">
        <v>139</v>
      </c>
      <c r="AB8" s="60" t="s">
        <v>139</v>
      </c>
      <c r="AC8" s="60" t="s">
        <v>139</v>
      </c>
      <c r="AD8" s="60">
        <v>135</v>
      </c>
      <c r="AE8" s="60">
        <v>135</v>
      </c>
      <c r="AF8" s="60" t="s">
        <v>139</v>
      </c>
      <c r="AG8" s="60">
        <v>135</v>
      </c>
      <c r="AH8" s="65">
        <v>95.2</v>
      </c>
      <c r="AI8" s="65">
        <v>88</v>
      </c>
      <c r="AJ8" s="65">
        <v>89.2</v>
      </c>
      <c r="AK8" s="65">
        <v>96.4</v>
      </c>
      <c r="AL8" s="65">
        <v>92.7</v>
      </c>
      <c r="AM8" s="65">
        <v>97.1</v>
      </c>
      <c r="AN8" s="65">
        <v>96.3</v>
      </c>
      <c r="AO8" s="65">
        <v>96.9</v>
      </c>
      <c r="AP8" s="65">
        <v>98.3</v>
      </c>
      <c r="AQ8" s="65">
        <v>96.7</v>
      </c>
      <c r="AR8" s="65">
        <v>98.4</v>
      </c>
      <c r="AS8" s="65">
        <v>71.099999999999994</v>
      </c>
      <c r="AT8" s="65">
        <v>74.599999999999994</v>
      </c>
      <c r="AU8" s="65">
        <v>72.599999999999994</v>
      </c>
      <c r="AV8" s="65">
        <v>82.3</v>
      </c>
      <c r="AW8" s="65">
        <v>77.8</v>
      </c>
      <c r="AX8" s="65">
        <v>87.7</v>
      </c>
      <c r="AY8" s="65">
        <v>86.6</v>
      </c>
      <c r="AZ8" s="65">
        <v>85.4</v>
      </c>
      <c r="BA8" s="65">
        <v>85.3</v>
      </c>
      <c r="BB8" s="65">
        <v>84.2</v>
      </c>
      <c r="BC8" s="65">
        <v>89.5</v>
      </c>
      <c r="BD8" s="68">
        <v>112.8</v>
      </c>
      <c r="BE8" s="68">
        <v>23.9</v>
      </c>
      <c r="BF8" s="68">
        <v>14.9</v>
      </c>
      <c r="BG8" s="68">
        <v>4.5</v>
      </c>
      <c r="BH8" s="68">
        <v>9.4</v>
      </c>
      <c r="BI8" s="68">
        <v>117.7</v>
      </c>
      <c r="BJ8" s="68">
        <v>121</v>
      </c>
      <c r="BK8" s="68">
        <v>112.9</v>
      </c>
      <c r="BL8" s="68">
        <v>118.9</v>
      </c>
      <c r="BM8" s="68">
        <v>119.5</v>
      </c>
      <c r="BN8" s="68">
        <v>63.6</v>
      </c>
      <c r="BO8" s="65">
        <v>64.099999999999994</v>
      </c>
      <c r="BP8" s="65">
        <v>47.5</v>
      </c>
      <c r="BQ8" s="65">
        <v>44.2</v>
      </c>
      <c r="BR8" s="65">
        <v>60.1</v>
      </c>
      <c r="BS8" s="65">
        <v>55.3</v>
      </c>
      <c r="BT8" s="65">
        <v>69</v>
      </c>
      <c r="BU8" s="65">
        <v>68.5</v>
      </c>
      <c r="BV8" s="65">
        <v>68.3</v>
      </c>
      <c r="BW8" s="65">
        <v>67.900000000000006</v>
      </c>
      <c r="BX8" s="65">
        <v>69.8</v>
      </c>
      <c r="BY8" s="65">
        <v>74.2</v>
      </c>
      <c r="BZ8" s="68">
        <v>32360</v>
      </c>
      <c r="CA8" s="68">
        <v>33629</v>
      </c>
      <c r="CB8" s="68">
        <v>35038</v>
      </c>
      <c r="CC8" s="68">
        <v>35652</v>
      </c>
      <c r="CD8" s="68">
        <v>35750</v>
      </c>
      <c r="CE8" s="68">
        <v>31111</v>
      </c>
      <c r="CF8" s="68">
        <v>31585</v>
      </c>
      <c r="CG8" s="68">
        <v>32431</v>
      </c>
      <c r="CH8" s="68">
        <v>32532</v>
      </c>
      <c r="CI8" s="68">
        <v>33492</v>
      </c>
      <c r="CJ8" s="65">
        <v>49667</v>
      </c>
      <c r="CK8" s="68">
        <v>8491</v>
      </c>
      <c r="CL8" s="68">
        <v>8707</v>
      </c>
      <c r="CM8" s="68">
        <v>8540</v>
      </c>
      <c r="CN8" s="68">
        <v>9344</v>
      </c>
      <c r="CO8" s="68">
        <v>9799</v>
      </c>
      <c r="CP8" s="68">
        <v>9205</v>
      </c>
      <c r="CQ8" s="68">
        <v>9437</v>
      </c>
      <c r="CR8" s="68">
        <v>9726</v>
      </c>
      <c r="CS8" s="68">
        <v>10037</v>
      </c>
      <c r="CT8" s="68">
        <v>9976</v>
      </c>
      <c r="CU8" s="65">
        <v>13758</v>
      </c>
      <c r="CV8" s="68">
        <v>70</v>
      </c>
      <c r="CW8" s="68">
        <v>63.1</v>
      </c>
      <c r="CX8" s="68">
        <v>67.900000000000006</v>
      </c>
      <c r="CY8" s="68">
        <v>62.1</v>
      </c>
      <c r="CZ8" s="68">
        <v>65.900000000000006</v>
      </c>
      <c r="DA8" s="68">
        <v>60.6</v>
      </c>
      <c r="DB8" s="68">
        <v>61.2</v>
      </c>
      <c r="DC8" s="68">
        <v>62.1</v>
      </c>
      <c r="DD8" s="68">
        <v>62.5</v>
      </c>
      <c r="DE8" s="68">
        <v>63.4</v>
      </c>
      <c r="DF8" s="68">
        <v>55.2</v>
      </c>
      <c r="DG8" s="68">
        <v>17.3</v>
      </c>
      <c r="DH8" s="68">
        <v>19.5</v>
      </c>
      <c r="DI8" s="68">
        <v>17.7</v>
      </c>
      <c r="DJ8" s="68">
        <v>17.3</v>
      </c>
      <c r="DK8" s="68">
        <v>17.3</v>
      </c>
      <c r="DL8" s="68">
        <v>19.2</v>
      </c>
      <c r="DM8" s="68">
        <v>19.3</v>
      </c>
      <c r="DN8" s="68">
        <v>18.899999999999999</v>
      </c>
      <c r="DO8" s="68">
        <v>19</v>
      </c>
      <c r="DP8" s="68">
        <v>18.7</v>
      </c>
      <c r="DQ8" s="68">
        <v>24.1</v>
      </c>
      <c r="DR8" s="65">
        <v>7</v>
      </c>
      <c r="DS8" s="65">
        <v>13.4</v>
      </c>
      <c r="DT8" s="65">
        <v>19.5</v>
      </c>
      <c r="DU8" s="65">
        <v>25.3</v>
      </c>
      <c r="DV8" s="65">
        <v>31.3</v>
      </c>
      <c r="DW8" s="65">
        <v>48.3</v>
      </c>
      <c r="DX8" s="65">
        <v>48</v>
      </c>
      <c r="DY8" s="65">
        <v>52.2</v>
      </c>
      <c r="DZ8" s="65">
        <v>52.4</v>
      </c>
      <c r="EA8" s="65">
        <v>52.5</v>
      </c>
      <c r="EB8" s="65">
        <v>50.7</v>
      </c>
      <c r="EC8" s="65">
        <v>22.6</v>
      </c>
      <c r="ED8" s="65">
        <v>33.799999999999997</v>
      </c>
      <c r="EE8" s="65">
        <v>44</v>
      </c>
      <c r="EF8" s="65">
        <v>51.1</v>
      </c>
      <c r="EG8" s="65">
        <v>58.8</v>
      </c>
      <c r="EH8" s="65">
        <v>64.2</v>
      </c>
      <c r="EI8" s="65">
        <v>63.3</v>
      </c>
      <c r="EJ8" s="65">
        <v>69.599999999999994</v>
      </c>
      <c r="EK8" s="65">
        <v>69.2</v>
      </c>
      <c r="EL8" s="65">
        <v>69.7</v>
      </c>
      <c r="EM8" s="65">
        <v>65.7</v>
      </c>
      <c r="EN8" s="68">
        <v>25214104</v>
      </c>
      <c r="EO8" s="68">
        <v>25219644</v>
      </c>
      <c r="EP8" s="68">
        <v>25334785</v>
      </c>
      <c r="EQ8" s="68">
        <v>25965207</v>
      </c>
      <c r="ER8" s="68">
        <v>26546733</v>
      </c>
      <c r="ES8" s="68">
        <v>33366030</v>
      </c>
      <c r="ET8" s="68">
        <v>34139294</v>
      </c>
      <c r="EU8" s="68">
        <v>35115689</v>
      </c>
      <c r="EV8" s="68">
        <v>35730958</v>
      </c>
      <c r="EW8" s="68">
        <v>37752628</v>
      </c>
      <c r="EX8" s="68">
        <v>44050160</v>
      </c>
    </row>
    <row r="9" spans="1:154"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69"/>
      <c r="BS9" s="69"/>
      <c r="BT9" s="58"/>
      <c r="BU9" s="58"/>
      <c r="BV9" s="58"/>
      <c r="BW9" s="58"/>
      <c r="BX9" s="58"/>
      <c r="BY9" s="58"/>
      <c r="BZ9" s="58"/>
      <c r="CA9" s="58"/>
      <c r="CB9" s="58"/>
      <c r="CC9" s="69"/>
      <c r="CD9" s="69"/>
      <c r="CE9" s="58"/>
      <c r="CF9" s="58"/>
      <c r="CG9" s="58"/>
      <c r="CH9" s="58"/>
      <c r="CI9" s="58"/>
      <c r="CJ9" s="58"/>
      <c r="CK9" s="58"/>
      <c r="CL9" s="58"/>
      <c r="CM9" s="58"/>
      <c r="CN9" s="71"/>
      <c r="CO9" s="71"/>
      <c r="CP9" s="58"/>
      <c r="CQ9" s="58"/>
      <c r="CR9" s="58"/>
      <c r="CS9" s="58"/>
      <c r="CT9" s="58"/>
      <c r="CU9" s="58"/>
      <c r="CV9" s="58"/>
      <c r="CW9" s="58"/>
      <c r="CX9" s="58"/>
      <c r="CY9" s="69"/>
      <c r="CZ9" s="69"/>
      <c r="DA9" s="58"/>
      <c r="DB9" s="58"/>
      <c r="DC9" s="58"/>
      <c r="DD9" s="58"/>
      <c r="DE9" s="58"/>
      <c r="DF9" s="58"/>
      <c r="DG9" s="58"/>
      <c r="DH9" s="58"/>
      <c r="DI9" s="58"/>
      <c r="DJ9" s="69"/>
      <c r="DK9" s="69"/>
      <c r="DL9" s="58"/>
      <c r="DM9" s="58"/>
      <c r="DN9" s="58"/>
      <c r="DO9" s="58"/>
      <c r="DP9" s="58"/>
      <c r="DQ9" s="58"/>
      <c r="DR9" s="58"/>
      <c r="DS9" s="58"/>
      <c r="DT9" s="58"/>
      <c r="DU9" s="69"/>
      <c r="DV9" s="69"/>
      <c r="DW9" s="58"/>
      <c r="DX9" s="58"/>
      <c r="DY9" s="58"/>
      <c r="DZ9" s="58"/>
      <c r="EA9" s="58"/>
      <c r="EB9" s="58"/>
      <c r="EC9" s="58"/>
      <c r="ED9" s="58"/>
      <c r="EE9" s="58"/>
      <c r="EF9" s="69"/>
      <c r="EG9" s="69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</row>
    <row r="10" spans="1:154">
      <c r="A10" s="46"/>
      <c r="B10" s="46" t="s">
        <v>140</v>
      </c>
      <c r="C10" s="46" t="s">
        <v>141</v>
      </c>
      <c r="D10" s="46" t="s">
        <v>142</v>
      </c>
      <c r="E10" s="46" t="s">
        <v>143</v>
      </c>
      <c r="F10" s="46" t="s">
        <v>77</v>
      </c>
      <c r="P10" s="58"/>
      <c r="AH10" s="58"/>
      <c r="AI10" s="58"/>
      <c r="AJ10" s="58"/>
      <c r="AK10" s="58"/>
      <c r="AL10" s="58"/>
      <c r="AM10" s="58"/>
      <c r="AN10" s="58"/>
      <c r="AO10" s="58"/>
      <c r="AP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P10" s="58"/>
      <c r="BQ10" s="58"/>
      <c r="BR10" s="58"/>
      <c r="BS10" s="58"/>
      <c r="BT10" s="58"/>
      <c r="BU10" s="58"/>
      <c r="BV10" s="58"/>
      <c r="BW10" s="58"/>
      <c r="BY10" s="58"/>
      <c r="CA10" s="58"/>
      <c r="CB10" s="58"/>
      <c r="CC10" s="58"/>
      <c r="CD10" s="58"/>
      <c r="CE10" s="58"/>
      <c r="CF10" s="58"/>
      <c r="CG10" s="58"/>
      <c r="CH10" s="58"/>
      <c r="CJ10" s="58"/>
      <c r="CL10" s="58"/>
      <c r="CM10" s="58"/>
      <c r="CN10" s="58"/>
      <c r="CO10" s="58"/>
      <c r="CP10" s="58"/>
      <c r="CQ10" s="58"/>
      <c r="CR10" s="58"/>
      <c r="CS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X10" s="58"/>
    </row>
    <row r="11" spans="1:154">
      <c r="A11" s="46" t="s">
        <v>144</v>
      </c>
      <c r="B11" s="52">
        <f>DATEVALUE($B$6-4&amp;"年1月1日")</f>
        <v>40909</v>
      </c>
      <c r="C11" s="52">
        <f>DATEVALUE($B$6-3&amp;"年1月1日")</f>
        <v>41275</v>
      </c>
      <c r="D11" s="52">
        <f>DATEVALUE($B$6-2&amp;"年1月1日")</f>
        <v>41640</v>
      </c>
      <c r="E11" s="52">
        <f>DATEVALUE($B$6-1&amp;"年1月1日")</f>
        <v>42005</v>
      </c>
      <c r="F11" s="52">
        <f>DATEVALUE($B$6&amp;"年1月1日")</f>
        <v>42370</v>
      </c>
      <c r="BD11" s="58"/>
      <c r="BO11" s="58"/>
      <c r="BZ11" s="58"/>
      <c r="CK11" s="58"/>
      <c r="CV11" s="58"/>
      <c r="DG11" s="58"/>
    </row>
  </sheetData>
  <mergeCells count="12">
    <mergeCell ref="EN4:EX4"/>
    <mergeCell ref="H6:J6"/>
    <mergeCell ref="CK4:CU4"/>
    <mergeCell ref="CV4:DF4"/>
    <mergeCell ref="DG4:DQ4"/>
    <mergeCell ref="DR4:EB4"/>
    <mergeCell ref="EC4:EM4"/>
    <mergeCell ref="AH4:AR4"/>
    <mergeCell ref="AS4:BC4"/>
    <mergeCell ref="BD4:BN4"/>
    <mergeCell ref="BO4:BY4"/>
    <mergeCell ref="BZ4:CJ4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dcterms:created xsi:type="dcterms:W3CDTF">2018-06-14T04:22:02Z</dcterms:created>
  <dcterms:modified xsi:type="dcterms:W3CDTF">2018-10-04T06:27:40Z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2018-10-04T00:30:46Z</vt:filetime>
  </property>
</Properties>
</file>