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LI12" i="5"/>
  <c r="KE12" i="5"/>
  <c r="KD12" i="5"/>
  <c r="KC12" i="5"/>
  <c r="KB12" i="5"/>
  <c r="KA12" i="5"/>
  <c r="JT12" i="5"/>
  <c r="JR12" i="5"/>
  <c r="IZ12" i="5"/>
  <c r="IX12" i="5"/>
  <c r="IF12" i="5"/>
  <c r="IE12" i="5"/>
  <c r="ID12" i="5"/>
  <c r="IC12" i="5"/>
  <c r="IB12" i="5"/>
  <c r="HI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J12" i="5" s="1"/>
  <c r="MI8" i="5"/>
  <c r="LY8" i="5"/>
  <c r="LP8" i="5"/>
  <c r="LP18" i="5" s="1"/>
  <c r="LO8" i="5"/>
  <c r="LF8" i="5"/>
  <c r="LG12" i="5" s="1"/>
  <c r="LE8" i="5"/>
  <c r="KV8" i="5"/>
  <c r="KV12" i="5" s="1"/>
  <c r="KU8" i="5"/>
  <c r="KT8" i="5"/>
  <c r="KK8" i="5"/>
  <c r="KL12" i="5" s="1"/>
  <c r="KJ8" i="5"/>
  <c r="JZ8" i="5"/>
  <c r="JQ8" i="5"/>
  <c r="JP8" i="5"/>
  <c r="JG8" i="5"/>
  <c r="JK12" i="5" s="1"/>
  <c r="JF8" i="5"/>
  <c r="IW8" i="5"/>
  <c r="IV8" i="5"/>
  <c r="IU8" i="5"/>
  <c r="IL8" i="5"/>
  <c r="IK8" i="5"/>
  <c r="IA8" i="5"/>
  <c r="HR8" i="5"/>
  <c r="HR12" i="5" s="1"/>
  <c r="HQ8" i="5"/>
  <c r="HH8" i="5"/>
  <c r="HK12" i="5" s="1"/>
  <c r="HG8" i="5"/>
  <c r="GX8" i="5"/>
  <c r="GZ12" i="5" s="1"/>
  <c r="GW8" i="5"/>
  <c r="GV8" i="5"/>
  <c r="GM8" i="5"/>
  <c r="GL8" i="5"/>
  <c r="GB8" i="5"/>
  <c r="FR8" i="5"/>
  <c r="FH8" i="5"/>
  <c r="EX8" i="5"/>
  <c r="EW8" i="5"/>
  <c r="EM8" i="5"/>
  <c r="EC8" i="5"/>
  <c r="DS8" i="5"/>
  <c r="DI8" i="5"/>
  <c r="CY8" i="5"/>
  <c r="CX8" i="5"/>
  <c r="CN8" i="5"/>
  <c r="CD8" i="5"/>
  <c r="BS8" i="5"/>
  <c r="BH8" i="5"/>
  <c r="AW8" i="5"/>
  <c r="AW6" i="5"/>
  <c r="AV6" i="5"/>
  <c r="AU6" i="5"/>
  <c r="F19" i="4" s="1"/>
  <c r="AT6" i="5"/>
  <c r="N16" i="4" s="1"/>
  <c r="AS6" i="5"/>
  <c r="AR6" i="5"/>
  <c r="AQ6" i="5"/>
  <c r="H16" i="4" s="1"/>
  <c r="AP6" i="5"/>
  <c r="F16" i="4" s="1"/>
  <c r="AO6" i="5"/>
  <c r="AN6" i="5"/>
  <c r="AM6" i="5"/>
  <c r="J15" i="4" s="1"/>
  <c r="AL6" i="5"/>
  <c r="H15" i="4" s="1"/>
  <c r="AK6" i="5"/>
  <c r="AJ6" i="5"/>
  <c r="AI6" i="5"/>
  <c r="L14" i="4" s="1"/>
  <c r="AH6" i="5"/>
  <c r="J14" i="4" s="1"/>
  <c r="AG6" i="5"/>
  <c r="AF6" i="5"/>
  <c r="AE6" i="5"/>
  <c r="N13" i="4" s="1"/>
  <c r="AD6" i="5"/>
  <c r="L13" i="4" s="1"/>
  <c r="AC6" i="5"/>
  <c r="AB6" i="5"/>
  <c r="AA6" i="5"/>
  <c r="F13" i="4" s="1"/>
  <c r="Z6" i="5"/>
  <c r="N12" i="4" s="1"/>
  <c r="Y6" i="5"/>
  <c r="X6" i="5"/>
  <c r="W6" i="5"/>
  <c r="H12" i="4" s="1"/>
  <c r="V6" i="5"/>
  <c r="F12" i="4" s="1"/>
  <c r="U6" i="5"/>
  <c r="T6" i="5"/>
  <c r="S6" i="5"/>
  <c r="R6" i="5"/>
  <c r="Q6" i="5"/>
  <c r="P6" i="5"/>
  <c r="O6" i="5"/>
  <c r="N6" i="5"/>
  <c r="M6" i="5"/>
  <c r="L6" i="5"/>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N15" i="4"/>
  <c r="L15" i="4"/>
  <c r="F15" i="4"/>
  <c r="N14" i="4"/>
  <c r="H14" i="4"/>
  <c r="F14" i="4"/>
  <c r="J13" i="4"/>
  <c r="H13" i="4"/>
  <c r="L12" i="4"/>
  <c r="J12" i="4"/>
  <c r="B9" i="4"/>
  <c r="J7" i="4"/>
  <c r="N5" i="4"/>
  <c r="J5" i="4"/>
  <c r="F5" i="4"/>
  <c r="B5" i="4"/>
  <c r="N3" i="4"/>
  <c r="J3" i="4"/>
  <c r="F3" i="4"/>
  <c r="B3" i="4"/>
  <c r="B1" i="4"/>
  <c r="HB12" i="5" l="1"/>
  <c r="HT12" i="5"/>
  <c r="HV12" i="5"/>
  <c r="JG12" i="5"/>
  <c r="KZ12" i="5"/>
  <c r="LT12" i="5"/>
  <c r="GZ18" i="5"/>
  <c r="GX12" i="5"/>
  <c r="JI12" i="5"/>
  <c r="HR18" i="5"/>
  <c r="KX18" i="5"/>
  <c r="KX12" i="5"/>
  <c r="LP12" i="5"/>
  <c r="JI18" i="5"/>
  <c r="MN16" i="5"/>
  <c r="LT16" i="5"/>
  <c r="KZ16" i="5"/>
  <c r="KE16" i="5"/>
  <c r="JK16" i="5"/>
  <c r="IP16" i="5"/>
  <c r="HV16" i="5"/>
  <c r="LJ16" i="5"/>
  <c r="JU16" i="5"/>
  <c r="IF16" i="5"/>
  <c r="HB16" i="5"/>
  <c r="GG16" i="5"/>
  <c r="FM16" i="5"/>
  <c r="ER16" i="5"/>
  <c r="DX16" i="5"/>
  <c r="DD16" i="5"/>
  <c r="CI16" i="5"/>
  <c r="BM16" i="5"/>
  <c r="KO16" i="5"/>
  <c r="HL16" i="5"/>
  <c r="GQ16" i="5"/>
  <c r="FC16" i="5"/>
  <c r="DN16" i="5"/>
  <c r="BX16" i="5"/>
  <c r="MD10" i="5"/>
  <c r="LJ10" i="5"/>
  <c r="KO10" i="5"/>
  <c r="JU10" i="5"/>
  <c r="JA10" i="5"/>
  <c r="IF10" i="5"/>
  <c r="HL10" i="5"/>
  <c r="GQ10" i="5"/>
  <c r="FW10" i="5"/>
  <c r="FC10" i="5"/>
  <c r="EH10" i="5"/>
  <c r="DN10" i="5"/>
  <c r="CS10" i="5"/>
  <c r="BX10" i="5"/>
  <c r="BB10" i="5"/>
  <c r="N11" i="4"/>
  <c r="MD16" i="5"/>
  <c r="FW16" i="5"/>
  <c r="CS16" i="5"/>
  <c r="MN10" i="5"/>
  <c r="KZ10" i="5"/>
  <c r="JK10" i="5"/>
  <c r="HV10" i="5"/>
  <c r="GG10" i="5"/>
  <c r="ER10" i="5"/>
  <c r="DD10" i="5"/>
  <c r="BM10" i="5"/>
  <c r="JA16" i="5"/>
  <c r="EH16" i="5"/>
  <c r="BB16" i="5"/>
  <c r="LT10" i="5"/>
  <c r="KE10" i="5"/>
  <c r="IP10" i="5"/>
  <c r="HB10" i="5"/>
  <c r="FM10" i="5"/>
  <c r="DX10" i="5"/>
  <c r="CI10" i="5"/>
  <c r="GQ18" i="5"/>
  <c r="GO18" i="5"/>
  <c r="GM18" i="5"/>
  <c r="GN18" i="5"/>
  <c r="GP18" i="5"/>
  <c r="GQ12" i="5"/>
  <c r="GO12" i="5"/>
  <c r="GM12" i="5"/>
  <c r="IO18" i="5"/>
  <c r="IM18" i="5"/>
  <c r="IN18" i="5"/>
  <c r="IL18" i="5"/>
  <c r="IO12" i="5"/>
  <c r="IM12" i="5"/>
  <c r="IP18" i="5"/>
  <c r="B10" i="5"/>
  <c r="GN12" i="5"/>
  <c r="IN12" i="5"/>
  <c r="KO18" i="5"/>
  <c r="KM18" i="5"/>
  <c r="KK18" i="5"/>
  <c r="KL18" i="5"/>
  <c r="KN18" i="5"/>
  <c r="KO12" i="5"/>
  <c r="KM12" i="5"/>
  <c r="KK12" i="5"/>
  <c r="MM18" i="5"/>
  <c r="MK18" i="5"/>
  <c r="ML18" i="5"/>
  <c r="MM12" i="5"/>
  <c r="MK12" i="5"/>
  <c r="MJ18" i="5"/>
  <c r="ML12" i="5"/>
  <c r="MN18" i="5"/>
  <c r="E10" i="5"/>
  <c r="C10" i="5"/>
  <c r="FS8" i="5"/>
  <c r="FI8" i="5"/>
  <c r="EY8" i="5"/>
  <c r="D10" i="5"/>
  <c r="GP12" i="5"/>
  <c r="IL12" i="5"/>
  <c r="IP12" i="5"/>
  <c r="KN12" i="5"/>
  <c r="MN12" i="5"/>
  <c r="HA18" i="5"/>
  <c r="GY18" i="5"/>
  <c r="HB18" i="5"/>
  <c r="GX18" i="5"/>
  <c r="HL18" i="5"/>
  <c r="HJ18" i="5"/>
  <c r="HH18" i="5"/>
  <c r="HK18" i="5"/>
  <c r="HU18" i="5"/>
  <c r="HS18" i="5"/>
  <c r="HT18" i="5"/>
  <c r="JA18" i="5"/>
  <c r="IY18" i="5"/>
  <c r="IW18" i="5"/>
  <c r="IX18" i="5"/>
  <c r="JJ18" i="5"/>
  <c r="JH18" i="5"/>
  <c r="JK18" i="5"/>
  <c r="JG18" i="5"/>
  <c r="JU18" i="5"/>
  <c r="JS18" i="5"/>
  <c r="JQ18" i="5"/>
  <c r="JT18" i="5"/>
  <c r="KY18" i="5"/>
  <c r="KW18" i="5"/>
  <c r="KZ18" i="5"/>
  <c r="KV18" i="5"/>
  <c r="LJ18" i="5"/>
  <c r="LH18" i="5"/>
  <c r="LF18" i="5"/>
  <c r="LI18" i="5"/>
  <c r="LS18" i="5"/>
  <c r="LQ18" i="5"/>
  <c r="LR18" i="5"/>
  <c r="LS12" i="5"/>
  <c r="LQ12" i="5"/>
  <c r="GY12" i="5"/>
  <c r="HA12" i="5"/>
  <c r="HH12" i="5"/>
  <c r="HJ12" i="5"/>
  <c r="HL12" i="5"/>
  <c r="HS12" i="5"/>
  <c r="HU12" i="5"/>
  <c r="IW12" i="5"/>
  <c r="IY12" i="5"/>
  <c r="JA12" i="5"/>
  <c r="JH12" i="5"/>
  <c r="JJ12" i="5"/>
  <c r="JQ12" i="5"/>
  <c r="JS12" i="5"/>
  <c r="JU12" i="5"/>
  <c r="KW12" i="5"/>
  <c r="KY12" i="5"/>
  <c r="LF12" i="5"/>
  <c r="LH12" i="5"/>
  <c r="LJ12" i="5"/>
  <c r="LR12" i="5"/>
  <c r="HI18" i="5"/>
  <c r="HV18" i="5"/>
  <c r="IZ18" i="5"/>
  <c r="JR18" i="5"/>
  <c r="LG18" i="5"/>
  <c r="LT18" i="5"/>
  <c r="FC18" i="5" l="1"/>
  <c r="FA18" i="5"/>
  <c r="EY18" i="5"/>
  <c r="EZ18" i="5"/>
  <c r="FB18" i="5"/>
  <c r="FC12" i="5"/>
  <c r="FA12" i="5"/>
  <c r="EY12" i="5"/>
  <c r="FB12" i="5"/>
  <c r="EZ12" i="5"/>
  <c r="FW18" i="5"/>
  <c r="FU18" i="5"/>
  <c r="FS18" i="5"/>
  <c r="FV18" i="5"/>
  <c r="FT18" i="5"/>
  <c r="FW12" i="5"/>
  <c r="FU12" i="5"/>
  <c r="FS12" i="5"/>
  <c r="FT12" i="5"/>
  <c r="FV12" i="5"/>
  <c r="MC16" i="5"/>
  <c r="LI16" i="5"/>
  <c r="KN16" i="5"/>
  <c r="JT16" i="5"/>
  <c r="IZ16" i="5"/>
  <c r="IE16" i="5"/>
  <c r="HK16" i="5"/>
  <c r="LS16" i="5"/>
  <c r="KD16" i="5"/>
  <c r="IO16" i="5"/>
  <c r="GP16" i="5"/>
  <c r="FV16" i="5"/>
  <c r="FB16" i="5"/>
  <c r="EG16" i="5"/>
  <c r="DM16" i="5"/>
  <c r="CR16" i="5"/>
  <c r="BW16" i="5"/>
  <c r="BA16" i="5"/>
  <c r="MM16" i="5"/>
  <c r="JJ16" i="5"/>
  <c r="HA16" i="5"/>
  <c r="FL16" i="5"/>
  <c r="DW16" i="5"/>
  <c r="CH16" i="5"/>
  <c r="MM10" i="5"/>
  <c r="LS10" i="5"/>
  <c r="KY10" i="5"/>
  <c r="KD10" i="5"/>
  <c r="JJ10" i="5"/>
  <c r="IO10" i="5"/>
  <c r="HU10" i="5"/>
  <c r="HA10" i="5"/>
  <c r="GF10" i="5"/>
  <c r="FL10" i="5"/>
  <c r="EQ10" i="5"/>
  <c r="DW10" i="5"/>
  <c r="DC10" i="5"/>
  <c r="CH10" i="5"/>
  <c r="BL10" i="5"/>
  <c r="KY16" i="5"/>
  <c r="EQ16" i="5"/>
  <c r="BL16" i="5"/>
  <c r="LI10" i="5"/>
  <c r="JT10" i="5"/>
  <c r="IE10" i="5"/>
  <c r="GP10" i="5"/>
  <c r="FB10" i="5"/>
  <c r="DM10" i="5"/>
  <c r="BW10" i="5"/>
  <c r="L11" i="4"/>
  <c r="HU16" i="5"/>
  <c r="GF16" i="5"/>
  <c r="DC16" i="5"/>
  <c r="MC10" i="5"/>
  <c r="KN10" i="5"/>
  <c r="IZ10" i="5"/>
  <c r="HK10" i="5"/>
  <c r="FV10" i="5"/>
  <c r="EG10" i="5"/>
  <c r="CR10" i="5"/>
  <c r="BA10" i="5"/>
  <c r="ML16" i="5"/>
  <c r="LR16" i="5"/>
  <c r="KX16" i="5"/>
  <c r="KC16" i="5"/>
  <c r="JI16" i="5"/>
  <c r="IN16" i="5"/>
  <c r="HT16" i="5"/>
  <c r="MB16" i="5"/>
  <c r="KM16" i="5"/>
  <c r="IY16" i="5"/>
  <c r="HJ16" i="5"/>
  <c r="GZ16" i="5"/>
  <c r="GE16" i="5"/>
  <c r="FK16" i="5"/>
  <c r="EP16" i="5"/>
  <c r="DV16" i="5"/>
  <c r="DB16" i="5"/>
  <c r="CG16" i="5"/>
  <c r="BK16" i="5"/>
  <c r="LH16" i="5"/>
  <c r="ID16" i="5"/>
  <c r="FU16" i="5"/>
  <c r="EF16" i="5"/>
  <c r="CQ16" i="5"/>
  <c r="AZ16" i="5"/>
  <c r="MB10" i="5"/>
  <c r="LH10" i="5"/>
  <c r="KM10" i="5"/>
  <c r="JS10" i="5"/>
  <c r="IY10" i="5"/>
  <c r="ID10" i="5"/>
  <c r="HJ10" i="5"/>
  <c r="GO10" i="5"/>
  <c r="FU10" i="5"/>
  <c r="FA10" i="5"/>
  <c r="EF10" i="5"/>
  <c r="DL10" i="5"/>
  <c r="CQ10" i="5"/>
  <c r="BV10" i="5"/>
  <c r="AZ10" i="5"/>
  <c r="JS16" i="5"/>
  <c r="GO16" i="5"/>
  <c r="DL16" i="5"/>
  <c r="LR10" i="5"/>
  <c r="KC10" i="5"/>
  <c r="IN10" i="5"/>
  <c r="GZ10" i="5"/>
  <c r="FK10" i="5"/>
  <c r="DV10" i="5"/>
  <c r="CG10" i="5"/>
  <c r="FA16" i="5"/>
  <c r="BV16" i="5"/>
  <c r="ML10" i="5"/>
  <c r="KX10" i="5"/>
  <c r="JI10" i="5"/>
  <c r="HT10" i="5"/>
  <c r="GE10" i="5"/>
  <c r="EP10" i="5"/>
  <c r="DB10" i="5"/>
  <c r="BK10" i="5"/>
  <c r="J11" i="4"/>
  <c r="FL18" i="5"/>
  <c r="FJ18" i="5"/>
  <c r="FM18" i="5"/>
  <c r="FI18" i="5"/>
  <c r="FL12" i="5"/>
  <c r="FJ12" i="5"/>
  <c r="FK18" i="5"/>
  <c r="FK12" i="5"/>
  <c r="FM12" i="5"/>
  <c r="FI12" i="5"/>
  <c r="MA16" i="5"/>
  <c r="LG16" i="5"/>
  <c r="KL16" i="5"/>
  <c r="JR16" i="5"/>
  <c r="IX16" i="5"/>
  <c r="IC16" i="5"/>
  <c r="HI16" i="5"/>
  <c r="MK16" i="5"/>
  <c r="KW16" i="5"/>
  <c r="JH16" i="5"/>
  <c r="HS16" i="5"/>
  <c r="GN16" i="5"/>
  <c r="FT16" i="5"/>
  <c r="EZ16" i="5"/>
  <c r="EE16" i="5"/>
  <c r="DK16" i="5"/>
  <c r="CP16" i="5"/>
  <c r="BU16" i="5"/>
  <c r="AY16" i="5"/>
  <c r="KB16" i="5"/>
  <c r="GD16" i="5"/>
  <c r="EO16" i="5"/>
  <c r="DA16" i="5"/>
  <c r="BJ16" i="5"/>
  <c r="MK10" i="5"/>
  <c r="LQ10" i="5"/>
  <c r="KW10" i="5"/>
  <c r="KB10" i="5"/>
  <c r="JH10" i="5"/>
  <c r="IM10" i="5"/>
  <c r="HS10" i="5"/>
  <c r="GY10" i="5"/>
  <c r="GD10" i="5"/>
  <c r="FJ10" i="5"/>
  <c r="EO10" i="5"/>
  <c r="DU10" i="5"/>
  <c r="DA10" i="5"/>
  <c r="CF10" i="5"/>
  <c r="BJ10" i="5"/>
  <c r="IM16" i="5"/>
  <c r="FJ16" i="5"/>
  <c r="CF16" i="5"/>
  <c r="MA10" i="5"/>
  <c r="KL10" i="5"/>
  <c r="IX10" i="5"/>
  <c r="HI10" i="5"/>
  <c r="FT10" i="5"/>
  <c r="EE10" i="5"/>
  <c r="CP10" i="5"/>
  <c r="AY10" i="5"/>
  <c r="H11" i="4"/>
  <c r="LQ16" i="5"/>
  <c r="GY16" i="5"/>
  <c r="DU16" i="5"/>
  <c r="LG10" i="5"/>
  <c r="JR10" i="5"/>
  <c r="IC10" i="5"/>
  <c r="GN10" i="5"/>
  <c r="EZ10" i="5"/>
  <c r="DK10" i="5"/>
  <c r="BU10" i="5"/>
  <c r="MJ16" i="5"/>
  <c r="LP16" i="5"/>
  <c r="KV16" i="5"/>
  <c r="KA16" i="5"/>
  <c r="JG16" i="5"/>
  <c r="IL16" i="5"/>
  <c r="HR16" i="5"/>
  <c r="LF16" i="5"/>
  <c r="JQ16" i="5"/>
  <c r="IB16" i="5"/>
  <c r="GX16" i="5"/>
  <c r="GC16" i="5"/>
  <c r="FI16" i="5"/>
  <c r="EN16" i="5"/>
  <c r="DT16" i="5"/>
  <c r="CZ16" i="5"/>
  <c r="CE16" i="5"/>
  <c r="BI16" i="5"/>
  <c r="LZ16" i="5"/>
  <c r="IW16" i="5"/>
  <c r="GM16" i="5"/>
  <c r="EY16" i="5"/>
  <c r="DJ16" i="5"/>
  <c r="BT16" i="5"/>
  <c r="LZ10" i="5"/>
  <c r="LF10" i="5"/>
  <c r="KK10" i="5"/>
  <c r="JQ10" i="5"/>
  <c r="IW10" i="5"/>
  <c r="IB10" i="5"/>
  <c r="HH10" i="5"/>
  <c r="GM10" i="5"/>
  <c r="FS10" i="5"/>
  <c r="EY10" i="5"/>
  <c r="ED10" i="5"/>
  <c r="DJ10" i="5"/>
  <c r="CO10" i="5"/>
  <c r="BT10" i="5"/>
  <c r="AX10" i="5"/>
  <c r="HH16" i="5"/>
  <c r="ED16" i="5"/>
  <c r="AX16" i="5"/>
  <c r="MJ10" i="5"/>
  <c r="KV10" i="5"/>
  <c r="JG10" i="5"/>
  <c r="HR10" i="5"/>
  <c r="GC10" i="5"/>
  <c r="EN10" i="5"/>
  <c r="CZ10" i="5"/>
  <c r="BI10" i="5"/>
  <c r="KK16" i="5"/>
  <c r="FS16" i="5"/>
  <c r="CO16" i="5"/>
  <c r="LP10" i="5"/>
  <c r="KA10" i="5"/>
  <c r="IL10" i="5"/>
  <c r="GX10" i="5"/>
  <c r="FI10" i="5"/>
  <c r="DT10" i="5"/>
  <c r="CE10" i="5"/>
  <c r="F11" i="4"/>
</calcChain>
</file>

<file path=xl/sharedStrings.xml><?xml version="1.0" encoding="utf-8"?>
<sst xmlns="http://schemas.openxmlformats.org/spreadsheetml/2006/main" count="957" uniqueCount="176">
  <si>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</si>
  <si>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</si>
  <si>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</si>
  <si>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</si>
  <si>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</si>
  <si>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</si>
  <si>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</si>
  <si>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</si>
  <si>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北杜市新エネルギー事業基金　92,499千円
北杜市の地域特性を活かした新エネルギー施策の財源を確保し、更には北杜市の将来にわたる財政の健全な運営に資するため
一般会計への繰出し
目的：住宅用太陽光発電システム設置費補助金　4,520千円
翌年度繰越金　15,310千円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</si>
  <si>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</si>
  <si>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</si>
  <si>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</si>
  <si>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</si>
  <si>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</si>
  <si>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</si>
  <si>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</si>
  <si>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</si>
  <si>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</si>
  <si>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</si>
  <si>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</si>
  <si>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</si>
  <si>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</si>
  <si>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</si>
  <si>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</si>
  <si>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</si>
  <si>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</si>
  <si>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</si>
  <si>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</si>
  <si>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</si>
  <si>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</si>
  <si>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</si>
  <si>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</si>
  <si>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</si>
  <si>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</si>
  <si>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</si>
  <si>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</si>
  <si>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</si>
  <si>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</si>
  <si>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</si>
  <si>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</si>
  <si>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</si>
  <si>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</si>
  <si>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</si>
  <si>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</si>
  <si>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</si>
  <si>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</si>
  <si>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</si>
  <si>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</si>
  <si>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</si>
  <si>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</si>
  <si>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</si>
  <si>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</si>
  <si>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</si>
  <si>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</si>
  <si>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</si>
  <si>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</si>
  <si>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</si>
  <si>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</si>
  <si>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</si>
  <si>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</si>
  <si>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</si>
  <si>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</si>
  <si>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</si>
  <si>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</si>
  <si>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</si>
  <si>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</si>
  <si>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</si>
  <si>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</si>
  <si>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</si>
  <si>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</si>
  <si>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</si>
  <si>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</si>
  <si>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</si>
  <si>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</si>
  <si>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</si>
  <si>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</si>
  <si>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</si>
  <si>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</si>
  <si>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</si>
  <si>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</si>
  <si>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</si>
  <si>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</si>
  <si>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</si>
  <si>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</si>
  <si>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</si>
  <si>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</si>
  <si>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</si>
  <si>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</si>
  <si>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</si>
  <si>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</si>
  <si>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</si>
  <si>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</si>
  <si>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</si>
  <si>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</si>
  <si>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</si>
  <si>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</si>
  <si>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</si>
  <si>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</si>
  <si>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</si>
  <si>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</si>
  <si>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</si>
  <si>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</si>
  <si>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</si>
  <si>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</si>
  <si>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</si>
  <si>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</si>
  <si>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</si>
  <si>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</si>
  <si>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</si>
  <si>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</si>
  <si>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</si>
  <si>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</si>
  <si>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</si>
  <si>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</si>
  <si>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</si>
  <si>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192091</t>
  </si>
  <si>
    <t>47</t>
  </si>
  <si>
    <t>04</t>
  </si>
  <si>
    <t>0</t>
  </si>
  <si>
    <t>000</t>
  </si>
  <si>
    <t>山梨県　北杜市</t>
  </si>
  <si>
    <t>法非適用</t>
  </si>
  <si>
    <t>電気事業</t>
  </si>
  <si>
    <t>該当数値なし</t>
  </si>
  <si>
    <t>-</t>
  </si>
  <si>
    <t>平成40年4月30日　北杜サイト太陽光発電所</t>
  </si>
  <si>
    <t>無</t>
  </si>
  <si>
    <t>丸紅株式会社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</si>
  <si>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</si>
  <si>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</si>
  <si>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</si>
  <si>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</si>
  <si>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</si>
  <si>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</si>
  <si>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</si>
  <si>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</si>
  <si>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</si>
  <si>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</si>
  <si>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</si>
  <si>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</si>
  <si>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</si>
  <si>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</si>
  <si>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</si>
  <si>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</si>
  <si>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</si>
  <si>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</si>
  <si>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</si>
  <si>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</si>
  <si>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</si>
  <si>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</si>
  <si>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</si>
  <si>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</si>
  <si>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</si>
  <si>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</si>
  <si>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</si>
  <si>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</si>
  <si>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</si>
  <si>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</si>
  <si>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</si>
  <si>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</si>
  <si>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</si>
  <si>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</si>
  <si>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</si>
  <si>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</si>
  <si>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</si>
  <si>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</si>
  <si>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</si>
  <si>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</si>
  <si>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</si>
  <si>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</si>
  <si>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</si>
  <si>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</si>
  <si>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</si>
  <si>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・収益的収支比率及び営業収支比率は、指標以上であり健全経営が行われているが、北杜サイト太陽光発電所は実証研究開始から10年目を迎えることとなり、更新投資に充てる財源確保に努める必要がある。
・供給原価については、太陽光による再生可能エネルギー電力発電は天候に大きく左右される。全国平均を下回っているが、前年度より上昇している状況である。また連動してEBITDAについては全国平均より上回っているが、前年より収益性が低下している状況である。しかし、省エネ・再エネによる地球温暖化CO2削減に向けての施策により一般会計への繰り出し経費が含まれていることによる要因が大きいため、運転状況は良好と考えられる。
</t>
    <rPh sb="1" eb="4">
      <t>シュウエキテキ</t>
    </rPh>
    <rPh sb="4" eb="6">
      <t>シュウシ</t>
    </rPh>
    <rPh sb="6" eb="8">
      <t>ヒリツ</t>
    </rPh>
    <rPh sb="8" eb="9">
      <t>オヨ</t>
    </rPh>
    <rPh sb="10" eb="12">
      <t>エイギョウ</t>
    </rPh>
    <rPh sb="12" eb="14">
      <t>シュウシ</t>
    </rPh>
    <rPh sb="14" eb="16">
      <t>ヒリツ</t>
    </rPh>
    <rPh sb="18" eb="20">
      <t>シヒョウ</t>
    </rPh>
    <rPh sb="20" eb="22">
      <t>イジョウ</t>
    </rPh>
    <rPh sb="25" eb="27">
      <t>ケンゼン</t>
    </rPh>
    <rPh sb="27" eb="29">
      <t>ケイエイ</t>
    </rPh>
    <rPh sb="30" eb="31">
      <t>オコナ</t>
    </rPh>
    <rPh sb="72" eb="74">
      <t>コウシン</t>
    </rPh>
    <rPh sb="74" eb="76">
      <t>トウシ</t>
    </rPh>
    <rPh sb="77" eb="78">
      <t>ア</t>
    </rPh>
    <rPh sb="80" eb="82">
      <t>ザイゲン</t>
    </rPh>
    <rPh sb="82" eb="84">
      <t>カクホ</t>
    </rPh>
    <rPh sb="85" eb="86">
      <t>ツト</t>
    </rPh>
    <rPh sb="88" eb="90">
      <t>ヒツヨウ</t>
    </rPh>
    <rPh sb="122" eb="124">
      <t>デンリョク</t>
    </rPh>
    <rPh sb="124" eb="126">
      <t>ハツデン</t>
    </rPh>
    <rPh sb="264" eb="266">
      <t>ケイヒ</t>
    </rPh>
    <rPh sb="278" eb="280">
      <t>ヨウイン</t>
    </rPh>
    <rPh sb="281" eb="282">
      <t>オオ</t>
    </rPh>
    <phoneticPr fontId="3"/>
  </si>
  <si>
    <t>・設備利用率は全国平均より高く稼動している状況である。太陽光による再生可能エネルギーは天候に大きく左右され、日照時間日本一である本市においての年間発電量は、高い発電効率を誇っている。
・修繕費比率については前年度より減少しているが、全国平均を大きく上回る状況である。施設が10年目を迎えることとなり、設備機器の修繕を台帳及び調査結果に基き計画し、保守費・修繕費等の軽減に努め、長期の使用を図る必要がある。
・企業債残高料金収入比率0％については、NEDO実証研究を経て譲渡されたため企業債を活用していない。
・FIT適用終了（H40.4.30）後の事業のあり方については、現時点で方針は定まっていないが、H32年度までに策定を予定している経営戦略において、FIT終了による電力料収入の変動リスクも踏まえ検討することとしている。</t>
    <rPh sb="1" eb="3">
      <t>セツビ</t>
    </rPh>
    <rPh sb="3" eb="6">
      <t>リヨウリツ</t>
    </rPh>
    <rPh sb="7" eb="9">
      <t>ゼンコク</t>
    </rPh>
    <rPh sb="9" eb="11">
      <t>ヘイキン</t>
    </rPh>
    <rPh sb="13" eb="14">
      <t>タカ</t>
    </rPh>
    <rPh sb="15" eb="17">
      <t>カドウ</t>
    </rPh>
    <rPh sb="21" eb="23">
      <t>ジョウキョウ</t>
    </rPh>
    <rPh sb="85" eb="86">
      <t>ホコ</t>
    </rPh>
    <rPh sb="94" eb="96">
      <t>シュウゼン</t>
    </rPh>
    <rPh sb="96" eb="97">
      <t>ヒ</t>
    </rPh>
    <rPh sb="97" eb="99">
      <t>ヒリツ</t>
    </rPh>
    <rPh sb="104" eb="105">
      <t>ゼン</t>
    </rPh>
    <rPh sb="109" eb="111">
      <t>ゲンショウ</t>
    </rPh>
    <rPh sb="117" eb="119">
      <t>ゼンコク</t>
    </rPh>
    <rPh sb="119" eb="121">
      <t>ヘイキン</t>
    </rPh>
    <rPh sb="122" eb="123">
      <t>オオ</t>
    </rPh>
    <rPh sb="125" eb="127">
      <t>ウワマワ</t>
    </rPh>
    <rPh sb="128" eb="130">
      <t>ジョウキョウ</t>
    </rPh>
    <rPh sb="134" eb="136">
      <t>シセツ</t>
    </rPh>
    <rPh sb="197" eb="199">
      <t>ヒツヨウ</t>
    </rPh>
    <phoneticPr fontId="3"/>
  </si>
  <si>
    <t>・現状分析の結果を見ると、本市の電気事業は、地域特性を活かしFIT適用による再生可能エネルギーの太陽光発電については収益性が高く、経営状況は良好であると判断される。しかしながら、NEDO実証研究を経て譲渡された、北杜サイト太陽光発電所は開始から10年目を迎えることとなり、今後においてメンテナンス費用が増加することは明白であり、設備機器の修繕を台帳及び調査結果に基き計画し、保守費・修繕費等の軽減に努め、長期の使用を図る必要がある。
また、H32年度を目処に策定を予定している経営戦略のなかで、FIT適用終了及び料金契約終了（H40.4.30）による電力料収入の変動リスクも踏まえ検討することとしている。
施設の目的として地球温暖化問題への理解促進を図るため、視察、見学者の受け入れや、研究フィールドとしての利活用も行い、PVモジュールの実環境における特性比較及び経年劣化の傾向分析、その他必要な調査・研究について継続して行う。</t>
    <rPh sb="1" eb="3">
      <t>ゲンジョウ</t>
    </rPh>
    <rPh sb="3" eb="5">
      <t>ブンセキ</t>
    </rPh>
    <rPh sb="6" eb="8">
      <t>ケッカ</t>
    </rPh>
    <rPh sb="9" eb="10">
      <t>ミ</t>
    </rPh>
    <rPh sb="13" eb="14">
      <t>ホン</t>
    </rPh>
    <rPh sb="14" eb="15">
      <t>シ</t>
    </rPh>
    <rPh sb="16" eb="18">
      <t>デンキ</t>
    </rPh>
    <rPh sb="18" eb="20">
      <t>ジギョウ</t>
    </rPh>
    <rPh sb="22" eb="24">
      <t>チイキ</t>
    </rPh>
    <rPh sb="24" eb="26">
      <t>トクセイ</t>
    </rPh>
    <rPh sb="27" eb="28">
      <t>イ</t>
    </rPh>
    <rPh sb="33" eb="35">
      <t>テキヨウ</t>
    </rPh>
    <rPh sb="38" eb="40">
      <t>サイセイ</t>
    </rPh>
    <rPh sb="40" eb="42">
      <t>カノウ</t>
    </rPh>
    <rPh sb="48" eb="50">
      <t>タイヨウ</t>
    </rPh>
    <rPh sb="50" eb="51">
      <t>コウ</t>
    </rPh>
    <rPh sb="51" eb="53">
      <t>ハツデン</t>
    </rPh>
    <rPh sb="58" eb="61">
      <t>シュウエキセイ</t>
    </rPh>
    <rPh sb="62" eb="63">
      <t>タカ</t>
    </rPh>
    <rPh sb="65" eb="67">
      <t>ケイエイ</t>
    </rPh>
    <rPh sb="67" eb="69">
      <t>ジョウキョウ</t>
    </rPh>
    <rPh sb="70" eb="72">
      <t>リョウコウ</t>
    </rPh>
    <rPh sb="76" eb="78">
      <t>ハンダン</t>
    </rPh>
    <rPh sb="98" eb="99">
      <t>ヘ</t>
    </rPh>
    <rPh sb="100" eb="102">
      <t>ジョウト</t>
    </rPh>
    <rPh sb="106" eb="108">
      <t>ホクト</t>
    </rPh>
    <rPh sb="111" eb="113">
      <t>タイヨウ</t>
    </rPh>
    <rPh sb="113" eb="114">
      <t>コウ</t>
    </rPh>
    <rPh sb="114" eb="116">
      <t>ハツデン</t>
    </rPh>
    <rPh sb="116" eb="117">
      <t>ショ</t>
    </rPh>
    <rPh sb="136" eb="138">
      <t>コンゴ</t>
    </rPh>
    <rPh sb="148" eb="150">
      <t>ヒヨウ</t>
    </rPh>
    <rPh sb="151" eb="153">
      <t>ゾウカ</t>
    </rPh>
    <rPh sb="158" eb="160">
      <t>メイハク</t>
    </rPh>
    <rPh sb="210" eb="212">
      <t>ヒツヨウ</t>
    </rPh>
    <rPh sb="250" eb="252">
      <t>テキヨウ</t>
    </rPh>
    <rPh sb="254" eb="255">
      <t>オヨ</t>
    </rPh>
    <rPh sb="256" eb="258">
      <t>リョウキン</t>
    </rPh>
    <rPh sb="258" eb="260">
      <t>ケイヤク</t>
    </rPh>
    <rPh sb="260" eb="262">
      <t>シュウリョウ</t>
    </rPh>
    <rPh sb="303" eb="305">
      <t>シセツ</t>
    </rPh>
    <rPh sb="306" eb="308">
      <t>モクテキ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</si>
</sst>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247.2</c:v>
                </c:pt>
                <c:pt idx="3">
                  <c:v>488.1</c:v>
                </c:pt>
                <c:pt idx="4">
                  <c:v>299.7</c:v>
                </c:pt>
              </c:numCache>
            </c:numRef>
          </c:val>
        </c:ser>
        <c:dLbls>
          <c:showLegendKey val="0"/>
          <c:showVal val="0"/>
          <c:showCatName val="0"/>
          <c:showSerName val="0"/>
          <c:showPercent val="0"/>
          <c:showBubbleSize val="0"/>
        </c:dLbls>
        <c:gapWidth val="180"/>
        <c:overlap val="-90"/>
        <c:axId val="84157184"/>
        <c:axId val="8415872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4157184"/>
        <c:axId val="84158720"/>
      </c:lineChart>
      <c:catAx>
        <c:axId val="84157184"/>
        <c:scaling>
          <c:orientation val="minMax"/>
        </c:scaling>
        <c:delete val="0"/>
        <c:axPos val="b"/>
        <c:numFmt formatCode="ge" sourceLinked="1"/>
        <c:majorTickMark val="none"/>
        <c:minorTickMark val="none"/>
        <c:tickLblPos val="none"/>
        <c:crossAx val="84158720"/>
        <c:crosses val="autoZero"/>
        <c:auto val="0"/>
        <c:lblAlgn val="ctr"/>
        <c:lblOffset val="100"/>
        <c:noMultiLvlLbl val="1"/>
      </c:catAx>
      <c:valAx>
        <c:axId val="8415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57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07340544"/>
        <c:axId val="1073424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107340544"/>
        <c:axId val="107342464"/>
      </c:lineChart>
      <c:catAx>
        <c:axId val="107340544"/>
        <c:scaling>
          <c:orientation val="minMax"/>
        </c:scaling>
        <c:delete val="0"/>
        <c:axPos val="b"/>
        <c:numFmt formatCode="ge" sourceLinked="1"/>
        <c:majorTickMark val="none"/>
        <c:minorTickMark val="none"/>
        <c:tickLblPos val="none"/>
        <c:crossAx val="107342464"/>
        <c:crosses val="autoZero"/>
        <c:auto val="0"/>
        <c:lblAlgn val="ctr"/>
        <c:lblOffset val="100"/>
        <c:noMultiLvlLbl val="1"/>
      </c:catAx>
      <c:valAx>
        <c:axId val="10734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4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375616"/>
        <c:axId val="10737779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75616"/>
        <c:axId val="107377792"/>
      </c:lineChart>
      <c:catAx>
        <c:axId val="107375616"/>
        <c:scaling>
          <c:orientation val="minMax"/>
        </c:scaling>
        <c:delete val="0"/>
        <c:axPos val="b"/>
        <c:numFmt formatCode="ge" sourceLinked="1"/>
        <c:majorTickMark val="none"/>
        <c:minorTickMark val="none"/>
        <c:tickLblPos val="none"/>
        <c:crossAx val="107377792"/>
        <c:crosses val="autoZero"/>
        <c:auto val="0"/>
        <c:lblAlgn val="ctr"/>
        <c:lblOffset val="100"/>
        <c:noMultiLvlLbl val="1"/>
      </c:catAx>
      <c:valAx>
        <c:axId val="10737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7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415040"/>
        <c:axId val="10741696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15040"/>
        <c:axId val="107416960"/>
      </c:lineChart>
      <c:catAx>
        <c:axId val="107415040"/>
        <c:scaling>
          <c:orientation val="minMax"/>
        </c:scaling>
        <c:delete val="0"/>
        <c:axPos val="b"/>
        <c:numFmt formatCode="ge" sourceLinked="1"/>
        <c:majorTickMark val="none"/>
        <c:minorTickMark val="none"/>
        <c:tickLblPos val="none"/>
        <c:crossAx val="107416960"/>
        <c:crosses val="autoZero"/>
        <c:auto val="0"/>
        <c:lblAlgn val="ctr"/>
        <c:lblOffset val="100"/>
        <c:noMultiLvlLbl val="1"/>
      </c:catAx>
      <c:valAx>
        <c:axId val="10741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1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446272"/>
        <c:axId val="10744819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46272"/>
        <c:axId val="107448192"/>
      </c:lineChart>
      <c:catAx>
        <c:axId val="107446272"/>
        <c:scaling>
          <c:orientation val="minMax"/>
        </c:scaling>
        <c:delete val="0"/>
        <c:axPos val="b"/>
        <c:numFmt formatCode="ge" sourceLinked="1"/>
        <c:majorTickMark val="none"/>
        <c:minorTickMark val="none"/>
        <c:tickLblPos val="none"/>
        <c:crossAx val="107448192"/>
        <c:crosses val="autoZero"/>
        <c:auto val="0"/>
        <c:lblAlgn val="ctr"/>
        <c:lblOffset val="100"/>
        <c:noMultiLvlLbl val="1"/>
      </c:catAx>
      <c:valAx>
        <c:axId val="10744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4462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477248"/>
        <c:axId val="10971993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77248"/>
        <c:axId val="109719936"/>
      </c:lineChart>
      <c:catAx>
        <c:axId val="107477248"/>
        <c:scaling>
          <c:orientation val="minMax"/>
        </c:scaling>
        <c:delete val="0"/>
        <c:axPos val="b"/>
        <c:numFmt formatCode="ge" sourceLinked="1"/>
        <c:majorTickMark val="none"/>
        <c:minorTickMark val="none"/>
        <c:tickLblPos val="none"/>
        <c:crossAx val="109719936"/>
        <c:crosses val="autoZero"/>
        <c:auto val="0"/>
        <c:lblAlgn val="ctr"/>
        <c:lblOffset val="100"/>
        <c:noMultiLvlLbl val="1"/>
      </c:catAx>
      <c:valAx>
        <c:axId val="10971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7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744896"/>
        <c:axId val="10974681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44896"/>
        <c:axId val="109746816"/>
      </c:lineChart>
      <c:catAx>
        <c:axId val="109744896"/>
        <c:scaling>
          <c:orientation val="minMax"/>
        </c:scaling>
        <c:delete val="0"/>
        <c:axPos val="b"/>
        <c:numFmt formatCode="ge" sourceLinked="1"/>
        <c:majorTickMark val="none"/>
        <c:minorTickMark val="none"/>
        <c:tickLblPos val="none"/>
        <c:crossAx val="109746816"/>
        <c:crosses val="autoZero"/>
        <c:auto val="0"/>
        <c:lblAlgn val="ctr"/>
        <c:lblOffset val="100"/>
        <c:noMultiLvlLbl val="1"/>
      </c:catAx>
      <c:valAx>
        <c:axId val="10974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74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763584"/>
        <c:axId val="10978624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3584"/>
        <c:axId val="109786240"/>
      </c:lineChart>
      <c:catAx>
        <c:axId val="109763584"/>
        <c:scaling>
          <c:orientation val="minMax"/>
        </c:scaling>
        <c:delete val="0"/>
        <c:axPos val="b"/>
        <c:numFmt formatCode="ge" sourceLinked="1"/>
        <c:majorTickMark val="none"/>
        <c:minorTickMark val="none"/>
        <c:tickLblPos val="none"/>
        <c:crossAx val="109786240"/>
        <c:crosses val="autoZero"/>
        <c:auto val="0"/>
        <c:lblAlgn val="ctr"/>
        <c:lblOffset val="100"/>
        <c:noMultiLvlLbl val="1"/>
      </c:catAx>
      <c:valAx>
        <c:axId val="10978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76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815296"/>
        <c:axId val="10981721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15296"/>
        <c:axId val="109817216"/>
      </c:lineChart>
      <c:catAx>
        <c:axId val="109815296"/>
        <c:scaling>
          <c:orientation val="minMax"/>
        </c:scaling>
        <c:delete val="0"/>
        <c:axPos val="b"/>
        <c:numFmt formatCode="ge" sourceLinked="1"/>
        <c:majorTickMark val="none"/>
        <c:minorTickMark val="none"/>
        <c:tickLblPos val="none"/>
        <c:crossAx val="109817216"/>
        <c:crosses val="autoZero"/>
        <c:auto val="0"/>
        <c:lblAlgn val="ctr"/>
        <c:lblOffset val="100"/>
        <c:noMultiLvlLbl val="1"/>
      </c:catAx>
      <c:valAx>
        <c:axId val="10981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81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916544"/>
        <c:axId val="10991846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16544"/>
        <c:axId val="109918464"/>
      </c:lineChart>
      <c:catAx>
        <c:axId val="109916544"/>
        <c:scaling>
          <c:orientation val="minMax"/>
        </c:scaling>
        <c:delete val="0"/>
        <c:axPos val="b"/>
        <c:numFmt formatCode="ge" sourceLinked="1"/>
        <c:majorTickMark val="none"/>
        <c:minorTickMark val="none"/>
        <c:tickLblPos val="none"/>
        <c:crossAx val="109918464"/>
        <c:crosses val="autoZero"/>
        <c:auto val="0"/>
        <c:lblAlgn val="ctr"/>
        <c:lblOffset val="100"/>
        <c:noMultiLvlLbl val="1"/>
      </c:catAx>
      <c:valAx>
        <c:axId val="10991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916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955712"/>
        <c:axId val="1099619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55712"/>
        <c:axId val="109961984"/>
      </c:lineChart>
      <c:catAx>
        <c:axId val="109955712"/>
        <c:scaling>
          <c:orientation val="minMax"/>
        </c:scaling>
        <c:delete val="0"/>
        <c:axPos val="b"/>
        <c:numFmt formatCode="ge" sourceLinked="1"/>
        <c:majorTickMark val="none"/>
        <c:minorTickMark val="none"/>
        <c:tickLblPos val="none"/>
        <c:crossAx val="109961984"/>
        <c:crosses val="autoZero"/>
        <c:auto val="0"/>
        <c:lblAlgn val="ctr"/>
        <c:lblOffset val="100"/>
        <c:noMultiLvlLbl val="1"/>
      </c:catAx>
      <c:valAx>
        <c:axId val="10996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9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491.4</c:v>
                </c:pt>
                <c:pt idx="3">
                  <c:v>488.1</c:v>
                </c:pt>
                <c:pt idx="4">
                  <c:v>339.4</c:v>
                </c:pt>
              </c:numCache>
            </c:numRef>
          </c:val>
        </c:ser>
        <c:dLbls>
          <c:showLegendKey val="0"/>
          <c:showVal val="0"/>
          <c:showCatName val="0"/>
          <c:showSerName val="0"/>
          <c:showPercent val="0"/>
          <c:showBubbleSize val="0"/>
        </c:dLbls>
        <c:gapWidth val="180"/>
        <c:overlap val="-90"/>
        <c:axId val="84206336"/>
        <c:axId val="8420787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4206336"/>
        <c:axId val="84207872"/>
      </c:lineChart>
      <c:catAx>
        <c:axId val="84206336"/>
        <c:scaling>
          <c:orientation val="minMax"/>
        </c:scaling>
        <c:delete val="0"/>
        <c:axPos val="b"/>
        <c:numFmt formatCode="ge" sourceLinked="1"/>
        <c:majorTickMark val="none"/>
        <c:minorTickMark val="none"/>
        <c:tickLblPos val="none"/>
        <c:crossAx val="84207872"/>
        <c:crosses val="autoZero"/>
        <c:auto val="0"/>
        <c:lblAlgn val="ctr"/>
        <c:lblOffset val="100"/>
        <c:noMultiLvlLbl val="1"/>
      </c:catAx>
      <c:valAx>
        <c:axId val="8420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20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048576"/>
        <c:axId val="11105075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48576"/>
        <c:axId val="111050752"/>
      </c:lineChart>
      <c:catAx>
        <c:axId val="111048576"/>
        <c:scaling>
          <c:orientation val="minMax"/>
        </c:scaling>
        <c:delete val="0"/>
        <c:axPos val="b"/>
        <c:numFmt formatCode="ge" sourceLinked="1"/>
        <c:majorTickMark val="none"/>
        <c:minorTickMark val="none"/>
        <c:tickLblPos val="none"/>
        <c:crossAx val="111050752"/>
        <c:crosses val="autoZero"/>
        <c:auto val="0"/>
        <c:lblAlgn val="ctr"/>
        <c:lblOffset val="100"/>
        <c:noMultiLvlLbl val="1"/>
      </c:catAx>
      <c:valAx>
        <c:axId val="11105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048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079808"/>
        <c:axId val="11108172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79808"/>
        <c:axId val="111081728"/>
      </c:lineChart>
      <c:catAx>
        <c:axId val="111079808"/>
        <c:scaling>
          <c:orientation val="minMax"/>
        </c:scaling>
        <c:delete val="0"/>
        <c:axPos val="b"/>
        <c:numFmt formatCode="ge" sourceLinked="1"/>
        <c:majorTickMark val="none"/>
        <c:minorTickMark val="none"/>
        <c:tickLblPos val="none"/>
        <c:crossAx val="111081728"/>
        <c:crosses val="autoZero"/>
        <c:auto val="0"/>
        <c:lblAlgn val="ctr"/>
        <c:lblOffset val="100"/>
        <c:noMultiLvlLbl val="1"/>
      </c:catAx>
      <c:valAx>
        <c:axId val="11108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0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176320"/>
        <c:axId val="1111784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76320"/>
        <c:axId val="111178496"/>
      </c:lineChart>
      <c:catAx>
        <c:axId val="111176320"/>
        <c:scaling>
          <c:orientation val="minMax"/>
        </c:scaling>
        <c:delete val="0"/>
        <c:axPos val="b"/>
        <c:numFmt formatCode="ge" sourceLinked="1"/>
        <c:majorTickMark val="none"/>
        <c:minorTickMark val="none"/>
        <c:tickLblPos val="none"/>
        <c:crossAx val="111178496"/>
        <c:crosses val="autoZero"/>
        <c:auto val="0"/>
        <c:lblAlgn val="ctr"/>
        <c:lblOffset val="100"/>
        <c:noMultiLvlLbl val="1"/>
      </c:catAx>
      <c:valAx>
        <c:axId val="11117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7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228032"/>
        <c:axId val="11122995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28032"/>
        <c:axId val="111229952"/>
      </c:lineChart>
      <c:catAx>
        <c:axId val="111228032"/>
        <c:scaling>
          <c:orientation val="minMax"/>
        </c:scaling>
        <c:delete val="0"/>
        <c:axPos val="b"/>
        <c:numFmt formatCode="ge" sourceLinked="1"/>
        <c:majorTickMark val="none"/>
        <c:minorTickMark val="none"/>
        <c:tickLblPos val="none"/>
        <c:crossAx val="111229952"/>
        <c:crosses val="autoZero"/>
        <c:auto val="0"/>
        <c:lblAlgn val="ctr"/>
        <c:lblOffset val="100"/>
        <c:noMultiLvlLbl val="1"/>
      </c:catAx>
      <c:valAx>
        <c:axId val="11122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2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250432"/>
        <c:axId val="11127308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50432"/>
        <c:axId val="111273088"/>
      </c:lineChart>
      <c:catAx>
        <c:axId val="111250432"/>
        <c:scaling>
          <c:orientation val="minMax"/>
        </c:scaling>
        <c:delete val="0"/>
        <c:axPos val="b"/>
        <c:numFmt formatCode="ge" sourceLinked="1"/>
        <c:majorTickMark val="none"/>
        <c:minorTickMark val="none"/>
        <c:tickLblPos val="none"/>
        <c:crossAx val="111273088"/>
        <c:crosses val="autoZero"/>
        <c:auto val="0"/>
        <c:lblAlgn val="ctr"/>
        <c:lblOffset val="100"/>
        <c:noMultiLvlLbl val="1"/>
      </c:catAx>
      <c:valAx>
        <c:axId val="111273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504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683072"/>
        <c:axId val="11168499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83072"/>
        <c:axId val="111684992"/>
      </c:lineChart>
      <c:catAx>
        <c:axId val="111683072"/>
        <c:scaling>
          <c:orientation val="minMax"/>
        </c:scaling>
        <c:delete val="0"/>
        <c:axPos val="b"/>
        <c:numFmt formatCode="ge" sourceLinked="1"/>
        <c:majorTickMark val="none"/>
        <c:minorTickMark val="none"/>
        <c:tickLblPos val="none"/>
        <c:crossAx val="111684992"/>
        <c:crosses val="autoZero"/>
        <c:auto val="0"/>
        <c:lblAlgn val="ctr"/>
        <c:lblOffset val="100"/>
        <c:noMultiLvlLbl val="1"/>
      </c:catAx>
      <c:valAx>
        <c:axId val="11168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68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16</c:v>
                </c:pt>
                <c:pt idx="3">
                  <c:v>16.600000000000001</c:v>
                </c:pt>
                <c:pt idx="4">
                  <c:v>15.8</c:v>
                </c:pt>
              </c:numCache>
            </c:numRef>
          </c:val>
        </c:ser>
        <c:dLbls>
          <c:showLegendKey val="0"/>
          <c:showVal val="0"/>
          <c:showCatName val="0"/>
          <c:showSerName val="0"/>
          <c:showPercent val="0"/>
          <c:showBubbleSize val="0"/>
        </c:dLbls>
        <c:gapWidth val="180"/>
        <c:overlap val="-90"/>
        <c:axId val="111726592"/>
        <c:axId val="1117285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111726592"/>
        <c:axId val="111728512"/>
      </c:lineChart>
      <c:catAx>
        <c:axId val="111726592"/>
        <c:scaling>
          <c:orientation val="minMax"/>
        </c:scaling>
        <c:delete val="0"/>
        <c:axPos val="b"/>
        <c:numFmt formatCode="ge" sourceLinked="1"/>
        <c:majorTickMark val="none"/>
        <c:minorTickMark val="none"/>
        <c:tickLblPos val="none"/>
        <c:crossAx val="111728512"/>
        <c:crosses val="autoZero"/>
        <c:auto val="0"/>
        <c:lblAlgn val="ctr"/>
        <c:lblOffset val="100"/>
        <c:noMultiLvlLbl val="1"/>
      </c:catAx>
      <c:valAx>
        <c:axId val="11172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72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1.9</c:v>
                </c:pt>
                <c:pt idx="3">
                  <c:v>7.6</c:v>
                </c:pt>
                <c:pt idx="4">
                  <c:v>5.6</c:v>
                </c:pt>
              </c:numCache>
            </c:numRef>
          </c:val>
        </c:ser>
        <c:dLbls>
          <c:showLegendKey val="0"/>
          <c:showVal val="0"/>
          <c:showCatName val="0"/>
          <c:showSerName val="0"/>
          <c:showPercent val="0"/>
          <c:showBubbleSize val="0"/>
        </c:dLbls>
        <c:gapWidth val="180"/>
        <c:overlap val="-90"/>
        <c:axId val="111356160"/>
        <c:axId val="11138700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111356160"/>
        <c:axId val="111387008"/>
      </c:lineChart>
      <c:catAx>
        <c:axId val="111356160"/>
        <c:scaling>
          <c:orientation val="minMax"/>
        </c:scaling>
        <c:delete val="0"/>
        <c:axPos val="b"/>
        <c:numFmt formatCode="ge" sourceLinked="1"/>
        <c:majorTickMark val="none"/>
        <c:minorTickMark val="none"/>
        <c:tickLblPos val="none"/>
        <c:crossAx val="111387008"/>
        <c:crosses val="autoZero"/>
        <c:auto val="0"/>
        <c:lblAlgn val="ctr"/>
        <c:lblOffset val="100"/>
        <c:noMultiLvlLbl val="1"/>
      </c:catAx>
      <c:valAx>
        <c:axId val="11138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35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11411584"/>
        <c:axId val="1114135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111411584"/>
        <c:axId val="111413504"/>
      </c:lineChart>
      <c:catAx>
        <c:axId val="111411584"/>
        <c:scaling>
          <c:orientation val="minMax"/>
        </c:scaling>
        <c:delete val="0"/>
        <c:axPos val="b"/>
        <c:numFmt formatCode="ge" sourceLinked="1"/>
        <c:majorTickMark val="none"/>
        <c:minorTickMark val="none"/>
        <c:tickLblPos val="none"/>
        <c:crossAx val="111413504"/>
        <c:crosses val="autoZero"/>
        <c:auto val="0"/>
        <c:lblAlgn val="ctr"/>
        <c:lblOffset val="100"/>
        <c:noMultiLvlLbl val="1"/>
      </c:catAx>
      <c:valAx>
        <c:axId val="11141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11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34368"/>
        <c:axId val="1114488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34368"/>
        <c:axId val="111448832"/>
      </c:lineChart>
      <c:catAx>
        <c:axId val="111434368"/>
        <c:scaling>
          <c:orientation val="minMax"/>
        </c:scaling>
        <c:delete val="0"/>
        <c:axPos val="b"/>
        <c:numFmt formatCode="ge" sourceLinked="1"/>
        <c:majorTickMark val="none"/>
        <c:minorTickMark val="none"/>
        <c:tickLblPos val="none"/>
        <c:crossAx val="111448832"/>
        <c:crosses val="autoZero"/>
        <c:auto val="0"/>
        <c:lblAlgn val="ctr"/>
        <c:lblOffset val="100"/>
        <c:noMultiLvlLbl val="1"/>
      </c:catAx>
      <c:valAx>
        <c:axId val="11144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3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947904"/>
        <c:axId val="10594944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947904"/>
        <c:axId val="105949440"/>
      </c:lineChart>
      <c:catAx>
        <c:axId val="105947904"/>
        <c:scaling>
          <c:orientation val="minMax"/>
        </c:scaling>
        <c:delete val="0"/>
        <c:axPos val="b"/>
        <c:numFmt formatCode="ge" sourceLinked="1"/>
        <c:majorTickMark val="none"/>
        <c:minorTickMark val="none"/>
        <c:tickLblPos val="none"/>
        <c:crossAx val="105949440"/>
        <c:crosses val="autoZero"/>
        <c:auto val="0"/>
        <c:lblAlgn val="ctr"/>
        <c:lblOffset val="100"/>
        <c:noMultiLvlLbl val="1"/>
      </c:catAx>
      <c:valAx>
        <c:axId val="10594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94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11489792"/>
        <c:axId val="11149171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111489792"/>
        <c:axId val="111491712"/>
      </c:lineChart>
      <c:catAx>
        <c:axId val="111489792"/>
        <c:scaling>
          <c:orientation val="minMax"/>
        </c:scaling>
        <c:delete val="0"/>
        <c:axPos val="b"/>
        <c:numFmt formatCode="ge" sourceLinked="1"/>
        <c:majorTickMark val="none"/>
        <c:minorTickMark val="none"/>
        <c:tickLblPos val="none"/>
        <c:crossAx val="111491712"/>
        <c:crosses val="autoZero"/>
        <c:auto val="0"/>
        <c:lblAlgn val="ctr"/>
        <c:lblOffset val="100"/>
        <c:noMultiLvlLbl val="1"/>
      </c:catAx>
      <c:valAx>
        <c:axId val="11149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8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17676.900000000001</c:v>
                </c:pt>
                <c:pt idx="3">
                  <c:v>9352.1</c:v>
                </c:pt>
                <c:pt idx="4">
                  <c:v>14887</c:v>
                </c:pt>
              </c:numCache>
            </c:numRef>
          </c:val>
        </c:ser>
        <c:dLbls>
          <c:showLegendKey val="0"/>
          <c:showVal val="0"/>
          <c:showCatName val="0"/>
          <c:showSerName val="0"/>
          <c:showPercent val="0"/>
          <c:showBubbleSize val="0"/>
        </c:dLbls>
        <c:gapWidth val="180"/>
        <c:overlap val="-90"/>
        <c:axId val="105974400"/>
        <c:axId val="10599296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105974400"/>
        <c:axId val="105992960"/>
      </c:lineChart>
      <c:catAx>
        <c:axId val="105974400"/>
        <c:scaling>
          <c:orientation val="minMax"/>
        </c:scaling>
        <c:delete val="0"/>
        <c:axPos val="b"/>
        <c:numFmt formatCode="ge" sourceLinked="1"/>
        <c:majorTickMark val="none"/>
        <c:minorTickMark val="none"/>
        <c:tickLblPos val="none"/>
        <c:crossAx val="105992960"/>
        <c:crosses val="autoZero"/>
        <c:auto val="0"/>
        <c:lblAlgn val="ctr"/>
        <c:lblOffset val="100"/>
        <c:noMultiLvlLbl val="1"/>
      </c:catAx>
      <c:valAx>
        <c:axId val="10599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97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68048</c:v>
                </c:pt>
                <c:pt idx="3">
                  <c:v>98654</c:v>
                </c:pt>
                <c:pt idx="4">
                  <c:v>77084</c:v>
                </c:pt>
              </c:numCache>
            </c:numRef>
          </c:val>
        </c:ser>
        <c:dLbls>
          <c:showLegendKey val="0"/>
          <c:showVal val="0"/>
          <c:showCatName val="0"/>
          <c:showSerName val="0"/>
          <c:showPercent val="0"/>
          <c:showBubbleSize val="0"/>
        </c:dLbls>
        <c:gapWidth val="180"/>
        <c:overlap val="-90"/>
        <c:axId val="106011648"/>
        <c:axId val="10602201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106011648"/>
        <c:axId val="106022016"/>
      </c:lineChart>
      <c:catAx>
        <c:axId val="106011648"/>
        <c:scaling>
          <c:orientation val="minMax"/>
        </c:scaling>
        <c:delete val="0"/>
        <c:axPos val="b"/>
        <c:numFmt formatCode="ge" sourceLinked="1"/>
        <c:majorTickMark val="none"/>
        <c:minorTickMark val="none"/>
        <c:tickLblPos val="none"/>
        <c:crossAx val="106022016"/>
        <c:crosses val="autoZero"/>
        <c:auto val="0"/>
        <c:lblAlgn val="ctr"/>
        <c:lblOffset val="100"/>
        <c:noMultiLvlLbl val="1"/>
      </c:catAx>
      <c:valAx>
        <c:axId val="1060220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1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16</c:v>
                </c:pt>
                <c:pt idx="3">
                  <c:v>16.600000000000001</c:v>
                </c:pt>
                <c:pt idx="4">
                  <c:v>15.8</c:v>
                </c:pt>
              </c:numCache>
            </c:numRef>
          </c:val>
        </c:ser>
        <c:dLbls>
          <c:showLegendKey val="0"/>
          <c:showVal val="0"/>
          <c:showCatName val="0"/>
          <c:showSerName val="0"/>
          <c:showPercent val="0"/>
          <c:showBubbleSize val="0"/>
        </c:dLbls>
        <c:gapWidth val="180"/>
        <c:overlap val="-90"/>
        <c:axId val="106079744"/>
        <c:axId val="10608166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06079744"/>
        <c:axId val="106081664"/>
      </c:lineChart>
      <c:catAx>
        <c:axId val="106079744"/>
        <c:scaling>
          <c:orientation val="minMax"/>
        </c:scaling>
        <c:delete val="0"/>
        <c:axPos val="b"/>
        <c:numFmt formatCode="ge" sourceLinked="1"/>
        <c:majorTickMark val="none"/>
        <c:minorTickMark val="none"/>
        <c:tickLblPos val="none"/>
        <c:crossAx val="106081664"/>
        <c:crosses val="autoZero"/>
        <c:auto val="0"/>
        <c:lblAlgn val="ctr"/>
        <c:lblOffset val="100"/>
        <c:noMultiLvlLbl val="1"/>
      </c:catAx>
      <c:valAx>
        <c:axId val="10608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7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1.9</c:v>
                </c:pt>
                <c:pt idx="3">
                  <c:v>7.6</c:v>
                </c:pt>
                <c:pt idx="4">
                  <c:v>5.6</c:v>
                </c:pt>
              </c:numCache>
            </c:numRef>
          </c:val>
        </c:ser>
        <c:dLbls>
          <c:showLegendKey val="0"/>
          <c:showVal val="0"/>
          <c:showCatName val="0"/>
          <c:showSerName val="0"/>
          <c:showPercent val="0"/>
          <c:showBubbleSize val="0"/>
        </c:dLbls>
        <c:gapWidth val="180"/>
        <c:overlap val="-90"/>
        <c:axId val="106096512"/>
        <c:axId val="1072373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106096512"/>
        <c:axId val="107237376"/>
      </c:lineChart>
      <c:catAx>
        <c:axId val="106096512"/>
        <c:scaling>
          <c:orientation val="minMax"/>
        </c:scaling>
        <c:delete val="0"/>
        <c:axPos val="b"/>
        <c:numFmt formatCode="ge" sourceLinked="1"/>
        <c:majorTickMark val="none"/>
        <c:minorTickMark val="none"/>
        <c:tickLblPos val="none"/>
        <c:crossAx val="107237376"/>
        <c:crosses val="autoZero"/>
        <c:auto val="0"/>
        <c:lblAlgn val="ctr"/>
        <c:lblOffset val="100"/>
        <c:noMultiLvlLbl val="1"/>
      </c:catAx>
      <c:valAx>
        <c:axId val="107237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9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07262336"/>
        <c:axId val="10726425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107262336"/>
        <c:axId val="107264256"/>
      </c:lineChart>
      <c:catAx>
        <c:axId val="107262336"/>
        <c:scaling>
          <c:orientation val="minMax"/>
        </c:scaling>
        <c:delete val="0"/>
        <c:axPos val="b"/>
        <c:numFmt formatCode="ge" sourceLinked="1"/>
        <c:majorTickMark val="none"/>
        <c:minorTickMark val="none"/>
        <c:tickLblPos val="none"/>
        <c:crossAx val="107264256"/>
        <c:crosses val="autoZero"/>
        <c:auto val="0"/>
        <c:lblAlgn val="ctr"/>
        <c:lblOffset val="100"/>
        <c:noMultiLvlLbl val="1"/>
      </c:catAx>
      <c:valAx>
        <c:axId val="10726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26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7292928"/>
        <c:axId val="1072992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92928"/>
        <c:axId val="107299200"/>
      </c:lineChart>
      <c:catAx>
        <c:axId val="107292928"/>
        <c:scaling>
          <c:orientation val="minMax"/>
        </c:scaling>
        <c:delete val="0"/>
        <c:axPos val="b"/>
        <c:numFmt formatCode="ge" sourceLinked="1"/>
        <c:majorTickMark val="none"/>
        <c:minorTickMark val="none"/>
        <c:tickLblPos val="none"/>
        <c:crossAx val="107299200"/>
        <c:crosses val="autoZero"/>
        <c:auto val="0"/>
        <c:lblAlgn val="ctr"/>
        <c:lblOffset val="100"/>
        <c:noMultiLvlLbl val="1"/>
      </c:catAx>
      <c:valAx>
        <c:axId val="10729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292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532132"/>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532132"/>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532132"/>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532132"/>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532132"/>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330545"/>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351332"/>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378302"/>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387955"/>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366683"/>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330545"/>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351332"/>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378302"/>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387955"/>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366683"/>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330545"/>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351332"/>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378302"/>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387955"/>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366683"/>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330545"/>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351332"/>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378302"/>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387955"/>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366683"/>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330545"/>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351332"/>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378302"/>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387955"/>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366683"/>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3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3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30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30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30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30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30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30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30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30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31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31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31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31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314"/>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315"/>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316"/>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317"/>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318"/>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319"/>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320"/>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321"/>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322"/>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323"/>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324"/>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325"/>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326"/>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327"/>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328"/>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329"/>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330"/>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331"/>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33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33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33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33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33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33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33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33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34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34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342"/>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343"/>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34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2" sqref="B2:E2"/>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山梨県　北杜市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173</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1</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44.25" customHeight="1">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f>データ!AM6</f>
        <v>2615</v>
      </c>
      <c r="K15" s="167"/>
      <c r="L15" s="167">
        <f>データ!AN6</f>
        <v>2718</v>
      </c>
      <c r="M15" s="167"/>
      <c r="N15" s="168">
        <f>データ!AO6</f>
        <v>2593</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t="str">
        <f>データ!AP6</f>
        <v>-</v>
      </c>
      <c r="G16" s="173"/>
      <c r="H16" s="173" t="str">
        <f>データ!AQ6</f>
        <v>-</v>
      </c>
      <c r="I16" s="173"/>
      <c r="J16" s="173">
        <f>データ!AR6</f>
        <v>2615</v>
      </c>
      <c r="K16" s="173"/>
      <c r="L16" s="173">
        <f>データ!AS6</f>
        <v>2718</v>
      </c>
      <c r="M16" s="173"/>
      <c r="N16" s="162">
        <f>データ!AT6</f>
        <v>2593</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t="str">
        <f>データ!AU6</f>
        <v>-</v>
      </c>
      <c r="G19" s="176"/>
      <c r="H19" s="176"/>
      <c r="I19" s="176">
        <f>データ!AV6</f>
        <v>107108</v>
      </c>
      <c r="J19" s="176"/>
      <c r="K19" s="176"/>
      <c r="L19" s="176">
        <f>データ!AW6</f>
        <v>107108</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175</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192091</v>
      </c>
      <c r="D6" s="64" t="str">
        <f t="shared" si="6"/>
        <v>47</v>
      </c>
      <c r="E6" s="64" t="str">
        <f t="shared" si="6"/>
        <v>04</v>
      </c>
      <c r="F6" s="64" t="str">
        <f t="shared" si="6"/>
        <v>0</v>
      </c>
      <c r="G6" s="64" t="str">
        <f t="shared" si="6"/>
        <v>000</v>
      </c>
      <c r="H6" s="64" t="str">
        <f t="shared" si="6"/>
        <v>山梨県　北杜市</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平成40年4月30日　北杜サイト太陽光発電所</v>
      </c>
      <c r="R6" s="68" t="str">
        <f t="shared" si="6"/>
        <v>平成40年4月30日　北杜サイト太陽光発電所</v>
      </c>
      <c r="S6" s="64" t="str">
        <f t="shared" si="6"/>
        <v>無</v>
      </c>
      <c r="T6" s="68" t="str">
        <f t="shared" si="6"/>
        <v>丸紅株式会社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2615</v>
      </c>
      <c r="AN6" s="66">
        <f t="shared" si="6"/>
        <v>2718</v>
      </c>
      <c r="AO6" s="66">
        <f t="shared" si="6"/>
        <v>2593</v>
      </c>
      <c r="AP6" s="66" t="str">
        <f t="shared" si="6"/>
        <v>-</v>
      </c>
      <c r="AQ6" s="66" t="str">
        <f t="shared" si="6"/>
        <v>-</v>
      </c>
      <c r="AR6" s="66">
        <f t="shared" si="6"/>
        <v>2615</v>
      </c>
      <c r="AS6" s="66">
        <f t="shared" si="6"/>
        <v>2718</v>
      </c>
      <c r="AT6" s="66">
        <f t="shared" si="6"/>
        <v>2593</v>
      </c>
      <c r="AU6" s="66" t="str">
        <f t="shared" si="6"/>
        <v>-</v>
      </c>
      <c r="AV6" s="66">
        <f t="shared" si="6"/>
        <v>107108</v>
      </c>
      <c r="AW6" s="66">
        <f t="shared" si="6"/>
        <v>107108</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1</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v>2615</v>
      </c>
      <c r="AN7" s="77">
        <v>2718</v>
      </c>
      <c r="AO7" s="77">
        <v>2593</v>
      </c>
      <c r="AP7" s="77" t="s">
        <v>124</v>
      </c>
      <c r="AQ7" s="77" t="s">
        <v>124</v>
      </c>
      <c r="AR7" s="77">
        <v>2615</v>
      </c>
      <c r="AS7" s="77">
        <v>2718</v>
      </c>
      <c r="AT7" s="77">
        <v>2593</v>
      </c>
      <c r="AU7" s="77" t="s">
        <v>124</v>
      </c>
      <c r="AV7" s="77">
        <v>107108</v>
      </c>
      <c r="AW7" s="77">
        <v>107108</v>
      </c>
      <c r="AX7" s="80" t="s">
        <v>124</v>
      </c>
      <c r="AY7" s="80" t="s">
        <v>124</v>
      </c>
      <c r="AZ7" s="80">
        <v>247.2</v>
      </c>
      <c r="BA7" s="80">
        <v>488.1</v>
      </c>
      <c r="BB7" s="80">
        <v>299.7</v>
      </c>
      <c r="BC7" s="80" t="s">
        <v>124</v>
      </c>
      <c r="BD7" s="80" t="s">
        <v>124</v>
      </c>
      <c r="BE7" s="80">
        <v>164.5</v>
      </c>
      <c r="BF7" s="80">
        <v>124.7</v>
      </c>
      <c r="BG7" s="80">
        <v>118.8</v>
      </c>
      <c r="BH7" s="80">
        <v>100</v>
      </c>
      <c r="BI7" s="80" t="s">
        <v>124</v>
      </c>
      <c r="BJ7" s="80" t="s">
        <v>124</v>
      </c>
      <c r="BK7" s="80">
        <v>491.4</v>
      </c>
      <c r="BL7" s="80">
        <v>488.1</v>
      </c>
      <c r="BM7" s="80">
        <v>339.4</v>
      </c>
      <c r="BN7" s="80" t="s">
        <v>124</v>
      </c>
      <c r="BO7" s="80" t="s">
        <v>124</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v>17676.900000000001</v>
      </c>
      <c r="CH7" s="80">
        <v>9352.1</v>
      </c>
      <c r="CI7" s="80">
        <v>14887</v>
      </c>
      <c r="CJ7" s="80" t="s">
        <v>124</v>
      </c>
      <c r="CK7" s="80" t="s">
        <v>124</v>
      </c>
      <c r="CL7" s="80">
        <v>11717.4</v>
      </c>
      <c r="CM7" s="80">
        <v>17642.5</v>
      </c>
      <c r="CN7" s="80">
        <v>18815.8</v>
      </c>
      <c r="CO7" s="77" t="s">
        <v>124</v>
      </c>
      <c r="CP7" s="77" t="s">
        <v>124</v>
      </c>
      <c r="CQ7" s="77">
        <v>68048</v>
      </c>
      <c r="CR7" s="77">
        <v>98654</v>
      </c>
      <c r="CS7" s="77">
        <v>77084</v>
      </c>
      <c r="CT7" s="77" t="s">
        <v>124</v>
      </c>
      <c r="CU7" s="77" t="s">
        <v>124</v>
      </c>
      <c r="CV7" s="77">
        <v>108538</v>
      </c>
      <c r="CW7" s="77">
        <v>58539</v>
      </c>
      <c r="CX7" s="77">
        <v>37685</v>
      </c>
      <c r="CY7" s="77">
        <v>1869</v>
      </c>
      <c r="CZ7" s="80" t="s">
        <v>124</v>
      </c>
      <c r="DA7" s="80" t="s">
        <v>124</v>
      </c>
      <c r="DB7" s="80">
        <v>16</v>
      </c>
      <c r="DC7" s="80">
        <v>16.600000000000001</v>
      </c>
      <c r="DD7" s="80">
        <v>15.8</v>
      </c>
      <c r="DE7" s="80" t="s">
        <v>124</v>
      </c>
      <c r="DF7" s="80" t="s">
        <v>124</v>
      </c>
      <c r="DG7" s="80">
        <v>38.5</v>
      </c>
      <c r="DH7" s="80">
        <v>37.700000000000003</v>
      </c>
      <c r="DI7" s="80">
        <v>33.9</v>
      </c>
      <c r="DJ7" s="80" t="s">
        <v>124</v>
      </c>
      <c r="DK7" s="80" t="s">
        <v>124</v>
      </c>
      <c r="DL7" s="80">
        <v>1.9</v>
      </c>
      <c r="DM7" s="80">
        <v>7.6</v>
      </c>
      <c r="DN7" s="80">
        <v>5.6</v>
      </c>
      <c r="DO7" s="80" t="s">
        <v>124</v>
      </c>
      <c r="DP7" s="80" t="s">
        <v>124</v>
      </c>
      <c r="DQ7" s="80">
        <v>21.6</v>
      </c>
      <c r="DR7" s="80">
        <v>13.7</v>
      </c>
      <c r="DS7" s="80">
        <v>16.3</v>
      </c>
      <c r="DT7" s="80" t="s">
        <v>124</v>
      </c>
      <c r="DU7" s="80" t="s">
        <v>124</v>
      </c>
      <c r="DV7" s="80">
        <v>0</v>
      </c>
      <c r="DW7" s="80">
        <v>0</v>
      </c>
      <c r="DX7" s="80">
        <v>0</v>
      </c>
      <c r="DY7" s="80" t="s">
        <v>124</v>
      </c>
      <c r="DZ7" s="80" t="s">
        <v>124</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v>100</v>
      </c>
      <c r="EQ7" s="80">
        <v>100</v>
      </c>
      <c r="ER7" s="80">
        <v>100</v>
      </c>
      <c r="ES7" s="80" t="s">
        <v>124</v>
      </c>
      <c r="ET7" s="80" t="s">
        <v>124</v>
      </c>
      <c r="EU7" s="80">
        <v>55.5</v>
      </c>
      <c r="EV7" s="80">
        <v>70.2</v>
      </c>
      <c r="EW7" s="80">
        <v>72.7</v>
      </c>
      <c r="EX7" s="77" t="s">
        <v>124</v>
      </c>
      <c r="EY7" s="80" t="s">
        <v>124</v>
      </c>
      <c r="EZ7" s="80" t="s">
        <v>124</v>
      </c>
      <c r="FA7" s="80" t="s">
        <v>124</v>
      </c>
      <c r="FB7" s="80" t="s">
        <v>124</v>
      </c>
      <c r="FC7" s="80" t="s">
        <v>124</v>
      </c>
      <c r="FD7" s="80" t="s">
        <v>124</v>
      </c>
      <c r="FE7" s="80" t="s">
        <v>124</v>
      </c>
      <c r="FF7" s="80">
        <v>64</v>
      </c>
      <c r="FG7" s="80">
        <v>56.1</v>
      </c>
      <c r="FH7" s="80">
        <v>61.8</v>
      </c>
      <c r="FI7" s="80" t="s">
        <v>124</v>
      </c>
      <c r="FJ7" s="80" t="s">
        <v>124</v>
      </c>
      <c r="FK7" s="80" t="s">
        <v>124</v>
      </c>
      <c r="FL7" s="80" t="s">
        <v>124</v>
      </c>
      <c r="FM7" s="80" t="s">
        <v>124</v>
      </c>
      <c r="FN7" s="80" t="s">
        <v>124</v>
      </c>
      <c r="FO7" s="80" t="s">
        <v>124</v>
      </c>
      <c r="FP7" s="80">
        <v>22.1</v>
      </c>
      <c r="FQ7" s="80">
        <v>16.7</v>
      </c>
      <c r="FR7" s="80">
        <v>8.6999999999999993</v>
      </c>
      <c r="FS7" s="80" t="s">
        <v>124</v>
      </c>
      <c r="FT7" s="80" t="s">
        <v>124</v>
      </c>
      <c r="FU7" s="80" t="s">
        <v>124</v>
      </c>
      <c r="FV7" s="80" t="s">
        <v>124</v>
      </c>
      <c r="FW7" s="80" t="s">
        <v>124</v>
      </c>
      <c r="FX7" s="80" t="s">
        <v>124</v>
      </c>
      <c r="FY7" s="80" t="s">
        <v>124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v>56.2</v>
      </c>
      <c r="GU7" s="80">
        <v>58.4</v>
      </c>
      <c r="GV7" s="80">
        <v>80.599999999999994</v>
      </c>
      <c r="GW7" s="77" t="s">
        <v>124</v>
      </c>
      <c r="GX7" s="80" t="s">
        <v>124</v>
      </c>
      <c r="GY7" s="80" t="s">
        <v>124</v>
      </c>
      <c r="GZ7" s="80" t="s">
        <v>124</v>
      </c>
      <c r="HA7" s="80" t="s">
        <v>124</v>
      </c>
      <c r="HB7" s="80" t="s">
        <v>124</v>
      </c>
      <c r="HC7" s="80" t="s">
        <v>124</v>
      </c>
      <c r="HD7" s="80" t="s">
        <v>124</v>
      </c>
      <c r="HE7" s="80">
        <v>49.8</v>
      </c>
      <c r="HF7" s="80">
        <v>50.3</v>
      </c>
      <c r="HG7" s="80">
        <v>47.9</v>
      </c>
      <c r="HH7" s="80" t="s">
        <v>124</v>
      </c>
      <c r="HI7" s="80" t="s">
        <v>124</v>
      </c>
      <c r="HJ7" s="80" t="s">
        <v>124</v>
      </c>
      <c r="HK7" s="80" t="s">
        <v>124</v>
      </c>
      <c r="HL7" s="80" t="s">
        <v>124</v>
      </c>
      <c r="HM7" s="80" t="s">
        <v>124</v>
      </c>
      <c r="HN7" s="80" t="s">
        <v>124</v>
      </c>
      <c r="HO7" s="80">
        <v>11.5</v>
      </c>
      <c r="HP7" s="80">
        <v>5.2</v>
      </c>
      <c r="HQ7" s="80">
        <v>13</v>
      </c>
      <c r="HR7" s="80" t="s">
        <v>124</v>
      </c>
      <c r="HS7" s="80" t="s">
        <v>124</v>
      </c>
      <c r="HT7" s="80" t="s">
        <v>124</v>
      </c>
      <c r="HU7" s="80" t="s">
        <v>124</v>
      </c>
      <c r="HV7" s="80" t="s">
        <v>124</v>
      </c>
      <c r="HW7" s="80" t="s">
        <v>124</v>
      </c>
      <c r="HX7" s="80" t="s">
        <v>124</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v>40.700000000000003</v>
      </c>
      <c r="IT7" s="80">
        <v>52.3</v>
      </c>
      <c r="IU7" s="80">
        <v>52.8</v>
      </c>
      <c r="IV7" s="77" t="s">
        <v>124</v>
      </c>
      <c r="IW7" s="80" t="s">
        <v>124</v>
      </c>
      <c r="IX7" s="80" t="s">
        <v>124</v>
      </c>
      <c r="IY7" s="80" t="s">
        <v>124</v>
      </c>
      <c r="IZ7" s="80" t="s">
        <v>124</v>
      </c>
      <c r="JA7" s="80" t="s">
        <v>124</v>
      </c>
      <c r="JB7" s="80" t="s">
        <v>124</v>
      </c>
      <c r="JC7" s="80" t="s">
        <v>124</v>
      </c>
      <c r="JD7" s="80">
        <v>19.600000000000001</v>
      </c>
      <c r="JE7" s="80">
        <v>18.5</v>
      </c>
      <c r="JF7" s="80">
        <v>16.100000000000001</v>
      </c>
      <c r="JG7" s="80" t="s">
        <v>124</v>
      </c>
      <c r="JH7" s="80" t="s">
        <v>124</v>
      </c>
      <c r="JI7" s="80" t="s">
        <v>124</v>
      </c>
      <c r="JJ7" s="80" t="s">
        <v>124</v>
      </c>
      <c r="JK7" s="80" t="s">
        <v>124</v>
      </c>
      <c r="JL7" s="80" t="s">
        <v>124</v>
      </c>
      <c r="JM7" s="80" t="s">
        <v>124</v>
      </c>
      <c r="JN7" s="80">
        <v>42.6</v>
      </c>
      <c r="JO7" s="80">
        <v>43.7</v>
      </c>
      <c r="JP7" s="80">
        <v>45.4</v>
      </c>
      <c r="JQ7" s="80" t="s">
        <v>124</v>
      </c>
      <c r="JR7" s="80" t="s">
        <v>124</v>
      </c>
      <c r="JS7" s="80" t="s">
        <v>124</v>
      </c>
      <c r="JT7" s="80" t="s">
        <v>124</v>
      </c>
      <c r="JU7" s="80" t="s">
        <v>124</v>
      </c>
      <c r="JV7" s="80" t="s">
        <v>124</v>
      </c>
      <c r="JW7" s="80" t="s">
        <v>124</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v>84.2</v>
      </c>
      <c r="KS7" s="80">
        <v>98.4</v>
      </c>
      <c r="KT7" s="80">
        <v>98.4</v>
      </c>
      <c r="KU7" s="77">
        <v>1869</v>
      </c>
      <c r="KV7" s="80" t="s">
        <v>124</v>
      </c>
      <c r="KW7" s="80" t="s">
        <v>124</v>
      </c>
      <c r="KX7" s="80">
        <v>16</v>
      </c>
      <c r="KY7" s="80">
        <v>16.600000000000001</v>
      </c>
      <c r="KZ7" s="80">
        <v>15.8</v>
      </c>
      <c r="LA7" s="80" t="s">
        <v>124</v>
      </c>
      <c r="LB7" s="80" t="s">
        <v>124</v>
      </c>
      <c r="LC7" s="80">
        <v>6.4</v>
      </c>
      <c r="LD7" s="80">
        <v>13.7</v>
      </c>
      <c r="LE7" s="80">
        <v>12</v>
      </c>
      <c r="LF7" s="80" t="s">
        <v>124</v>
      </c>
      <c r="LG7" s="80" t="s">
        <v>124</v>
      </c>
      <c r="LH7" s="80">
        <v>1.9</v>
      </c>
      <c r="LI7" s="80">
        <v>7.6</v>
      </c>
      <c r="LJ7" s="80">
        <v>5.6</v>
      </c>
      <c r="LK7" s="80" t="s">
        <v>124</v>
      </c>
      <c r="LL7" s="80" t="s">
        <v>124</v>
      </c>
      <c r="LM7" s="80">
        <v>0.2</v>
      </c>
      <c r="LN7" s="80">
        <v>2.9</v>
      </c>
      <c r="LO7" s="80">
        <v>0.6</v>
      </c>
      <c r="LP7" s="80" t="s">
        <v>124</v>
      </c>
      <c r="LQ7" s="80" t="s">
        <v>124</v>
      </c>
      <c r="LR7" s="80">
        <v>0</v>
      </c>
      <c r="LS7" s="80">
        <v>0</v>
      </c>
      <c r="LT7" s="80">
        <v>0</v>
      </c>
      <c r="LU7" s="80" t="s">
        <v>124</v>
      </c>
      <c r="LV7" s="80" t="s">
        <v>124</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v>100</v>
      </c>
      <c r="MM7" s="80">
        <v>100</v>
      </c>
      <c r="MN7" s="80">
        <v>100</v>
      </c>
      <c r="MO7" s="80" t="s">
        <v>124</v>
      </c>
      <c r="MP7" s="80" t="s">
        <v>124</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v>1</v>
      </c>
      <c r="NI7" s="80">
        <v>1</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（最大出力合計1,869kW）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（最大出力合計1,869kW）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f>AZ7</f>
        <v>247.2</v>
      </c>
      <c r="BA11" s="92">
        <f>BA7</f>
        <v>488.1</v>
      </c>
      <c r="BB11" s="92">
        <f>BB7</f>
        <v>299.7</v>
      </c>
      <c r="BC11" s="81"/>
      <c r="BD11" s="81"/>
      <c r="BE11" s="81"/>
      <c r="BF11" s="81"/>
      <c r="BG11" s="81"/>
      <c r="BH11" s="91" t="s">
        <v>138</v>
      </c>
      <c r="BI11" s="92" t="str">
        <f>BI7</f>
        <v>-</v>
      </c>
      <c r="BJ11" s="92" t="str">
        <f>BJ7</f>
        <v>-</v>
      </c>
      <c r="BK11" s="92">
        <f>BK7</f>
        <v>491.4</v>
      </c>
      <c r="BL11" s="92">
        <f>BL7</f>
        <v>488.1</v>
      </c>
      <c r="BM11" s="92">
        <f>BM7</f>
        <v>339.4</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f>CG7</f>
        <v>17676.900000000001</v>
      </c>
      <c r="CH11" s="92">
        <f>CH7</f>
        <v>9352.1</v>
      </c>
      <c r="CI11" s="92">
        <f>CI7</f>
        <v>14887</v>
      </c>
      <c r="CJ11" s="81"/>
      <c r="CK11" s="81"/>
      <c r="CL11" s="81"/>
      <c r="CM11" s="81"/>
      <c r="CN11" s="91" t="s">
        <v>137</v>
      </c>
      <c r="CO11" s="93" t="str">
        <f>CO7</f>
        <v>-</v>
      </c>
      <c r="CP11" s="93" t="str">
        <f>CP7</f>
        <v>-</v>
      </c>
      <c r="CQ11" s="93">
        <f>CQ7</f>
        <v>68048</v>
      </c>
      <c r="CR11" s="93">
        <f>CR7</f>
        <v>98654</v>
      </c>
      <c r="CS11" s="93">
        <f>CS7</f>
        <v>77084</v>
      </c>
      <c r="CT11" s="81"/>
      <c r="CU11" s="81"/>
      <c r="CV11" s="81"/>
      <c r="CW11" s="81"/>
      <c r="CX11" s="81"/>
      <c r="CY11" s="91" t="s">
        <v>137</v>
      </c>
      <c r="CZ11" s="92" t="str">
        <f>CZ7</f>
        <v>-</v>
      </c>
      <c r="DA11" s="92" t="str">
        <f>DA7</f>
        <v>-</v>
      </c>
      <c r="DB11" s="92">
        <f>DB7</f>
        <v>16</v>
      </c>
      <c r="DC11" s="92">
        <f>DC7</f>
        <v>16.600000000000001</v>
      </c>
      <c r="DD11" s="92">
        <f>DD7</f>
        <v>15.8</v>
      </c>
      <c r="DE11" s="81"/>
      <c r="DF11" s="81"/>
      <c r="DG11" s="81"/>
      <c r="DH11" s="81"/>
      <c r="DI11" s="91" t="s">
        <v>139</v>
      </c>
      <c r="DJ11" s="92" t="str">
        <f>DJ7</f>
        <v>-</v>
      </c>
      <c r="DK11" s="92" t="str">
        <f>DK7</f>
        <v>-</v>
      </c>
      <c r="DL11" s="92">
        <f>DL7</f>
        <v>1.9</v>
      </c>
      <c r="DM11" s="92">
        <f>DM7</f>
        <v>7.6</v>
      </c>
      <c r="DN11" s="92">
        <f>DN7</f>
        <v>5.6</v>
      </c>
      <c r="DO11" s="81"/>
      <c r="DP11" s="81"/>
      <c r="DQ11" s="81"/>
      <c r="DR11" s="81"/>
      <c r="DS11" s="91" t="s">
        <v>137</v>
      </c>
      <c r="DT11" s="92" t="str">
        <f>DT7</f>
        <v>-</v>
      </c>
      <c r="DU11" s="92" t="str">
        <f>DU7</f>
        <v>-</v>
      </c>
      <c r="DV11" s="92">
        <f>DV7</f>
        <v>0</v>
      </c>
      <c r="DW11" s="92">
        <f>DW7</f>
        <v>0</v>
      </c>
      <c r="DX11" s="92">
        <f>DX7</f>
        <v>0</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f>KX7</f>
        <v>16</v>
      </c>
      <c r="KY11" s="92">
        <f>KY7</f>
        <v>16.600000000000001</v>
      </c>
      <c r="KZ11" s="92">
        <f>KZ7</f>
        <v>15.8</v>
      </c>
      <c r="LA11" s="81"/>
      <c r="LB11" s="81"/>
      <c r="LC11" s="81"/>
      <c r="LD11" s="81"/>
      <c r="LE11" s="91" t="s">
        <v>140</v>
      </c>
      <c r="LF11" s="92" t="str">
        <f>LF7</f>
        <v>-</v>
      </c>
      <c r="LG11" s="92" t="str">
        <f>LG7</f>
        <v>-</v>
      </c>
      <c r="LH11" s="92">
        <f>LH7</f>
        <v>1.9</v>
      </c>
      <c r="LI11" s="92">
        <f>LI7</f>
        <v>7.6</v>
      </c>
      <c r="LJ11" s="92">
        <f>LJ7</f>
        <v>5.6</v>
      </c>
      <c r="LK11" s="81"/>
      <c r="LL11" s="81"/>
      <c r="LM11" s="81"/>
      <c r="LN11" s="81"/>
      <c r="LO11" s="91" t="s">
        <v>137</v>
      </c>
      <c r="LP11" s="92" t="str">
        <f>LP7</f>
        <v>-</v>
      </c>
      <c r="LQ11" s="92" t="str">
        <f>LQ7</f>
        <v>-</v>
      </c>
      <c r="LR11" s="92">
        <f>LR7</f>
        <v>0</v>
      </c>
      <c r="LS11" s="92">
        <f>LS7</f>
        <v>0</v>
      </c>
      <c r="LT11" s="92">
        <f>LT7</f>
        <v>0</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t="str">
        <f>BC7</f>
        <v>-</v>
      </c>
      <c r="AY12" s="92" t="str">
        <f>BD7</f>
        <v>-</v>
      </c>
      <c r="AZ12" s="92">
        <f>BE7</f>
        <v>164.5</v>
      </c>
      <c r="BA12" s="92">
        <f>BF7</f>
        <v>124.7</v>
      </c>
      <c r="BB12" s="92">
        <f>BG7</f>
        <v>118.8</v>
      </c>
      <c r="BC12" s="81"/>
      <c r="BD12" s="81"/>
      <c r="BE12" s="81"/>
      <c r="BF12" s="81"/>
      <c r="BG12" s="81"/>
      <c r="BH12" s="91" t="s">
        <v>141</v>
      </c>
      <c r="BI12" s="92" t="str">
        <f>BN7</f>
        <v>-</v>
      </c>
      <c r="BJ12" s="92" t="str">
        <f>BO7</f>
        <v>-</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141</v>
      </c>
      <c r="CE12" s="92" t="str">
        <f>CJ7</f>
        <v>-</v>
      </c>
      <c r="CF12" s="92" t="str">
        <f>CK7</f>
        <v>-</v>
      </c>
      <c r="CG12" s="92">
        <f>CL7</f>
        <v>11717.4</v>
      </c>
      <c r="CH12" s="92">
        <f>CM7</f>
        <v>17642.5</v>
      </c>
      <c r="CI12" s="92">
        <f>CN7</f>
        <v>18815.8</v>
      </c>
      <c r="CJ12" s="81"/>
      <c r="CK12" s="81"/>
      <c r="CL12" s="81"/>
      <c r="CM12" s="81"/>
      <c r="CN12" s="91" t="s">
        <v>141</v>
      </c>
      <c r="CO12" s="93" t="str">
        <f>CT7</f>
        <v>-</v>
      </c>
      <c r="CP12" s="93" t="str">
        <f>CU7</f>
        <v>-</v>
      </c>
      <c r="CQ12" s="93">
        <f>CV7</f>
        <v>108538</v>
      </c>
      <c r="CR12" s="93">
        <f>CW7</f>
        <v>58539</v>
      </c>
      <c r="CS12" s="93">
        <f>CX7</f>
        <v>37685</v>
      </c>
      <c r="CT12" s="81"/>
      <c r="CU12" s="81"/>
      <c r="CV12" s="81"/>
      <c r="CW12" s="81"/>
      <c r="CX12" s="81"/>
      <c r="CY12" s="91" t="s">
        <v>141</v>
      </c>
      <c r="CZ12" s="92" t="str">
        <f>DE7</f>
        <v>-</v>
      </c>
      <c r="DA12" s="92" t="str">
        <f>DF7</f>
        <v>-</v>
      </c>
      <c r="DB12" s="92">
        <f>DG7</f>
        <v>38.5</v>
      </c>
      <c r="DC12" s="92">
        <f>DH7</f>
        <v>37.700000000000003</v>
      </c>
      <c r="DD12" s="92">
        <f>DI7</f>
        <v>33.9</v>
      </c>
      <c r="DE12" s="81"/>
      <c r="DF12" s="81"/>
      <c r="DG12" s="81"/>
      <c r="DH12" s="81"/>
      <c r="DI12" s="91" t="s">
        <v>141</v>
      </c>
      <c r="DJ12" s="92" t="str">
        <f>DO7</f>
        <v>-</v>
      </c>
      <c r="DK12" s="92" t="str">
        <f>DP7</f>
        <v>-</v>
      </c>
      <c r="DL12" s="92">
        <f>DQ7</f>
        <v>21.6</v>
      </c>
      <c r="DM12" s="92">
        <f>DR7</f>
        <v>13.7</v>
      </c>
      <c r="DN12" s="92">
        <f>DS7</f>
        <v>16.3</v>
      </c>
      <c r="DO12" s="81"/>
      <c r="DP12" s="81"/>
      <c r="DQ12" s="81"/>
      <c r="DR12" s="81"/>
      <c r="DS12" s="91" t="s">
        <v>141</v>
      </c>
      <c r="DT12" s="92" t="str">
        <f>DY7</f>
        <v>-</v>
      </c>
      <c r="DU12" s="92" t="str">
        <f>DZ7</f>
        <v>-</v>
      </c>
      <c r="DV12" s="92">
        <f>EA7</f>
        <v>102.5</v>
      </c>
      <c r="DW12" s="92">
        <f>EB7</f>
        <v>99.7</v>
      </c>
      <c r="DX12" s="92">
        <f>EC7</f>
        <v>101.4</v>
      </c>
      <c r="DY12" s="81"/>
      <c r="DZ12" s="81"/>
      <c r="EA12" s="81"/>
      <c r="EB12" s="81"/>
      <c r="EC12" s="91" t="s">
        <v>141</v>
      </c>
      <c r="ED12" s="92" t="str">
        <f>EI7</f>
        <v>-</v>
      </c>
      <c r="EE12" s="92" t="str">
        <f>EJ7</f>
        <v>-</v>
      </c>
      <c r="EF12" s="92" t="str">
        <f>EK7</f>
        <v>-</v>
      </c>
      <c r="EG12" s="92" t="str">
        <f>EL7</f>
        <v>-</v>
      </c>
      <c r="EH12" s="92" t="str">
        <f>EM7</f>
        <v>-</v>
      </c>
      <c r="EI12" s="81"/>
      <c r="EJ12" s="81"/>
      <c r="EK12" s="81"/>
      <c r="EL12" s="81"/>
      <c r="EM12" s="91" t="s">
        <v>141</v>
      </c>
      <c r="EN12" s="92" t="str">
        <f>ES7</f>
        <v>-</v>
      </c>
      <c r="EO12" s="92" t="str">
        <f>ET7</f>
        <v>-</v>
      </c>
      <c r="EP12" s="92">
        <f>EU7</f>
        <v>55.5</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f>IF($KV$8,LC7,"-")</f>
        <v>6.4</v>
      </c>
      <c r="KY12" s="92">
        <f>IF($KV$8,LD7,"-")</f>
        <v>13.7</v>
      </c>
      <c r="KZ12" s="92">
        <f>IF($KV$8,LE7,"-")</f>
        <v>12</v>
      </c>
      <c r="LA12" s="81"/>
      <c r="LB12" s="81"/>
      <c r="LC12" s="81"/>
      <c r="LD12" s="81"/>
      <c r="LE12" s="91" t="s">
        <v>141</v>
      </c>
      <c r="LF12" s="92" t="str">
        <f>IF($LF$8,LK7,"-")</f>
        <v>-</v>
      </c>
      <c r="LG12" s="92" t="str">
        <f>IF($LF$8,LL7,"-")</f>
        <v>-</v>
      </c>
      <c r="LH12" s="92">
        <f>IF($LF$8,LM7,"-")</f>
        <v>0.2</v>
      </c>
      <c r="LI12" s="92">
        <f>IF($LF$8,LN7,"-")</f>
        <v>2.9</v>
      </c>
      <c r="LJ12" s="92">
        <f>IF($LF$8,LO7,"-")</f>
        <v>0.6</v>
      </c>
      <c r="LK12" s="81"/>
      <c r="LL12" s="81"/>
      <c r="LM12" s="81"/>
      <c r="LN12" s="81"/>
      <c r="LO12" s="91" t="s">
        <v>141</v>
      </c>
      <c r="LP12" s="92" t="str">
        <f>IF($LP$8,LU7,"-")</f>
        <v>-</v>
      </c>
      <c r="LQ12" s="92" t="str">
        <f>IF($LP$8,LV7,"-")</f>
        <v>-</v>
      </c>
      <c r="LR12" s="92">
        <f>IF($LP$8,LW7,"-")</f>
        <v>460.6</v>
      </c>
      <c r="LS12" s="92">
        <f>IF($LP$8,LX7,"-")</f>
        <v>282.39999999999998</v>
      </c>
      <c r="LT12" s="92">
        <f>IF($LP$8,LY7,"-")</f>
        <v>213.5</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144</v>
      </c>
      <c r="C14" s="96"/>
      <c r="D14" s="97"/>
      <c r="E14" s="96"/>
      <c r="F14" s="193" t="s">
        <v>145</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146</v>
      </c>
      <c r="C15" s="192"/>
      <c r="D15" s="97"/>
      <c r="E15" s="94">
        <v>1</v>
      </c>
      <c r="F15" s="192" t="s">
        <v>147</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149</v>
      </c>
      <c r="C16" s="192"/>
      <c r="D16" s="97"/>
      <c r="E16" s="94">
        <f>E15+1</f>
        <v>2</v>
      </c>
      <c r="F16" s="192" t="s">
        <v>150</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t="e">
        <f>IF(AX7="-",NA(),AX7)</f>
        <v>#N/A</v>
      </c>
      <c r="AY17" s="102" t="e">
        <f t="shared" ref="AY17:BB17" si="9">IF(AY7="-",NA(),AY7)</f>
        <v>#N/A</v>
      </c>
      <c r="AZ17" s="102">
        <f t="shared" si="9"/>
        <v>247.2</v>
      </c>
      <c r="BA17" s="102">
        <f t="shared" si="9"/>
        <v>488.1</v>
      </c>
      <c r="BB17" s="102">
        <f t="shared" si="9"/>
        <v>299.7</v>
      </c>
      <c r="BC17" s="97"/>
      <c r="BD17" s="97"/>
      <c r="BE17" s="97"/>
      <c r="BF17" s="97"/>
      <c r="BG17" s="97"/>
      <c r="BH17" s="101" t="s">
        <v>153</v>
      </c>
      <c r="BI17" s="102" t="e">
        <f>IF(BI7="-",NA(),BI7)</f>
        <v>#N/A</v>
      </c>
      <c r="BJ17" s="102" t="e">
        <f t="shared" ref="BJ17:BM17" si="10">IF(BJ7="-",NA(),BJ7)</f>
        <v>#N/A</v>
      </c>
      <c r="BK17" s="102">
        <f t="shared" si="10"/>
        <v>491.4</v>
      </c>
      <c r="BL17" s="102">
        <f t="shared" si="10"/>
        <v>488.1</v>
      </c>
      <c r="BM17" s="102">
        <f t="shared" si="10"/>
        <v>339.4</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t="e">
        <f>IF(CE7="-",NA(),CE7)</f>
        <v>#N/A</v>
      </c>
      <c r="CF17" s="102" t="e">
        <f t="shared" ref="CF17:CI17" si="12">IF(CF7="-",NA(),CF7)</f>
        <v>#N/A</v>
      </c>
      <c r="CG17" s="102">
        <f t="shared" si="12"/>
        <v>17676.900000000001</v>
      </c>
      <c r="CH17" s="102">
        <f t="shared" si="12"/>
        <v>9352.1</v>
      </c>
      <c r="CI17" s="102">
        <f t="shared" si="12"/>
        <v>14887</v>
      </c>
      <c r="CJ17" s="97"/>
      <c r="CK17" s="97"/>
      <c r="CL17" s="97"/>
      <c r="CM17" s="97"/>
      <c r="CN17" s="101" t="s">
        <v>153</v>
      </c>
      <c r="CO17" s="103" t="e">
        <f>IF(CO7="-",NA(),CO7)</f>
        <v>#N/A</v>
      </c>
      <c r="CP17" s="103" t="e">
        <f t="shared" ref="CP17:CS17" si="13">IF(CP7="-",NA(),CP7)</f>
        <v>#N/A</v>
      </c>
      <c r="CQ17" s="103">
        <f t="shared" si="13"/>
        <v>68048</v>
      </c>
      <c r="CR17" s="103">
        <f t="shared" si="13"/>
        <v>98654</v>
      </c>
      <c r="CS17" s="103">
        <f t="shared" si="13"/>
        <v>77084</v>
      </c>
      <c r="CT17" s="97"/>
      <c r="CU17" s="97"/>
      <c r="CV17" s="97"/>
      <c r="CW17" s="97"/>
      <c r="CX17" s="97"/>
      <c r="CY17" s="101" t="s">
        <v>153</v>
      </c>
      <c r="CZ17" s="102" t="e">
        <f>IF(CZ7="-",NA(),CZ7)</f>
        <v>#N/A</v>
      </c>
      <c r="DA17" s="102" t="e">
        <f t="shared" ref="DA17:DD17" si="14">IF(DA7="-",NA(),DA7)</f>
        <v>#N/A</v>
      </c>
      <c r="DB17" s="102">
        <f t="shared" si="14"/>
        <v>16</v>
      </c>
      <c r="DC17" s="102">
        <f t="shared" si="14"/>
        <v>16.600000000000001</v>
      </c>
      <c r="DD17" s="102">
        <f t="shared" si="14"/>
        <v>15.8</v>
      </c>
      <c r="DE17" s="97"/>
      <c r="DF17" s="97"/>
      <c r="DG17" s="97"/>
      <c r="DH17" s="97"/>
      <c r="DI17" s="101" t="s">
        <v>153</v>
      </c>
      <c r="DJ17" s="102" t="e">
        <f>IF(DJ7="-",NA(),DJ7)</f>
        <v>#N/A</v>
      </c>
      <c r="DK17" s="102" t="e">
        <f t="shared" ref="DK17:DN17" si="15">IF(DK7="-",NA(),DK7)</f>
        <v>#N/A</v>
      </c>
      <c r="DL17" s="102">
        <f t="shared" si="15"/>
        <v>1.9</v>
      </c>
      <c r="DM17" s="102">
        <f t="shared" si="15"/>
        <v>7.6</v>
      </c>
      <c r="DN17" s="102">
        <f t="shared" si="15"/>
        <v>5.6</v>
      </c>
      <c r="DO17" s="97"/>
      <c r="DP17" s="97"/>
      <c r="DQ17" s="97"/>
      <c r="DR17" s="97"/>
      <c r="DS17" s="101" t="s">
        <v>153</v>
      </c>
      <c r="DT17" s="102" t="e">
        <f>IF(DT7="-",NA(),DT7)</f>
        <v>#N/A</v>
      </c>
      <c r="DU17" s="102" t="e">
        <f t="shared" ref="DU17:DX17" si="16">IF(DU7="-",NA(),DU7)</f>
        <v>#N/A</v>
      </c>
      <c r="DV17" s="102">
        <f t="shared" si="16"/>
        <v>0</v>
      </c>
      <c r="DW17" s="102">
        <f t="shared" si="16"/>
        <v>0</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t="e">
        <f t="shared" ref="EO17:ER17" si="18">IF(EO7="-",NA(),EO7)</f>
        <v>#N/A</v>
      </c>
      <c r="EP17" s="102">
        <f t="shared" si="18"/>
        <v>100</v>
      </c>
      <c r="EQ17" s="102">
        <f t="shared" si="18"/>
        <v>100</v>
      </c>
      <c r="ER17" s="102">
        <f t="shared" si="18"/>
        <v>100</v>
      </c>
      <c r="ES17" s="97"/>
      <c r="ET17" s="97"/>
      <c r="EU17" s="97"/>
      <c r="EV17" s="97"/>
      <c r="EW17" s="97"/>
      <c r="EX17" s="101" t="s">
        <v>153</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153</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153</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f t="shared" si="34"/>
        <v>16</v>
      </c>
      <c r="KY17" s="102">
        <f t="shared" si="34"/>
        <v>16.600000000000001</v>
      </c>
      <c r="KZ17" s="102">
        <f t="shared" si="34"/>
        <v>15.8</v>
      </c>
      <c r="LA17" s="97"/>
      <c r="LB17" s="97"/>
      <c r="LC17" s="97"/>
      <c r="LD17" s="97"/>
      <c r="LE17" s="101" t="s">
        <v>153</v>
      </c>
      <c r="LF17" s="102" t="e">
        <f>IF(LF7="-",NA(),LF7)</f>
        <v>#N/A</v>
      </c>
      <c r="LG17" s="102" t="e">
        <f t="shared" ref="LG17:LJ17" si="35">IF(LG7="-",NA(),LG7)</f>
        <v>#N/A</v>
      </c>
      <c r="LH17" s="102">
        <f t="shared" si="35"/>
        <v>1.9</v>
      </c>
      <c r="LI17" s="102">
        <f t="shared" si="35"/>
        <v>7.6</v>
      </c>
      <c r="LJ17" s="102">
        <f t="shared" si="35"/>
        <v>5.6</v>
      </c>
      <c r="LK17" s="97"/>
      <c r="LL17" s="97"/>
      <c r="LM17" s="97"/>
      <c r="LN17" s="97"/>
      <c r="LO17" s="101" t="s">
        <v>153</v>
      </c>
      <c r="LP17" s="102" t="e">
        <f>IF(LP7="-",NA(),LP7)</f>
        <v>#N/A</v>
      </c>
      <c r="LQ17" s="102" t="e">
        <f t="shared" ref="LQ17:LT17" si="36">IF(LQ7="-",NA(),LQ7)</f>
        <v>#N/A</v>
      </c>
      <c r="LR17" s="102">
        <f t="shared" si="36"/>
        <v>0</v>
      </c>
      <c r="LS17" s="102">
        <f t="shared" si="36"/>
        <v>0</v>
      </c>
      <c r="LT17" s="102">
        <f t="shared" si="36"/>
        <v>0</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155</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155</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155</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155</v>
      </c>
      <c r="DJ18" s="102" t="e">
        <f>IF(DO7="-",NA(),DO7)</f>
        <v>#N/A</v>
      </c>
      <c r="DK18" s="102" t="e">
        <f t="shared" ref="DK18:DN18" si="45">IF(DP7="-",NA(),DP7)</f>
        <v>#N/A</v>
      </c>
      <c r="DL18" s="102">
        <f t="shared" si="45"/>
        <v>21.6</v>
      </c>
      <c r="DM18" s="102">
        <f t="shared" si="45"/>
        <v>13.7</v>
      </c>
      <c r="DN18" s="102">
        <f t="shared" si="45"/>
        <v>16.3</v>
      </c>
      <c r="DO18" s="97"/>
      <c r="DP18" s="97"/>
      <c r="DQ18" s="97"/>
      <c r="DR18" s="97"/>
      <c r="DS18" s="101" t="s">
        <v>155</v>
      </c>
      <c r="DT18" s="102" t="e">
        <f>IF(DY7="-",NA(),DY7)</f>
        <v>#N/A</v>
      </c>
      <c r="DU18" s="102" t="e">
        <f t="shared" ref="DU18:DX18" si="46">IF(DZ7="-",NA(),DZ7)</f>
        <v>#N/A</v>
      </c>
      <c r="DV18" s="102">
        <f t="shared" si="46"/>
        <v>102.5</v>
      </c>
      <c r="DW18" s="102">
        <f t="shared" si="46"/>
        <v>99.7</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155</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155</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155</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155</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155</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157</v>
      </c>
      <c r="C20" s="192"/>
      <c r="D20" s="97"/>
    </row>
    <row r="21" spans="1:373">
      <c r="A21" s="94">
        <f t="shared" si="7"/>
        <v>7</v>
      </c>
      <c r="B21" s="192" t="s">
        <v>158</v>
      </c>
      <c r="C21" s="192"/>
      <c r="D21" s="97"/>
    </row>
    <row r="22" spans="1:373">
      <c r="A22" s="94">
        <f t="shared" si="7"/>
        <v>8</v>
      </c>
      <c r="B22" s="192" t="s">
        <v>159</v>
      </c>
      <c r="C22" s="192"/>
      <c r="D22" s="97"/>
      <c r="E22" s="194" t="s">
        <v>160</v>
      </c>
      <c r="F22" s="195"/>
      <c r="G22" s="195"/>
      <c r="H22" s="195"/>
      <c r="I22" s="196"/>
    </row>
    <row r="23" spans="1:373">
      <c r="A23" s="94">
        <f t="shared" si="7"/>
        <v>9</v>
      </c>
      <c r="B23" s="192" t="s">
        <v>161</v>
      </c>
      <c r="C23" s="192"/>
      <c r="D23" s="97"/>
      <c r="E23" s="197"/>
      <c r="F23" s="198"/>
      <c r="G23" s="198"/>
      <c r="H23" s="198"/>
      <c r="I23" s="199"/>
    </row>
    <row r="24" spans="1:373">
      <c r="A24" s="94">
        <f t="shared" si="7"/>
        <v>10</v>
      </c>
      <c r="B24" s="192" t="s">
        <v>162</v>
      </c>
      <c r="C24" s="192"/>
      <c r="D24" s="97"/>
      <c r="E24" s="197"/>
      <c r="F24" s="198"/>
      <c r="G24" s="198"/>
      <c r="H24" s="198"/>
      <c r="I24" s="199"/>
    </row>
    <row r="25" spans="1:373">
      <c r="A25" s="94">
        <f t="shared" si="7"/>
        <v>11</v>
      </c>
      <c r="B25" s="192" t="s">
        <v>163</v>
      </c>
      <c r="C25" s="192"/>
      <c r="D25" s="97"/>
      <c r="E25" s="197"/>
      <c r="F25" s="198"/>
      <c r="G25" s="198"/>
      <c r="H25" s="198"/>
      <c r="I25" s="199"/>
    </row>
    <row r="26" spans="1:373">
      <c r="A26" s="94">
        <f t="shared" si="7"/>
        <v>12</v>
      </c>
      <c r="B26" s="192" t="s">
        <v>164</v>
      </c>
      <c r="C26" s="192"/>
      <c r="D26" s="97"/>
      <c r="E26" s="197"/>
      <c r="F26" s="198"/>
      <c r="G26" s="198"/>
      <c r="H26" s="198"/>
      <c r="I26" s="199"/>
    </row>
    <row r="27" spans="1:373">
      <c r="A27" s="94">
        <f t="shared" si="7"/>
        <v>13</v>
      </c>
      <c r="B27" s="192" t="s">
        <v>165</v>
      </c>
      <c r="C27" s="192"/>
      <c r="D27" s="97"/>
      <c r="E27" s="197"/>
      <c r="F27" s="198"/>
      <c r="G27" s="198"/>
      <c r="H27" s="198"/>
      <c r="I27" s="199"/>
    </row>
    <row r="28" spans="1:373">
      <c r="A28" s="94">
        <f t="shared" si="7"/>
        <v>14</v>
      </c>
      <c r="B28" s="192" t="s">
        <v>166</v>
      </c>
      <c r="C28" s="192"/>
      <c r="D28" s="97"/>
      <c r="E28" s="197"/>
      <c r="F28" s="198"/>
      <c r="G28" s="198"/>
      <c r="H28" s="198"/>
      <c r="I28" s="199"/>
    </row>
    <row r="29" spans="1:373">
      <c r="A29" s="94">
        <f t="shared" si="7"/>
        <v>15</v>
      </c>
      <c r="B29" s="192" t="s">
        <v>167</v>
      </c>
      <c r="C29" s="192"/>
      <c r="D29" s="97"/>
      <c r="E29" s="197"/>
      <c r="F29" s="198"/>
      <c r="G29" s="198"/>
      <c r="H29" s="198"/>
      <c r="I29" s="199"/>
    </row>
    <row r="30" spans="1:373">
      <c r="A30" s="94">
        <f t="shared" si="7"/>
        <v>16</v>
      </c>
      <c r="B30" s="192" t="s">
        <v>168</v>
      </c>
      <c r="C30" s="192"/>
      <c r="D30" s="97"/>
      <c r="E30" s="197"/>
      <c r="F30" s="198"/>
      <c r="G30" s="198"/>
      <c r="H30" s="198"/>
      <c r="I30" s="199"/>
    </row>
    <row r="31" spans="1:373">
      <c r="A31" s="94">
        <f t="shared" si="7"/>
        <v>17</v>
      </c>
      <c r="B31" s="192" t="s">
        <v>169</v>
      </c>
      <c r="C31" s="192"/>
      <c r="D31" s="97"/>
      <c r="E31" s="197"/>
      <c r="F31" s="198"/>
      <c r="G31" s="198"/>
      <c r="H31" s="198"/>
      <c r="I31" s="199"/>
    </row>
    <row r="32" spans="1:373">
      <c r="A32" s="94">
        <f t="shared" si="7"/>
        <v>18</v>
      </c>
      <c r="B32" s="192" t="s">
        <v>170</v>
      </c>
      <c r="C32" s="192"/>
      <c r="D32" s="97"/>
      <c r="E32" s="197"/>
      <c r="F32" s="198"/>
      <c r="G32" s="198"/>
      <c r="H32" s="198"/>
      <c r="I32" s="199"/>
    </row>
    <row r="33" spans="1:15">
      <c r="A33" s="94">
        <f t="shared" si="7"/>
        <v>19</v>
      </c>
      <c r="B33" s="192" t="s">
        <v>171</v>
      </c>
      <c r="C33" s="192"/>
      <c r="D33" s="97"/>
      <c r="E33" s="197"/>
      <c r="F33" s="198"/>
      <c r="G33" s="198"/>
      <c r="H33" s="198"/>
      <c r="I33" s="199"/>
    </row>
    <row r="34" spans="1:15">
      <c r="A34" s="94">
        <f t="shared" si="7"/>
        <v>20</v>
      </c>
      <c r="B34" s="192" t="s">
        <v>172</v>
      </c>
      <c r="C34" s="192"/>
      <c r="D34" s="97"/>
      <c r="E34" s="197"/>
      <c r="F34" s="198"/>
      <c r="G34" s="198"/>
      <c r="H34" s="198"/>
      <c r="I34" s="199"/>
    </row>
    <row r="35" spans="1:15" ht="25.5" customHeight="1">
      <c r="E35" s="200"/>
      <c r="F35" s="201"/>
      <c r="G35" s="201"/>
      <c r="H35" s="201"/>
      <c r="I35" s="202"/>
    </row>
    <row r="37" spans="1:15">
      <c r="K37" s="194" t="s">
        <v>160</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2017-08-22T05:32:04Z</cp:lastPrinted>
  <dcterms:created xsi:type="dcterms:W3CDTF">2017-06-20T03:26:16Z</dcterms:created>
  <dcterms:modified xsi:type="dcterms:W3CDTF">2017-08-22T05:32:15Z</dcterms:modified>
  <cp:category/>
</cp:coreProperties>
</file>