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12\Desktop\Report\"/>
    </mc:Choice>
  </mc:AlternateContent>
  <workbookProtection workbookPassword="8649" lockStructure="1"/>
  <bookViews>
    <workbookView xWindow="0" yWindow="0" windowWidth="19245" windowHeight="904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<sst xmlns="http://schemas.openxmlformats.org/spreadsheetml/2006/main" count="221" uniqueCount="111">
  <si>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</si>
  <si>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</si>
  <si>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</si>
  <si>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</si>
  <si>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</si>
  <si>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</si>
  <si>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</si>
  <si>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</si>
  <si>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</si>
  <si>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</si>
  <si>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</si>
  <si>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</si>
  <si>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</si>
  <si>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</si>
  <si>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</si>
  <si>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</si>
  <si>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</si>
  <si>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</si>
  <si>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</si>
  <si>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</si>
  <si>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</si>
  <si>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</si>
  <si>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</si>
  <si>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</si>
  <si>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</si>
  <si>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</si>
  <si>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</si>
  <si>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</si>
  <si>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</si>
  <si>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</si>
  <si>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</si>
  <si>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</si>
  <si>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</si>
  <si>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</si>
  <si>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</si>
  <si>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</si>
  <si>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</si>
  <si>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</si>
  <si>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</si>
  <si>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</si>
  <si>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</si>
  <si>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</si>
  <si>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</si>
  <si>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</si>
  <si>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</si>
  <si>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</si>
  <si>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</si>
  <si>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</si>
  <si>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</si>
  <si>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</si>
  <si>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</si>
  <si>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</si>
  <si>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</si>
  <si>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</si>
  <si>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</si>
  <si>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</si>
  <si>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</si>
  <si>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</si>
  <si>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</si>
  <si>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</si>
  <si>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</si>
  <si>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</si>
  <si>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</si>
  <si>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</si>
  <si>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</si>
  <si>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</si>
  <si>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</si>
  <si>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</si>
  <si>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</si>
  <si>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</si>
  <si>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</si>
  <si>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</si>
  <si>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</si>
  <si>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</si>
  <si>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</si>
  <si>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</si>
  <si>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</si>
  <si>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</si>
  <si>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</si>
  <si>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</si>
  <si>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</si>
  <si>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</si>
  <si>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</si>
  <si>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</si>
  <si>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</si>
  <si>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</si>
  <si>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</si>
  <si>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</si>
  <si>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</si>
  <si>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</si>
  <si>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</si>
  <si>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</si>
  <si>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</si>
  <si>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</si>
  <si>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</si>
  <si>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</si>
  <si>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小菅村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</si>
  <si>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</si>
  <si>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</si>
  <si>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</si>
  <si>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</si>
  <si>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</si>
  <si>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</si>
  <si>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</si>
  <si>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</si>
  <si>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</si>
  <si>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</si>
  <si>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</si>
  <si>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が類似団体と比較すると低い水準となっているため定期的な料金改正等が必要であると考えられるが、当該地域は人口50名程度の小規模な地区であり、限界集落となっているため総合的な計画について検討が必要であると考える。企業債償還については新たに償還が始まったことから大きく増加している。</t>
    <phoneticPr fontId="4"/>
  </si>
  <si>
    <t>建設から20年が経過し施設の老朽化が進んでいることから、平成28年度に機能診断を行いその結果を元に施設更新を図っていく計画となっている。</t>
    <phoneticPr fontId="4"/>
  </si>
  <si>
    <t>当事業は比較的小規模なもので支出に係る公債費率は全体の約7割程度となっており財政負担となっている。一方定住人口の減少から経費回収率が類似団体と比較すると低い水準となっているため料金改定を含め総合的な計画について検討を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</si>
</sst>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14-4AF0-B42D-D17A50C6EC90}"/>
            </c:ext>
          </c:extLst>
        </c:ser>
        <c:dLbls>
          <c:showLegendKey val="0"/>
          <c:showVal val="0"/>
          <c:showCatName val="0"/>
          <c:showSerName val="0"/>
          <c:showPercent val="0"/>
          <c:showBubbleSize val="0"/>
        </c:dLbls>
        <c:gapWidth val="150"/>
        <c:axId val="148800640"/>
        <c:axId val="1488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extLst>
            <c:ext xmlns:c16="http://schemas.microsoft.com/office/drawing/2014/chart" uri="{C3380CC4-5D6E-409C-BE32-E72D297353CC}">
              <c16:uniqueId val="{00000001-5714-4AF0-B42D-D17A50C6EC90}"/>
            </c:ext>
          </c:extLst>
        </c:ser>
        <c:dLbls>
          <c:showLegendKey val="0"/>
          <c:showVal val="0"/>
          <c:showCatName val="0"/>
          <c:showSerName val="0"/>
          <c:showPercent val="0"/>
          <c:showBubbleSize val="0"/>
        </c:dLbls>
        <c:marker val="1"/>
        <c:smooth val="0"/>
        <c:axId val="148800640"/>
        <c:axId val="148802560"/>
      </c:lineChart>
      <c:dateAx>
        <c:axId val="148800640"/>
        <c:scaling>
          <c:orientation val="minMax"/>
        </c:scaling>
        <c:delete val="1"/>
        <c:axPos val="b"/>
        <c:numFmt formatCode="ge" sourceLinked="1"/>
        <c:majorTickMark val="none"/>
        <c:minorTickMark val="none"/>
        <c:tickLblPos val="none"/>
        <c:crossAx val="148802560"/>
        <c:crosses val="autoZero"/>
        <c:auto val="1"/>
        <c:lblOffset val="100"/>
        <c:baseTimeUnit val="years"/>
      </c:dateAx>
      <c:valAx>
        <c:axId val="1488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06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59.04</c:v>
                </c:pt>
                <c:pt idx="1">
                  <c:v>59.04</c:v>
                </c:pt>
                <c:pt idx="2">
                  <c:v>51.81</c:v>
                </c:pt>
                <c:pt idx="3">
                  <c:v>49.4</c:v>
                </c:pt>
                <c:pt idx="4">
                  <c:v>45.78</c:v>
                </c:pt>
              </c:numCache>
            </c:numRef>
          </c:val>
          <c:extLst>
            <c:ext xmlns:c16="http://schemas.microsoft.com/office/drawing/2014/chart" uri="{C3380CC4-5D6E-409C-BE32-E72D297353CC}">
              <c16:uniqueId val="{00000000-45FF-43A5-BB6A-B90E954A0ABB}"/>
            </c:ext>
          </c:extLst>
        </c:ser>
        <c:dLbls>
          <c:showLegendKey val="0"/>
          <c:showVal val="0"/>
          <c:showCatName val="0"/>
          <c:showSerName val="0"/>
          <c:showPercent val="0"/>
          <c:showBubbleSize val="0"/>
        </c:dLbls>
        <c:gapWidth val="150"/>
        <c:axId val="150423808"/>
        <c:axId val="1504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extLst>
            <c:ext xmlns:c16="http://schemas.microsoft.com/office/drawing/2014/chart" uri="{C3380CC4-5D6E-409C-BE32-E72D297353CC}">
              <c16:uniqueId val="{00000001-45FF-43A5-BB6A-B90E954A0ABB}"/>
            </c:ext>
          </c:extLst>
        </c:ser>
        <c:dLbls>
          <c:showLegendKey val="0"/>
          <c:showVal val="0"/>
          <c:showCatName val="0"/>
          <c:showSerName val="0"/>
          <c:showPercent val="0"/>
          <c:showBubbleSize val="0"/>
        </c:dLbls>
        <c:marker val="1"/>
        <c:smooth val="0"/>
        <c:axId val="150423808"/>
        <c:axId val="150466944"/>
      </c:lineChart>
      <c:dateAx>
        <c:axId val="150423808"/>
        <c:scaling>
          <c:orientation val="minMax"/>
        </c:scaling>
        <c:delete val="1"/>
        <c:axPos val="b"/>
        <c:numFmt formatCode="ge" sourceLinked="1"/>
        <c:majorTickMark val="none"/>
        <c:minorTickMark val="none"/>
        <c:tickLblPos val="none"/>
        <c:crossAx val="150466944"/>
        <c:crosses val="autoZero"/>
        <c:auto val="1"/>
        <c:lblOffset val="100"/>
        <c:baseTimeUnit val="years"/>
      </c:dateAx>
      <c:valAx>
        <c:axId val="1504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463-4F8B-9BC4-31436D67514E}"/>
            </c:ext>
          </c:extLst>
        </c:ser>
        <c:dLbls>
          <c:showLegendKey val="0"/>
          <c:showVal val="0"/>
          <c:showCatName val="0"/>
          <c:showSerName val="0"/>
          <c:showPercent val="0"/>
          <c:showBubbleSize val="0"/>
        </c:dLbls>
        <c:gapWidth val="150"/>
        <c:axId val="150493056"/>
        <c:axId val="1504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extLst>
            <c:ext xmlns:c16="http://schemas.microsoft.com/office/drawing/2014/chart" uri="{C3380CC4-5D6E-409C-BE32-E72D297353CC}">
              <c16:uniqueId val="{00000001-2463-4F8B-9BC4-31436D67514E}"/>
            </c:ext>
          </c:extLst>
        </c:ser>
        <c:dLbls>
          <c:showLegendKey val="0"/>
          <c:showVal val="0"/>
          <c:showCatName val="0"/>
          <c:showSerName val="0"/>
          <c:showPercent val="0"/>
          <c:showBubbleSize val="0"/>
        </c:dLbls>
        <c:marker val="1"/>
        <c:smooth val="0"/>
        <c:axId val="150493056"/>
        <c:axId val="150499328"/>
      </c:lineChart>
      <c:dateAx>
        <c:axId val="150493056"/>
        <c:scaling>
          <c:orientation val="minMax"/>
        </c:scaling>
        <c:delete val="1"/>
        <c:axPos val="b"/>
        <c:numFmt formatCode="ge" sourceLinked="1"/>
        <c:majorTickMark val="none"/>
        <c:minorTickMark val="none"/>
        <c:tickLblPos val="none"/>
        <c:crossAx val="150499328"/>
        <c:crosses val="autoZero"/>
        <c:auto val="1"/>
        <c:lblOffset val="100"/>
        <c:baseTimeUnit val="years"/>
      </c:dateAx>
      <c:valAx>
        <c:axId val="1504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73.87</c:v>
                </c:pt>
                <c:pt idx="1">
                  <c:v>73.680000000000007</c:v>
                </c:pt>
                <c:pt idx="2">
                  <c:v>77.209999999999994</c:v>
                </c:pt>
                <c:pt idx="3">
                  <c:v>77.569999999999993</c:v>
                </c:pt>
                <c:pt idx="4">
                  <c:v>75.19</c:v>
                </c:pt>
              </c:numCache>
            </c:numRef>
          </c:val>
          <c:extLst>
            <c:ext xmlns:c16="http://schemas.microsoft.com/office/drawing/2014/chart" uri="{C3380CC4-5D6E-409C-BE32-E72D297353CC}">
              <c16:uniqueId val="{00000000-4E07-4EB1-80BD-9352587D5D61}"/>
            </c:ext>
          </c:extLst>
        </c:ser>
        <c:dLbls>
          <c:showLegendKey val="0"/>
          <c:showVal val="0"/>
          <c:showCatName val="0"/>
          <c:showSerName val="0"/>
          <c:showPercent val="0"/>
          <c:showBubbleSize val="0"/>
        </c:dLbls>
        <c:gapWidth val="150"/>
        <c:axId val="148820736"/>
        <c:axId val="1488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07-4EB1-80BD-9352587D5D61}"/>
            </c:ext>
          </c:extLst>
        </c:ser>
        <c:dLbls>
          <c:showLegendKey val="0"/>
          <c:showVal val="0"/>
          <c:showCatName val="0"/>
          <c:showSerName val="0"/>
          <c:showPercent val="0"/>
          <c:showBubbleSize val="0"/>
        </c:dLbls>
        <c:marker val="1"/>
        <c:smooth val="0"/>
        <c:axId val="148820736"/>
        <c:axId val="148822656"/>
      </c:lineChart>
      <c:dateAx>
        <c:axId val="148820736"/>
        <c:scaling>
          <c:orientation val="minMax"/>
        </c:scaling>
        <c:delete val="1"/>
        <c:axPos val="b"/>
        <c:numFmt formatCode="ge" sourceLinked="1"/>
        <c:majorTickMark val="none"/>
        <c:minorTickMark val="none"/>
        <c:tickLblPos val="none"/>
        <c:crossAx val="148822656"/>
        <c:crosses val="autoZero"/>
        <c:auto val="1"/>
        <c:lblOffset val="100"/>
        <c:baseTimeUnit val="years"/>
      </c:dateAx>
      <c:valAx>
        <c:axId val="1488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15-4E25-A5EA-0C01C58AC476}"/>
            </c:ext>
          </c:extLst>
        </c:ser>
        <c:dLbls>
          <c:showLegendKey val="0"/>
          <c:showVal val="0"/>
          <c:showCatName val="0"/>
          <c:showSerName val="0"/>
          <c:showPercent val="0"/>
          <c:showBubbleSize val="0"/>
        </c:dLbls>
        <c:gapWidth val="150"/>
        <c:axId val="148853120"/>
        <c:axId val="1488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15-4E25-A5EA-0C01C58AC476}"/>
            </c:ext>
          </c:extLst>
        </c:ser>
        <c:dLbls>
          <c:showLegendKey val="0"/>
          <c:showVal val="0"/>
          <c:showCatName val="0"/>
          <c:showSerName val="0"/>
          <c:showPercent val="0"/>
          <c:showBubbleSize val="0"/>
        </c:dLbls>
        <c:marker val="1"/>
        <c:smooth val="0"/>
        <c:axId val="148853120"/>
        <c:axId val="148855040"/>
      </c:lineChart>
      <c:dateAx>
        <c:axId val="148853120"/>
        <c:scaling>
          <c:orientation val="minMax"/>
        </c:scaling>
        <c:delete val="1"/>
        <c:axPos val="b"/>
        <c:numFmt formatCode="ge" sourceLinked="1"/>
        <c:majorTickMark val="none"/>
        <c:minorTickMark val="none"/>
        <c:tickLblPos val="none"/>
        <c:crossAx val="148855040"/>
        <c:crosses val="autoZero"/>
        <c:auto val="1"/>
        <c:lblOffset val="100"/>
        <c:baseTimeUnit val="years"/>
      </c:dateAx>
      <c:valAx>
        <c:axId val="1488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D3-4CEB-95D5-5A5FAA549996}"/>
            </c:ext>
          </c:extLst>
        </c:ser>
        <c:dLbls>
          <c:showLegendKey val="0"/>
          <c:showVal val="0"/>
          <c:showCatName val="0"/>
          <c:showSerName val="0"/>
          <c:showPercent val="0"/>
          <c:showBubbleSize val="0"/>
        </c:dLbls>
        <c:gapWidth val="150"/>
        <c:axId val="149028864"/>
        <c:axId val="1490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D3-4CEB-95D5-5A5FAA549996}"/>
            </c:ext>
          </c:extLst>
        </c:ser>
        <c:dLbls>
          <c:showLegendKey val="0"/>
          <c:showVal val="0"/>
          <c:showCatName val="0"/>
          <c:showSerName val="0"/>
          <c:showPercent val="0"/>
          <c:showBubbleSize val="0"/>
        </c:dLbls>
        <c:marker val="1"/>
        <c:smooth val="0"/>
        <c:axId val="149028864"/>
        <c:axId val="149030784"/>
      </c:lineChart>
      <c:dateAx>
        <c:axId val="149028864"/>
        <c:scaling>
          <c:orientation val="minMax"/>
        </c:scaling>
        <c:delete val="1"/>
        <c:axPos val="b"/>
        <c:numFmt formatCode="ge" sourceLinked="1"/>
        <c:majorTickMark val="none"/>
        <c:minorTickMark val="none"/>
        <c:tickLblPos val="none"/>
        <c:crossAx val="149030784"/>
        <c:crosses val="autoZero"/>
        <c:auto val="1"/>
        <c:lblOffset val="100"/>
        <c:baseTimeUnit val="years"/>
      </c:dateAx>
      <c:valAx>
        <c:axId val="1490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C4-45D2-9B3F-229ECA38414D}"/>
            </c:ext>
          </c:extLst>
        </c:ser>
        <c:dLbls>
          <c:showLegendKey val="0"/>
          <c:showVal val="0"/>
          <c:showCatName val="0"/>
          <c:showSerName val="0"/>
          <c:showPercent val="0"/>
          <c:showBubbleSize val="0"/>
        </c:dLbls>
        <c:gapWidth val="150"/>
        <c:axId val="149061632"/>
        <c:axId val="1490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C4-45D2-9B3F-229ECA38414D}"/>
            </c:ext>
          </c:extLst>
        </c:ser>
        <c:dLbls>
          <c:showLegendKey val="0"/>
          <c:showVal val="0"/>
          <c:showCatName val="0"/>
          <c:showSerName val="0"/>
          <c:showPercent val="0"/>
          <c:showBubbleSize val="0"/>
        </c:dLbls>
        <c:marker val="1"/>
        <c:smooth val="0"/>
        <c:axId val="149061632"/>
        <c:axId val="149063552"/>
      </c:lineChart>
      <c:dateAx>
        <c:axId val="149061632"/>
        <c:scaling>
          <c:orientation val="minMax"/>
        </c:scaling>
        <c:delete val="1"/>
        <c:axPos val="b"/>
        <c:numFmt formatCode="ge" sourceLinked="1"/>
        <c:majorTickMark val="none"/>
        <c:minorTickMark val="none"/>
        <c:tickLblPos val="none"/>
        <c:crossAx val="149063552"/>
        <c:crosses val="autoZero"/>
        <c:auto val="1"/>
        <c:lblOffset val="100"/>
        <c:baseTimeUnit val="years"/>
      </c:dateAx>
      <c:valAx>
        <c:axId val="1490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71-4CA2-82CE-D1AFBD71C3C1}"/>
            </c:ext>
          </c:extLst>
        </c:ser>
        <c:dLbls>
          <c:showLegendKey val="0"/>
          <c:showVal val="0"/>
          <c:showCatName val="0"/>
          <c:showSerName val="0"/>
          <c:showPercent val="0"/>
          <c:showBubbleSize val="0"/>
        </c:dLbls>
        <c:gapWidth val="150"/>
        <c:axId val="150146432"/>
        <c:axId val="1501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71-4CA2-82CE-D1AFBD71C3C1}"/>
            </c:ext>
          </c:extLst>
        </c:ser>
        <c:dLbls>
          <c:showLegendKey val="0"/>
          <c:showVal val="0"/>
          <c:showCatName val="0"/>
          <c:showSerName val="0"/>
          <c:showPercent val="0"/>
          <c:showBubbleSize val="0"/>
        </c:dLbls>
        <c:marker val="1"/>
        <c:smooth val="0"/>
        <c:axId val="150146432"/>
        <c:axId val="150148608"/>
      </c:lineChart>
      <c:dateAx>
        <c:axId val="150146432"/>
        <c:scaling>
          <c:orientation val="minMax"/>
        </c:scaling>
        <c:delete val="1"/>
        <c:axPos val="b"/>
        <c:numFmt formatCode="ge" sourceLinked="1"/>
        <c:majorTickMark val="none"/>
        <c:minorTickMark val="none"/>
        <c:tickLblPos val="none"/>
        <c:crossAx val="150148608"/>
        <c:crosses val="autoZero"/>
        <c:auto val="1"/>
        <c:lblOffset val="100"/>
        <c:baseTimeUnit val="years"/>
      </c:dateAx>
      <c:valAx>
        <c:axId val="1501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487.62</c:v>
                </c:pt>
                <c:pt idx="1">
                  <c:v>475.4</c:v>
                </c:pt>
                <c:pt idx="2">
                  <c:v>450.37</c:v>
                </c:pt>
                <c:pt idx="3">
                  <c:v>412.71</c:v>
                </c:pt>
                <c:pt idx="4">
                  <c:v>5442.93</c:v>
                </c:pt>
              </c:numCache>
            </c:numRef>
          </c:val>
          <c:extLst>
            <c:ext xmlns:c16="http://schemas.microsoft.com/office/drawing/2014/chart" uri="{C3380CC4-5D6E-409C-BE32-E72D297353CC}">
              <c16:uniqueId val="{00000000-58EB-4731-8133-BC08834BBE7D}"/>
            </c:ext>
          </c:extLst>
        </c:ser>
        <c:dLbls>
          <c:showLegendKey val="0"/>
          <c:showVal val="0"/>
          <c:showCatName val="0"/>
          <c:showSerName val="0"/>
          <c:showPercent val="0"/>
          <c:showBubbleSize val="0"/>
        </c:dLbls>
        <c:gapWidth val="150"/>
        <c:axId val="150166528"/>
        <c:axId val="15017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extLst>
            <c:ext xmlns:c16="http://schemas.microsoft.com/office/drawing/2014/chart" uri="{C3380CC4-5D6E-409C-BE32-E72D297353CC}">
              <c16:uniqueId val="{00000001-58EB-4731-8133-BC08834BBE7D}"/>
            </c:ext>
          </c:extLst>
        </c:ser>
        <c:dLbls>
          <c:showLegendKey val="0"/>
          <c:showVal val="0"/>
          <c:showCatName val="0"/>
          <c:showSerName val="0"/>
          <c:showPercent val="0"/>
          <c:showBubbleSize val="0"/>
        </c:dLbls>
        <c:marker val="1"/>
        <c:smooth val="0"/>
        <c:axId val="150166528"/>
        <c:axId val="150176896"/>
      </c:lineChart>
      <c:dateAx>
        <c:axId val="150166528"/>
        <c:scaling>
          <c:orientation val="minMax"/>
        </c:scaling>
        <c:delete val="1"/>
        <c:axPos val="b"/>
        <c:numFmt formatCode="ge" sourceLinked="1"/>
        <c:majorTickMark val="none"/>
        <c:minorTickMark val="none"/>
        <c:tickLblPos val="none"/>
        <c:crossAx val="150176896"/>
        <c:crosses val="autoZero"/>
        <c:auto val="1"/>
        <c:lblOffset val="100"/>
        <c:baseTimeUnit val="years"/>
      </c:dateAx>
      <c:valAx>
        <c:axId val="1501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16.309999999999999</c:v>
                </c:pt>
                <c:pt idx="1">
                  <c:v>15.38</c:v>
                </c:pt>
                <c:pt idx="2">
                  <c:v>13.79</c:v>
                </c:pt>
                <c:pt idx="3">
                  <c:v>13.12</c:v>
                </c:pt>
                <c:pt idx="4">
                  <c:v>15.08</c:v>
                </c:pt>
              </c:numCache>
            </c:numRef>
          </c:val>
          <c:extLst>
            <c:ext xmlns:c16="http://schemas.microsoft.com/office/drawing/2014/chart" uri="{C3380CC4-5D6E-409C-BE32-E72D297353CC}">
              <c16:uniqueId val="{00000000-7570-4153-B685-97F6D76FFC0D}"/>
            </c:ext>
          </c:extLst>
        </c:ser>
        <c:dLbls>
          <c:showLegendKey val="0"/>
          <c:showVal val="0"/>
          <c:showCatName val="0"/>
          <c:showSerName val="0"/>
          <c:showPercent val="0"/>
          <c:showBubbleSize val="0"/>
        </c:dLbls>
        <c:gapWidth val="150"/>
        <c:axId val="150342272"/>
        <c:axId val="1503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extLst>
            <c:ext xmlns:c16="http://schemas.microsoft.com/office/drawing/2014/chart" uri="{C3380CC4-5D6E-409C-BE32-E72D297353CC}">
              <c16:uniqueId val="{00000001-7570-4153-B685-97F6D76FFC0D}"/>
            </c:ext>
          </c:extLst>
        </c:ser>
        <c:dLbls>
          <c:showLegendKey val="0"/>
          <c:showVal val="0"/>
          <c:showCatName val="0"/>
          <c:showSerName val="0"/>
          <c:showPercent val="0"/>
          <c:showBubbleSize val="0"/>
        </c:dLbls>
        <c:marker val="1"/>
        <c:smooth val="0"/>
        <c:axId val="150342272"/>
        <c:axId val="150356736"/>
      </c:lineChart>
      <c:dateAx>
        <c:axId val="150342272"/>
        <c:scaling>
          <c:orientation val="minMax"/>
        </c:scaling>
        <c:delete val="1"/>
        <c:axPos val="b"/>
        <c:numFmt formatCode="ge" sourceLinked="1"/>
        <c:majorTickMark val="none"/>
        <c:minorTickMark val="none"/>
        <c:tickLblPos val="none"/>
        <c:crossAx val="150356736"/>
        <c:crosses val="autoZero"/>
        <c:auto val="1"/>
        <c:lblOffset val="100"/>
        <c:baseTimeUnit val="years"/>
      </c:dateAx>
      <c:valAx>
        <c:axId val="1503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250.9</c:v>
                </c:pt>
                <c:pt idx="1">
                  <c:v>252.94</c:v>
                </c:pt>
                <c:pt idx="2">
                  <c:v>311.02</c:v>
                </c:pt>
                <c:pt idx="3">
                  <c:v>333.18</c:v>
                </c:pt>
                <c:pt idx="4">
                  <c:v>296.72000000000003</c:v>
                </c:pt>
              </c:numCache>
            </c:numRef>
          </c:val>
          <c:extLst>
            <c:ext xmlns:c16="http://schemas.microsoft.com/office/drawing/2014/chart" uri="{C3380CC4-5D6E-409C-BE32-E72D297353CC}">
              <c16:uniqueId val="{00000000-B943-4CE7-9190-F46663337864}"/>
            </c:ext>
          </c:extLst>
        </c:ser>
        <c:dLbls>
          <c:showLegendKey val="0"/>
          <c:showVal val="0"/>
          <c:showCatName val="0"/>
          <c:showSerName val="0"/>
          <c:showPercent val="0"/>
          <c:showBubbleSize val="0"/>
        </c:dLbls>
        <c:gapWidth val="150"/>
        <c:axId val="150379136"/>
        <c:axId val="1504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extLst>
            <c:ext xmlns:c16="http://schemas.microsoft.com/office/drawing/2014/chart" uri="{C3380CC4-5D6E-409C-BE32-E72D297353CC}">
              <c16:uniqueId val="{00000001-B943-4CE7-9190-F46663337864}"/>
            </c:ext>
          </c:extLst>
        </c:ser>
        <c:dLbls>
          <c:showLegendKey val="0"/>
          <c:showVal val="0"/>
          <c:showCatName val="0"/>
          <c:showSerName val="0"/>
          <c:showPercent val="0"/>
          <c:showBubbleSize val="0"/>
        </c:dLbls>
        <c:marker val="1"/>
        <c:smooth val="0"/>
        <c:axId val="150379136"/>
        <c:axId val="150401792"/>
      </c:lineChart>
      <c:dateAx>
        <c:axId val="150379136"/>
        <c:scaling>
          <c:orientation val="minMax"/>
        </c:scaling>
        <c:delete val="1"/>
        <c:axPos val="b"/>
        <c:numFmt formatCode="ge" sourceLinked="1"/>
        <c:majorTickMark val="none"/>
        <c:minorTickMark val="none"/>
        <c:tickLblPos val="none"/>
        <c:crossAx val="150401792"/>
        <c:crosses val="autoZero"/>
        <c:auto val="1"/>
        <c:lblOffset val="100"/>
        <c:baseTimeUnit val="years"/>
      </c:dateAx>
      <c:valAx>
        <c:axId val="1504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AD10" sqref="AD10:AJ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山梨県　小菅村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739</v>
      </c>
      <c r="AM8" s="64"/>
      <c r="AN8" s="64"/>
      <c r="AO8" s="64"/>
      <c r="AP8" s="64"/>
      <c r="AQ8" s="64"/>
      <c r="AR8" s="64"/>
      <c r="AS8" s="64"/>
      <c r="AT8" s="63">
        <f>データ!S6</f>
        <v>52.78</v>
      </c>
      <c r="AU8" s="63"/>
      <c r="AV8" s="63"/>
      <c r="AW8" s="63"/>
      <c r="AX8" s="63"/>
      <c r="AY8" s="63"/>
      <c r="AZ8" s="63"/>
      <c r="BA8" s="63"/>
      <c r="BB8" s="63">
        <f>データ!T6</f>
        <v>14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6.87</v>
      </c>
      <c r="Q10" s="63"/>
      <c r="R10" s="63"/>
      <c r="S10" s="63"/>
      <c r="T10" s="63"/>
      <c r="U10" s="63"/>
      <c r="V10" s="63"/>
      <c r="W10" s="63">
        <f>データ!P6</f>
        <v>100</v>
      </c>
      <c r="X10" s="63"/>
      <c r="Y10" s="63"/>
      <c r="Z10" s="63"/>
      <c r="AA10" s="63"/>
      <c r="AB10" s="63"/>
      <c r="AC10" s="63"/>
      <c r="AD10" s="64">
        <f>データ!Q6</f>
        <v>2520</v>
      </c>
      <c r="AE10" s="64"/>
      <c r="AF10" s="64"/>
      <c r="AG10" s="64"/>
      <c r="AH10" s="64"/>
      <c r="AI10" s="64"/>
      <c r="AJ10" s="64"/>
      <c r="AK10" s="2"/>
      <c r="AL10" s="64">
        <f>データ!U6</f>
        <v>50</v>
      </c>
      <c r="AM10" s="64"/>
      <c r="AN10" s="64"/>
      <c r="AO10" s="64"/>
      <c r="AP10" s="64"/>
      <c r="AQ10" s="64"/>
      <c r="AR10" s="64"/>
      <c r="AS10" s="64"/>
      <c r="AT10" s="63">
        <f>データ!V6</f>
        <v>0.06</v>
      </c>
      <c r="AU10" s="63"/>
      <c r="AV10" s="63"/>
      <c r="AW10" s="63"/>
      <c r="AX10" s="63"/>
      <c r="AY10" s="63"/>
      <c r="AZ10" s="63"/>
      <c r="BA10" s="63"/>
      <c r="BB10" s="63">
        <f>データ!W6</f>
        <v>833.33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194425</v>
      </c>
      <c r="D6" s="31">
        <f t="shared" si="3"/>
        <v>47</v>
      </c>
      <c r="E6" s="31">
        <f t="shared" si="3"/>
        <v>17</v>
      </c>
      <c r="F6" s="31">
        <f t="shared" si="3"/>
        <v>5</v>
      </c>
      <c r="G6" s="31">
        <f t="shared" si="3"/>
        <v>0</v>
      </c>
      <c r="H6" s="31" t="str">
        <f t="shared" si="3"/>
        <v>山梨県　小菅村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6.87</v>
      </c>
      <c r="P6" s="32">
        <f t="shared" si="3"/>
        <v>100</v>
      </c>
      <c r="Q6" s="32">
        <f t="shared" si="3"/>
        <v>2520</v>
      </c>
      <c r="R6" s="32">
        <f t="shared" si="3"/>
        <v>739</v>
      </c>
      <c r="S6" s="32">
        <f t="shared" si="3"/>
        <v>52.78</v>
      </c>
      <c r="T6" s="32">
        <f t="shared" si="3"/>
        <v>14</v>
      </c>
      <c r="U6" s="32">
        <f t="shared" si="3"/>
        <v>50</v>
      </c>
      <c r="V6" s="32">
        <f t="shared" si="3"/>
        <v>0.06</v>
      </c>
      <c r="W6" s="32">
        <f t="shared" si="3"/>
        <v>833.33</v>
      </c>
      <c r="X6" s="33">
        <f>IF(X7="",NA(),X7)</f>
        <v>73.87</v>
      </c>
      <c r="Y6" s="33">
        <f t="shared" ref="Y6:AG6" si="4">IF(Y7="",NA(),Y7)</f>
        <v>73.680000000000007</v>
      </c>
      <c r="Z6" s="33">
        <f t="shared" si="4"/>
        <v>77.209999999999994</v>
      </c>
      <c r="AA6" s="33">
        <f t="shared" si="4"/>
        <v>77.569999999999993</v>
      </c>
      <c r="AB6" s="33">
        <f t="shared" si="4"/>
        <v>75.19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487.62</v>
      </c>
      <c r="BF6" s="33">
        <f t="shared" ref="BF6:BN6" si="7">IF(BF7="",NA(),BF7)</f>
        <v>475.4</v>
      </c>
      <c r="BG6" s="33">
        <f t="shared" si="7"/>
        <v>450.37</v>
      </c>
      <c r="BH6" s="33">
        <f t="shared" si="7"/>
        <v>412.71</v>
      </c>
      <c r="BI6" s="33">
        <f t="shared" si="7"/>
        <v>5442.93</v>
      </c>
      <c r="BJ6" s="33">
        <f t="shared" si="7"/>
        <v>1239.2</v>
      </c>
      <c r="BK6" s="33">
        <f t="shared" si="7"/>
        <v>1197.82</v>
      </c>
      <c r="BL6" s="33">
        <f t="shared" si="7"/>
        <v>1126.77</v>
      </c>
      <c r="BM6" s="33">
        <f t="shared" si="7"/>
        <v>1044.8</v>
      </c>
      <c r="BN6" s="33">
        <f t="shared" si="7"/>
        <v>1081.8</v>
      </c>
      <c r="BO6" s="32" t="str">
        <f>IF(BO7="","",IF(BO7="-","【-】","【"&amp;SUBSTITUTE(TEXT(BO7,"#,##0.00"),"-","△")&amp;"】"))</f>
        <v>【1,015.77】</v>
      </c>
      <c r="BP6" s="33">
        <f>IF(BP7="",NA(),BP7)</f>
        <v>16.309999999999999</v>
      </c>
      <c r="BQ6" s="33">
        <f t="shared" ref="BQ6:BY6" si="8">IF(BQ7="",NA(),BQ7)</f>
        <v>15.38</v>
      </c>
      <c r="BR6" s="33">
        <f t="shared" si="8"/>
        <v>13.79</v>
      </c>
      <c r="BS6" s="33">
        <f t="shared" si="8"/>
        <v>13.12</v>
      </c>
      <c r="BT6" s="33">
        <f t="shared" si="8"/>
        <v>15.08</v>
      </c>
      <c r="BU6" s="33">
        <f t="shared" si="8"/>
        <v>51.56</v>
      </c>
      <c r="BV6" s="33">
        <f t="shared" si="8"/>
        <v>51.03</v>
      </c>
      <c r="BW6" s="33">
        <f t="shared" si="8"/>
        <v>50.9</v>
      </c>
      <c r="BX6" s="33">
        <f t="shared" si="8"/>
        <v>50.82</v>
      </c>
      <c r="BY6" s="33">
        <f t="shared" si="8"/>
        <v>52.19</v>
      </c>
      <c r="BZ6" s="32" t="str">
        <f>IF(BZ7="","",IF(BZ7="-","【-】","【"&amp;SUBSTITUTE(TEXT(BZ7,"#,##0.00"),"-","△")&amp;"】"))</f>
        <v>【52.78】</v>
      </c>
      <c r="CA6" s="33">
        <f>IF(CA7="",NA(),CA7)</f>
        <v>250.9</v>
      </c>
      <c r="CB6" s="33">
        <f t="shared" ref="CB6:CJ6" si="9">IF(CB7="",NA(),CB7)</f>
        <v>252.94</v>
      </c>
      <c r="CC6" s="33">
        <f t="shared" si="9"/>
        <v>311.02</v>
      </c>
      <c r="CD6" s="33">
        <f t="shared" si="9"/>
        <v>333.18</v>
      </c>
      <c r="CE6" s="33">
        <f t="shared" si="9"/>
        <v>296.72000000000003</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59.04</v>
      </c>
      <c r="CM6" s="33">
        <f t="shared" ref="CM6:CU6" si="10">IF(CM7="",NA(),CM7)</f>
        <v>59.04</v>
      </c>
      <c r="CN6" s="33">
        <f t="shared" si="10"/>
        <v>51.81</v>
      </c>
      <c r="CO6" s="33">
        <f t="shared" si="10"/>
        <v>49.4</v>
      </c>
      <c r="CP6" s="33">
        <f t="shared" si="10"/>
        <v>45.78</v>
      </c>
      <c r="CQ6" s="33">
        <f t="shared" si="10"/>
        <v>55.2</v>
      </c>
      <c r="CR6" s="33">
        <f t="shared" si="10"/>
        <v>54.74</v>
      </c>
      <c r="CS6" s="33">
        <f t="shared" si="10"/>
        <v>53.78</v>
      </c>
      <c r="CT6" s="33">
        <f t="shared" si="10"/>
        <v>53.24</v>
      </c>
      <c r="CU6" s="33">
        <f t="shared" si="10"/>
        <v>52.31</v>
      </c>
      <c r="CV6" s="32" t="str">
        <f>IF(CV7="","",IF(CV7="-","【-】","【"&amp;SUBSTITUTE(TEXT(CV7,"#,##0.00"),"-","△")&amp;"】"))</f>
        <v>【52.74】</v>
      </c>
      <c r="CW6" s="33">
        <f>IF(CW7="",NA(),CW7)</f>
        <v>100</v>
      </c>
      <c r="CX6" s="33">
        <f t="shared" ref="CX6:DF6" si="11">IF(CX7="",NA(),CX7)</f>
        <v>100</v>
      </c>
      <c r="CY6" s="33">
        <f t="shared" si="11"/>
        <v>100</v>
      </c>
      <c r="CZ6" s="33">
        <f t="shared" si="11"/>
        <v>100</v>
      </c>
      <c r="DA6" s="33">
        <f t="shared" si="11"/>
        <v>100</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194425</v>
      </c>
      <c r="D7" s="35">
        <v>47</v>
      </c>
      <c r="E7" s="35">
        <v>17</v>
      </c>
      <c r="F7" s="35">
        <v>5</v>
      </c>
      <c r="G7" s="35">
        <v>0</v>
      </c>
      <c r="H7" s="35" t="s">
        <v>96</v>
      </c>
      <c r="I7" s="35" t="s">
        <v>97</v>
      </c>
      <c r="J7" s="35" t="s">
        <v>98</v>
      </c>
      <c r="K7" s="35" t="s">
        <v>99</v>
      </c>
      <c r="L7" s="35" t="s">
        <v>100</v>
      </c>
      <c r="M7" s="36" t="s">
        <v>101</v>
      </c>
      <c r="N7" s="36" t="s">
        <v>102</v>
      </c>
      <c r="O7" s="36">
        <v>6.87</v>
      </c>
      <c r="P7" s="36">
        <v>100</v>
      </c>
      <c r="Q7" s="36">
        <v>2520</v>
      </c>
      <c r="R7" s="36">
        <v>739</v>
      </c>
      <c r="S7" s="36">
        <v>52.78</v>
      </c>
      <c r="T7" s="36">
        <v>14</v>
      </c>
      <c r="U7" s="36">
        <v>50</v>
      </c>
      <c r="V7" s="36">
        <v>0.06</v>
      </c>
      <c r="W7" s="36">
        <v>833.33</v>
      </c>
      <c r="X7" s="36">
        <v>73.87</v>
      </c>
      <c r="Y7" s="36">
        <v>73.680000000000007</v>
      </c>
      <c r="Z7" s="36">
        <v>77.209999999999994</v>
      </c>
      <c r="AA7" s="36">
        <v>77.569999999999993</v>
      </c>
      <c r="AB7" s="36">
        <v>75.19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487.62</v>
      </c>
      <c r="BF7" s="36">
        <v>475.4</v>
      </c>
      <c r="BG7" s="36">
        <v>450.37</v>
      </c>
      <c r="BH7" s="36">
        <v>412.71</v>
      </c>
      <c r="BI7" s="36">
        <v>5442.93</v>
      </c>
      <c r="BJ7" s="36">
        <v>1239.2</v>
      </c>
      <c r="BK7" s="36">
        <v>1197.82</v>
      </c>
      <c r="BL7" s="36">
        <v>1126.77</v>
      </c>
      <c r="BM7" s="36">
        <v>1044.8</v>
      </c>
      <c r="BN7" s="36">
        <v>1081.8</v>
      </c>
      <c r="BO7" s="36">
        <v>1015.77</v>
      </c>
      <c r="BP7" s="36">
        <v>16.309999999999999</v>
      </c>
      <c r="BQ7" s="36">
        <v>15.38</v>
      </c>
      <c r="BR7" s="36">
        <v>13.79</v>
      </c>
      <c r="BS7" s="36">
        <v>13.12</v>
      </c>
      <c r="BT7" s="36">
        <v>15.08</v>
      </c>
      <c r="BU7" s="36">
        <v>51.56</v>
      </c>
      <c r="BV7" s="36">
        <v>51.03</v>
      </c>
      <c r="BW7" s="36">
        <v>50.9</v>
      </c>
      <c r="BX7" s="36">
        <v>50.82</v>
      </c>
      <c r="BY7" s="36">
        <v>52.19</v>
      </c>
      <c r="BZ7" s="36">
        <v>52.78</v>
      </c>
      <c r="CA7" s="36">
        <v>250.9</v>
      </c>
      <c r="CB7" s="36">
        <v>252.94</v>
      </c>
      <c r="CC7" s="36">
        <v>311.02</v>
      </c>
      <c r="CD7" s="36">
        <v>333.18</v>
      </c>
      <c r="CE7" s="36">
        <v>296.72000000000003</v>
      </c>
      <c r="CF7" s="36">
        <v>283.26</v>
      </c>
      <c r="CG7" s="36">
        <v>289.60000000000002</v>
      </c>
      <c r="CH7" s="36">
        <v>293.27</v>
      </c>
      <c r="CI7" s="36">
        <v>300.52</v>
      </c>
      <c r="CJ7" s="36">
        <v>296.14</v>
      </c>
      <c r="CK7" s="36">
        <v>289.81</v>
      </c>
      <c r="CL7" s="36">
        <v>59.04</v>
      </c>
      <c r="CM7" s="36">
        <v>59.04</v>
      </c>
      <c r="CN7" s="36">
        <v>51.81</v>
      </c>
      <c r="CO7" s="36">
        <v>49.4</v>
      </c>
      <c r="CP7" s="36">
        <v>45.78</v>
      </c>
      <c r="CQ7" s="36">
        <v>55.2</v>
      </c>
      <c r="CR7" s="36">
        <v>54.74</v>
      </c>
      <c r="CS7" s="36">
        <v>53.78</v>
      </c>
      <c r="CT7" s="36">
        <v>53.24</v>
      </c>
      <c r="CU7" s="36">
        <v>52.31</v>
      </c>
      <c r="CV7" s="36">
        <v>52.74</v>
      </c>
      <c r="CW7" s="36">
        <v>100</v>
      </c>
      <c r="CX7" s="36">
        <v>100</v>
      </c>
      <c r="CY7" s="36">
        <v>100</v>
      </c>
      <c r="CZ7" s="36">
        <v>100</v>
      </c>
      <c r="DA7" s="36">
        <v>100</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0012</cp:lastModifiedBy>
  <dcterms:created xsi:type="dcterms:W3CDTF">2017-02-08T03:10:44Z</dcterms:created>
  <dcterms:modified xsi:type="dcterms:W3CDTF">2017-02-10T08:13:03Z</dcterms:modified>
  <cp:category/>
</cp:coreProperties>
</file>