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610" windowHeight="11640"/>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AI8" i="4" s="1"/>
  <c r="P6" i="5"/>
  <c r="Z10" i="4" s="1"/>
  <c r="O6" i="5"/>
  <c r="N6" i="5"/>
  <c r="J10" i="4" s="1"/>
  <c r="M6" i="5"/>
  <c r="L6" i="5"/>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B10" i="4"/>
  <c r="Z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<sst xmlns="http://schemas.openxmlformats.org/spreadsheetml/2006/main" count="218" uniqueCount="108">
  <si>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</si>
  <si>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</si>
  <si>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</si>
  <si>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</si>
  <si>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</si>
  <si>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</si>
  <si>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</si>
  <si>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</si>
  <si>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</si>
  <si>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</si>
  <si>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</si>
  <si>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</si>
  <si>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</si>
  <si>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</si>
  <si>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</si>
  <si>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</si>
  <si>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</si>
  <si>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</si>
  <si>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</si>
  <si>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</si>
  <si>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</si>
  <si>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</si>
  <si>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</si>
  <si>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</si>
  <si>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</si>
  <si>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</si>
  <si>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</si>
  <si>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</si>
  <si>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</si>
  <si>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</si>
  <si>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</si>
  <si>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</si>
  <si>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</si>
  <si>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</si>
  <si>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</si>
  <si>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</si>
  <si>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</si>
  <si>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</si>
  <si>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</si>
  <si>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</si>
  <si>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</si>
  <si>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</si>
  <si>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</si>
  <si>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</si>
  <si>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</si>
  <si>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</si>
  <si>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</si>
  <si>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</si>
  <si>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</si>
  <si>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</si>
  <si>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</si>
  <si>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</si>
  <si>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</si>
  <si>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</si>
  <si>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</si>
  <si>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</si>
  <si>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</si>
  <si>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</si>
  <si>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</si>
  <si>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</si>
  <si>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</si>
  <si>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</si>
  <si>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</si>
  <si>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</si>
  <si>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</si>
  <si>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</si>
  <si>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</si>
  <si>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</si>
  <si>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</si>
  <si>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</si>
  <si>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</si>
  <si>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</si>
  <si>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</si>
  <si>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</si>
  <si>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</si>
  <si>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</si>
  <si>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</si>
  <si>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</si>
  <si>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</si>
  <si>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</si>
  <si>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</si>
  <si>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</si>
  <si>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</si>
  <si>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</si>
  <si>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</si>
  <si>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</si>
  <si>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</si>
  <si>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</si>
  <si>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</si>
  <si>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</si>
  <si>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</si>
  <si>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</si>
  <si>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</si>
  <si>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小菅村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</si>
  <si>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</si>
  <si>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</si>
  <si>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</si>
  <si>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</si>
  <si>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</si>
  <si>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</si>
  <si>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</si>
  <si>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</si>
  <si>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</si>
  <si>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</si>
  <si>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</si>
  <si>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本管について老朽化が進んでいるため更新計画を策定し、随時更新を行う必要がある。電気・機械設備においても現状で故障等は出ていないものの、点検を実施し更新をしていく必要がある。</t>
    <rPh sb="0" eb="2">
      <t>ホンカン</t>
    </rPh>
    <rPh sb="6" eb="9">
      <t>ロウキュウカ</t>
    </rPh>
    <rPh sb="10" eb="11">
      <t>スス</t>
    </rPh>
    <rPh sb="17" eb="19">
      <t>コウシン</t>
    </rPh>
    <rPh sb="19" eb="21">
      <t>ケイカク</t>
    </rPh>
    <rPh sb="22" eb="24">
      <t>サクテイ</t>
    </rPh>
    <rPh sb="26" eb="28">
      <t>ズイジ</t>
    </rPh>
    <rPh sb="28" eb="30">
      <t>コウシン</t>
    </rPh>
    <rPh sb="31" eb="32">
      <t>オコナ</t>
    </rPh>
    <rPh sb="33" eb="35">
      <t>ヒツヨウ</t>
    </rPh>
    <rPh sb="39" eb="41">
      <t>デンキ</t>
    </rPh>
    <rPh sb="42" eb="44">
      <t>キカイ</t>
    </rPh>
    <rPh sb="44" eb="46">
      <t>セツビ</t>
    </rPh>
    <rPh sb="51" eb="53">
      <t>ゲンジョウ</t>
    </rPh>
    <rPh sb="54" eb="57">
      <t>コショウトウ</t>
    </rPh>
    <rPh sb="58" eb="59">
      <t>デ</t>
    </rPh>
    <rPh sb="67" eb="69">
      <t>テンケン</t>
    </rPh>
    <rPh sb="70" eb="72">
      <t>ジッシ</t>
    </rPh>
    <rPh sb="73" eb="75">
      <t>コウシン</t>
    </rPh>
    <rPh sb="80" eb="82">
      <t>ヒツヨウ</t>
    </rPh>
    <phoneticPr fontId="4"/>
  </si>
  <si>
    <r>
      <t>料金回収率が類似団体と比較すると低い水準となっている。そのため料金設定の見直し等を行う必要がある。また企業債償還に係る費用も負担となっている。
経常収支比率については全</t>
    </r>
    <r>
      <rPr>
        <sz val="11"/>
        <rFont val="ＭＳ ゴシック"/>
        <family val="3"/>
        <charset val="128"/>
      </rPr>
      <t>国平均を大</t>
    </r>
    <r>
      <rPr>
        <sz val="11"/>
        <color theme="1"/>
        <rFont val="ＭＳ ゴシック"/>
        <family val="3"/>
        <charset val="128"/>
      </rPr>
      <t>きく下回っている。これは人口減少により水道利用者が減少を続けていることが大きな要因となっている。
施設利用率については本村では推計値で排水量を計算しているため全国地を下回っている状況にある。</t>
    </r>
    <r>
      <rPr>
        <sz val="11"/>
        <color rgb="FFFF0000"/>
        <rFont val="ＭＳ ゴシック"/>
        <family val="3"/>
        <charset val="128"/>
      </rPr>
      <t xml:space="preserve">
</t>
    </r>
    <rPh sb="0" eb="2">
      <t>リョウキン</t>
    </rPh>
    <rPh sb="2" eb="4">
      <t>カイシュウ</t>
    </rPh>
    <rPh sb="4" eb="5">
      <t>リツ</t>
    </rPh>
    <rPh sb="6" eb="8">
      <t>ルイジ</t>
    </rPh>
    <rPh sb="8" eb="10">
      <t>ダンタイ</t>
    </rPh>
    <rPh sb="11" eb="13">
      <t>ヒカク</t>
    </rPh>
    <rPh sb="16" eb="17">
      <t>ヒク</t>
    </rPh>
    <rPh sb="18" eb="20">
      <t>スイジュン</t>
    </rPh>
    <rPh sb="31" eb="33">
      <t>リョウキン</t>
    </rPh>
    <rPh sb="33" eb="35">
      <t>セッテイ</t>
    </rPh>
    <rPh sb="36" eb="38">
      <t>ミナオ</t>
    </rPh>
    <rPh sb="39" eb="40">
      <t>トウ</t>
    </rPh>
    <rPh sb="41" eb="42">
      <t>オコナ</t>
    </rPh>
    <rPh sb="43" eb="45">
      <t>ヒツヨウ</t>
    </rPh>
    <rPh sb="51" eb="53">
      <t>キギョウ</t>
    </rPh>
    <rPh sb="53" eb="54">
      <t>サイ</t>
    </rPh>
    <rPh sb="54" eb="56">
      <t>ショウカン</t>
    </rPh>
    <rPh sb="57" eb="58">
      <t>カカワ</t>
    </rPh>
    <rPh sb="59" eb="61">
      <t>ヒヨウ</t>
    </rPh>
    <rPh sb="62" eb="64">
      <t>フタン</t>
    </rPh>
    <rPh sb="72" eb="74">
      <t>ケイジョウ</t>
    </rPh>
    <rPh sb="74" eb="76">
      <t>シュウシ</t>
    </rPh>
    <rPh sb="76" eb="78">
      <t>ヒリツ</t>
    </rPh>
    <rPh sb="83" eb="85">
      <t>ゼンコク</t>
    </rPh>
    <rPh sb="85" eb="87">
      <t>ヘイキン</t>
    </rPh>
    <rPh sb="88" eb="89">
      <t>オオ</t>
    </rPh>
    <rPh sb="91" eb="93">
      <t>シタマワ</t>
    </rPh>
    <rPh sb="101" eb="103">
      <t>ジンコウ</t>
    </rPh>
    <rPh sb="103" eb="105">
      <t>ゲンショウ</t>
    </rPh>
    <rPh sb="108" eb="110">
      <t>スイドウ</t>
    </rPh>
    <rPh sb="110" eb="113">
      <t>リヨウシャ</t>
    </rPh>
    <rPh sb="114" eb="116">
      <t>ゲンショウ</t>
    </rPh>
    <rPh sb="117" eb="118">
      <t>ツヅ</t>
    </rPh>
    <rPh sb="125" eb="126">
      <t>オオ</t>
    </rPh>
    <rPh sb="128" eb="130">
      <t>ヨウイン</t>
    </rPh>
    <rPh sb="138" eb="140">
      <t>シセツ</t>
    </rPh>
    <rPh sb="140" eb="143">
      <t>リヨウリツ</t>
    </rPh>
    <rPh sb="148" eb="150">
      <t>ホンソン</t>
    </rPh>
    <rPh sb="152" eb="155">
      <t>スイケイチ</t>
    </rPh>
    <rPh sb="156" eb="158">
      <t>ハイスイ</t>
    </rPh>
    <rPh sb="158" eb="159">
      <t>リョウ</t>
    </rPh>
    <rPh sb="160" eb="162">
      <t>ケイサン</t>
    </rPh>
    <rPh sb="168" eb="170">
      <t>ゼンコク</t>
    </rPh>
    <rPh sb="170" eb="171">
      <t>チ</t>
    </rPh>
    <rPh sb="172" eb="174">
      <t>シタマワ</t>
    </rPh>
    <rPh sb="178" eb="180">
      <t>ジョウキョウ</t>
    </rPh>
    <phoneticPr fontId="4"/>
  </si>
  <si>
    <r>
      <t>本村では過疎高齢化による人口減少が大きな要因となり、経常収支比率が低い水準となっており、また</t>
    </r>
    <r>
      <rPr>
        <sz val="11"/>
        <rFont val="ＭＳ ゴシック"/>
        <family val="3"/>
        <charset val="128"/>
      </rPr>
      <t>給水人口の増加が見込まれないことから料金回収率についても低い水準となっている。これらの理由</t>
    </r>
    <r>
      <rPr>
        <sz val="11"/>
        <color theme="1"/>
        <rFont val="ＭＳ ゴシック"/>
        <family val="3"/>
        <charset val="128"/>
      </rPr>
      <t xml:space="preserve">により一般会計からの繰入に頼らざるを得ない状況となっている。今後は施設の老朽化にあわせ中長期を見据えた改修計画を策定するとともに、施設を効率的に運営していくことでコストを抑えた経営戦略を策定していく必要がある。
しかしながら水道事業のみで経営強化を図っていくことは大変難しく、人口ビジョンや村内企業の活性化など、水道事業のみにとどまらない地域活性化に向けた総合計画を併せて策定していく必要がある。
</t>
    </r>
    <r>
      <rPr>
        <sz val="11"/>
        <color rgb="FFFF0000"/>
        <rFont val="ＭＳ ゴシック"/>
        <family val="3"/>
        <charset val="128"/>
      </rPr>
      <t/>
    </r>
    <rPh sb="46" eb="48">
      <t>キュウスイ</t>
    </rPh>
    <rPh sb="48" eb="50">
      <t>ジンコウ</t>
    </rPh>
    <rPh sb="51" eb="53">
      <t>ゾウカ</t>
    </rPh>
    <rPh sb="54" eb="56">
      <t>ミコ</t>
    </rPh>
    <rPh sb="64" eb="66">
      <t>リョウキン</t>
    </rPh>
    <rPh sb="66" eb="68">
      <t>カイシュウ</t>
    </rPh>
    <rPh sb="68" eb="69">
      <t>リツ</t>
    </rPh>
    <rPh sb="74" eb="75">
      <t>ヒク</t>
    </rPh>
    <rPh sb="76" eb="78">
      <t>スイジュン</t>
    </rPh>
    <rPh sb="89" eb="91">
      <t>リユウ</t>
    </rPh>
    <rPh sb="94" eb="96">
      <t>イッパン</t>
    </rPh>
    <rPh sb="96" eb="98">
      <t>カイケイ</t>
    </rPh>
    <rPh sb="101" eb="103">
      <t>クリイレ</t>
    </rPh>
    <rPh sb="104" eb="105">
      <t>タヨ</t>
    </rPh>
    <rPh sb="109" eb="110">
      <t>エ</t>
    </rPh>
    <rPh sb="112" eb="114">
      <t>ジョウキョウ</t>
    </rPh>
    <rPh sb="121" eb="123">
      <t>コンゴ</t>
    </rPh>
    <rPh sb="124" eb="126">
      <t>シセツ</t>
    </rPh>
    <rPh sb="127" eb="130">
      <t>ロウキュウカ</t>
    </rPh>
    <rPh sb="134" eb="137">
      <t>チュウチョウキ</t>
    </rPh>
    <rPh sb="138" eb="140">
      <t>ミス</t>
    </rPh>
    <rPh sb="142" eb="144">
      <t>カイシュウ</t>
    </rPh>
    <rPh sb="144" eb="146">
      <t>ケイカク</t>
    </rPh>
    <rPh sb="147" eb="149">
      <t>サクテイ</t>
    </rPh>
    <rPh sb="156" eb="158">
      <t>シセツ</t>
    </rPh>
    <rPh sb="159" eb="162">
      <t>コウリツテキ</t>
    </rPh>
    <rPh sb="163" eb="165">
      <t>ウンエイ</t>
    </rPh>
    <rPh sb="176" eb="177">
      <t>オサ</t>
    </rPh>
    <rPh sb="179" eb="181">
      <t>ケイエイ</t>
    </rPh>
    <rPh sb="181" eb="183">
      <t>センリャク</t>
    </rPh>
    <rPh sb="184" eb="186">
      <t>サクテイ</t>
    </rPh>
    <rPh sb="190" eb="192">
      <t>ヒツヨウ</t>
    </rPh>
    <rPh sb="203" eb="205">
      <t>スイドウ</t>
    </rPh>
    <rPh sb="205" eb="207">
      <t>ジギョウ</t>
    </rPh>
    <rPh sb="210" eb="212">
      <t>ケイエイ</t>
    </rPh>
    <rPh sb="212" eb="214">
      <t>キョウカ</t>
    </rPh>
    <rPh sb="215" eb="216">
      <t>ハカ</t>
    </rPh>
    <rPh sb="223" eb="225">
      <t>タイヘン</t>
    </rPh>
    <rPh sb="225" eb="226">
      <t>ムズカ</t>
    </rPh>
    <rPh sb="229" eb="231">
      <t>ジンコウ</t>
    </rPh>
    <rPh sb="236" eb="238">
      <t>ソンナイ</t>
    </rPh>
    <rPh sb="238" eb="240">
      <t>キギョウ</t>
    </rPh>
    <rPh sb="241" eb="244">
      <t>カッセイカ</t>
    </rPh>
    <rPh sb="247" eb="249">
      <t>スイドウ</t>
    </rPh>
    <rPh sb="249" eb="251">
      <t>ジギョウ</t>
    </rPh>
    <rPh sb="260" eb="262">
      <t>チイキ</t>
    </rPh>
    <rPh sb="262" eb="265">
      <t>カッセイカ</t>
    </rPh>
    <rPh sb="266" eb="267">
      <t>ム</t>
    </rPh>
    <rPh sb="269" eb="271">
      <t>ソウゴウ</t>
    </rPh>
    <rPh sb="271" eb="273">
      <t>ケイカク</t>
    </rPh>
    <rPh sb="274" eb="275">
      <t>アワ</t>
    </rPh>
    <rPh sb="277" eb="279">
      <t>サクテイ</t>
    </rPh>
    <rPh sb="283" eb="2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</si>
</sst>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A9-4AB1-8B60-C27F71E8AB08}"/>
            </c:ext>
          </c:extLst>
        </c:ser>
        <c:dLbls>
          <c:showLegendKey val="0"/>
          <c:showVal val="0"/>
          <c:showCatName val="0"/>
          <c:showSerName val="0"/>
          <c:showPercent val="0"/>
          <c:showBubbleSize val="0"/>
        </c:dLbls>
        <c:gapWidth val="150"/>
        <c:axId val="67327488"/>
        <c:axId val="6732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extLst xmlns:c16r2="http://schemas.microsoft.com/office/drawing/2015/06/chart">
            <c:ext xmlns:c16="http://schemas.microsoft.com/office/drawing/2014/chart" uri="{C3380CC4-5D6E-409C-BE32-E72D297353CC}">
              <c16:uniqueId val="{00000001-04A9-4AB1-8B60-C27F71E8AB08}"/>
            </c:ext>
          </c:extLst>
        </c:ser>
        <c:dLbls>
          <c:showLegendKey val="0"/>
          <c:showVal val="0"/>
          <c:showCatName val="0"/>
          <c:showSerName val="0"/>
          <c:showPercent val="0"/>
          <c:showBubbleSize val="0"/>
        </c:dLbls>
        <c:marker val="1"/>
        <c:smooth val="0"/>
        <c:axId val="67327488"/>
        <c:axId val="67329408"/>
      </c:lineChart>
      <c:dateAx>
        <c:axId val="67327488"/>
        <c:scaling>
          <c:orientation val="minMax"/>
        </c:scaling>
        <c:delete val="1"/>
        <c:axPos val="b"/>
        <c:numFmt formatCode="ge" sourceLinked="1"/>
        <c:majorTickMark val="none"/>
        <c:minorTickMark val="none"/>
        <c:tickLblPos val="none"/>
        <c:crossAx val="67329408"/>
        <c:crosses val="autoZero"/>
        <c:auto val="1"/>
        <c:lblOffset val="100"/>
        <c:baseTimeUnit val="years"/>
      </c:dateAx>
      <c:valAx>
        <c:axId val="6732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58.16</c:v>
                </c:pt>
                <c:pt idx="1">
                  <c:v>58.32</c:v>
                </c:pt>
                <c:pt idx="2">
                  <c:v>36.57</c:v>
                </c:pt>
                <c:pt idx="3">
                  <c:v>36.57</c:v>
                </c:pt>
                <c:pt idx="4">
                  <c:v>36.47</c:v>
                </c:pt>
              </c:numCache>
            </c:numRef>
          </c:val>
          <c:extLst xmlns:c16r2="http://schemas.microsoft.com/office/drawing/2015/06/chart">
            <c:ext xmlns:c16="http://schemas.microsoft.com/office/drawing/2014/chart" uri="{C3380CC4-5D6E-409C-BE32-E72D297353CC}">
              <c16:uniqueId val="{00000000-97C1-4D00-A789-8E2C103B95F6}"/>
            </c:ext>
          </c:extLst>
        </c:ser>
        <c:dLbls>
          <c:showLegendKey val="0"/>
          <c:showVal val="0"/>
          <c:showCatName val="0"/>
          <c:showSerName val="0"/>
          <c:showPercent val="0"/>
          <c:showBubbleSize val="0"/>
        </c:dLbls>
        <c:gapWidth val="150"/>
        <c:axId val="74040448"/>
        <c:axId val="740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extLst xmlns:c16r2="http://schemas.microsoft.com/office/drawing/2015/06/chart">
            <c:ext xmlns:c16="http://schemas.microsoft.com/office/drawing/2014/chart" uri="{C3380CC4-5D6E-409C-BE32-E72D297353CC}">
              <c16:uniqueId val="{00000001-97C1-4D00-A789-8E2C103B95F6}"/>
            </c:ext>
          </c:extLst>
        </c:ser>
        <c:dLbls>
          <c:showLegendKey val="0"/>
          <c:showVal val="0"/>
          <c:showCatName val="0"/>
          <c:showSerName val="0"/>
          <c:showPercent val="0"/>
          <c:showBubbleSize val="0"/>
        </c:dLbls>
        <c:marker val="1"/>
        <c:smooth val="0"/>
        <c:axId val="74040448"/>
        <c:axId val="74042368"/>
      </c:lineChart>
      <c:dateAx>
        <c:axId val="74040448"/>
        <c:scaling>
          <c:orientation val="minMax"/>
        </c:scaling>
        <c:delete val="1"/>
        <c:axPos val="b"/>
        <c:numFmt formatCode="ge" sourceLinked="1"/>
        <c:majorTickMark val="none"/>
        <c:minorTickMark val="none"/>
        <c:tickLblPos val="none"/>
        <c:crossAx val="74042368"/>
        <c:crosses val="autoZero"/>
        <c:auto val="1"/>
        <c:lblOffset val="100"/>
        <c:baseTimeUnit val="years"/>
      </c:dateAx>
      <c:valAx>
        <c:axId val="740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98.69</c:v>
                </c:pt>
                <c:pt idx="1">
                  <c:v>98.69</c:v>
                </c:pt>
                <c:pt idx="2">
                  <c:v>88.98</c:v>
                </c:pt>
                <c:pt idx="3">
                  <c:v>100</c:v>
                </c:pt>
                <c:pt idx="4">
                  <c:v>100</c:v>
                </c:pt>
              </c:numCache>
            </c:numRef>
          </c:val>
          <c:extLst xmlns:c16r2="http://schemas.microsoft.com/office/drawing/2015/06/chart">
            <c:ext xmlns:c16="http://schemas.microsoft.com/office/drawing/2014/chart" uri="{C3380CC4-5D6E-409C-BE32-E72D297353CC}">
              <c16:uniqueId val="{00000000-E0BA-4228-BDA4-DF91F7646050}"/>
            </c:ext>
          </c:extLst>
        </c:ser>
        <c:dLbls>
          <c:showLegendKey val="0"/>
          <c:showVal val="0"/>
          <c:showCatName val="0"/>
          <c:showSerName val="0"/>
          <c:showPercent val="0"/>
          <c:showBubbleSize val="0"/>
        </c:dLbls>
        <c:gapWidth val="150"/>
        <c:axId val="103159296"/>
        <c:axId val="10316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extLst xmlns:c16r2="http://schemas.microsoft.com/office/drawing/2015/06/chart">
            <c:ext xmlns:c16="http://schemas.microsoft.com/office/drawing/2014/chart" uri="{C3380CC4-5D6E-409C-BE32-E72D297353CC}">
              <c16:uniqueId val="{00000001-E0BA-4228-BDA4-DF91F7646050}"/>
            </c:ext>
          </c:extLst>
        </c:ser>
        <c:dLbls>
          <c:showLegendKey val="0"/>
          <c:showVal val="0"/>
          <c:showCatName val="0"/>
          <c:showSerName val="0"/>
          <c:showPercent val="0"/>
          <c:showBubbleSize val="0"/>
        </c:dLbls>
        <c:marker val="1"/>
        <c:smooth val="0"/>
        <c:axId val="103159296"/>
        <c:axId val="103161216"/>
      </c:lineChart>
      <c:dateAx>
        <c:axId val="103159296"/>
        <c:scaling>
          <c:orientation val="minMax"/>
        </c:scaling>
        <c:delete val="1"/>
        <c:axPos val="b"/>
        <c:numFmt formatCode="ge" sourceLinked="1"/>
        <c:majorTickMark val="none"/>
        <c:minorTickMark val="none"/>
        <c:tickLblPos val="none"/>
        <c:crossAx val="103161216"/>
        <c:crosses val="autoZero"/>
        <c:auto val="1"/>
        <c:lblOffset val="100"/>
        <c:baseTimeUnit val="years"/>
      </c:dateAx>
      <c:valAx>
        <c:axId val="1031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53.39</c:v>
                </c:pt>
                <c:pt idx="1">
                  <c:v>47.64</c:v>
                </c:pt>
                <c:pt idx="2">
                  <c:v>52.24</c:v>
                </c:pt>
                <c:pt idx="3">
                  <c:v>55.56</c:v>
                </c:pt>
                <c:pt idx="4">
                  <c:v>40.520000000000003</c:v>
                </c:pt>
              </c:numCache>
            </c:numRef>
          </c:val>
          <c:extLst xmlns:c16r2="http://schemas.microsoft.com/office/drawing/2015/06/chart">
            <c:ext xmlns:c16="http://schemas.microsoft.com/office/drawing/2014/chart" uri="{C3380CC4-5D6E-409C-BE32-E72D297353CC}">
              <c16:uniqueId val="{00000000-BE7F-44DD-A643-90630644E05B}"/>
            </c:ext>
          </c:extLst>
        </c:ser>
        <c:dLbls>
          <c:showLegendKey val="0"/>
          <c:showVal val="0"/>
          <c:showCatName val="0"/>
          <c:showSerName val="0"/>
          <c:showPercent val="0"/>
          <c:showBubbleSize val="0"/>
        </c:dLbls>
        <c:gapWidth val="150"/>
        <c:axId val="67368832"/>
        <c:axId val="6796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extLst xmlns:c16r2="http://schemas.microsoft.com/office/drawing/2015/06/chart">
            <c:ext xmlns:c16="http://schemas.microsoft.com/office/drawing/2014/chart" uri="{C3380CC4-5D6E-409C-BE32-E72D297353CC}">
              <c16:uniqueId val="{00000001-BE7F-44DD-A643-90630644E05B}"/>
            </c:ext>
          </c:extLst>
        </c:ser>
        <c:dLbls>
          <c:showLegendKey val="0"/>
          <c:showVal val="0"/>
          <c:showCatName val="0"/>
          <c:showSerName val="0"/>
          <c:showPercent val="0"/>
          <c:showBubbleSize val="0"/>
        </c:dLbls>
        <c:marker val="1"/>
        <c:smooth val="0"/>
        <c:axId val="67368832"/>
        <c:axId val="67964928"/>
      </c:lineChart>
      <c:dateAx>
        <c:axId val="67368832"/>
        <c:scaling>
          <c:orientation val="minMax"/>
        </c:scaling>
        <c:delete val="1"/>
        <c:axPos val="b"/>
        <c:numFmt formatCode="ge" sourceLinked="1"/>
        <c:majorTickMark val="none"/>
        <c:minorTickMark val="none"/>
        <c:tickLblPos val="none"/>
        <c:crossAx val="67964928"/>
        <c:crosses val="autoZero"/>
        <c:auto val="1"/>
        <c:lblOffset val="100"/>
        <c:baseTimeUnit val="years"/>
      </c:dateAx>
      <c:valAx>
        <c:axId val="6796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0B-4269-AABB-D535BAEBA36C}"/>
            </c:ext>
          </c:extLst>
        </c:ser>
        <c:dLbls>
          <c:showLegendKey val="0"/>
          <c:showVal val="0"/>
          <c:showCatName val="0"/>
          <c:showSerName val="0"/>
          <c:showPercent val="0"/>
          <c:showBubbleSize val="0"/>
        </c:dLbls>
        <c:gapWidth val="150"/>
        <c:axId val="67997696"/>
        <c:axId val="679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0B-4269-AABB-D535BAEBA36C}"/>
            </c:ext>
          </c:extLst>
        </c:ser>
        <c:dLbls>
          <c:showLegendKey val="0"/>
          <c:showVal val="0"/>
          <c:showCatName val="0"/>
          <c:showSerName val="0"/>
          <c:showPercent val="0"/>
          <c:showBubbleSize val="0"/>
        </c:dLbls>
        <c:marker val="1"/>
        <c:smooth val="0"/>
        <c:axId val="67997696"/>
        <c:axId val="67999616"/>
      </c:lineChart>
      <c:dateAx>
        <c:axId val="67997696"/>
        <c:scaling>
          <c:orientation val="minMax"/>
        </c:scaling>
        <c:delete val="1"/>
        <c:axPos val="b"/>
        <c:numFmt formatCode="ge" sourceLinked="1"/>
        <c:majorTickMark val="none"/>
        <c:minorTickMark val="none"/>
        <c:tickLblPos val="none"/>
        <c:crossAx val="67999616"/>
        <c:crosses val="autoZero"/>
        <c:auto val="1"/>
        <c:lblOffset val="100"/>
        <c:baseTimeUnit val="years"/>
      </c:dateAx>
      <c:valAx>
        <c:axId val="679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86-48EC-9065-AB9C01100DD8}"/>
            </c:ext>
          </c:extLst>
        </c:ser>
        <c:dLbls>
          <c:showLegendKey val="0"/>
          <c:showVal val="0"/>
          <c:showCatName val="0"/>
          <c:showSerName val="0"/>
          <c:showPercent val="0"/>
          <c:showBubbleSize val="0"/>
        </c:dLbls>
        <c:gapWidth val="150"/>
        <c:axId val="74142080"/>
        <c:axId val="7414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86-48EC-9065-AB9C01100DD8}"/>
            </c:ext>
          </c:extLst>
        </c:ser>
        <c:dLbls>
          <c:showLegendKey val="0"/>
          <c:showVal val="0"/>
          <c:showCatName val="0"/>
          <c:showSerName val="0"/>
          <c:showPercent val="0"/>
          <c:showBubbleSize val="0"/>
        </c:dLbls>
        <c:marker val="1"/>
        <c:smooth val="0"/>
        <c:axId val="74142080"/>
        <c:axId val="74144000"/>
      </c:lineChart>
      <c:dateAx>
        <c:axId val="74142080"/>
        <c:scaling>
          <c:orientation val="minMax"/>
        </c:scaling>
        <c:delete val="1"/>
        <c:axPos val="b"/>
        <c:numFmt formatCode="ge" sourceLinked="1"/>
        <c:majorTickMark val="none"/>
        <c:minorTickMark val="none"/>
        <c:tickLblPos val="none"/>
        <c:crossAx val="74144000"/>
        <c:crosses val="autoZero"/>
        <c:auto val="1"/>
        <c:lblOffset val="100"/>
        <c:baseTimeUnit val="years"/>
      </c:dateAx>
      <c:valAx>
        <c:axId val="7414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AF-4120-880D-E689FFA4BE41}"/>
            </c:ext>
          </c:extLst>
        </c:ser>
        <c:dLbls>
          <c:showLegendKey val="0"/>
          <c:showVal val="0"/>
          <c:showCatName val="0"/>
          <c:showSerName val="0"/>
          <c:showPercent val="0"/>
          <c:showBubbleSize val="0"/>
        </c:dLbls>
        <c:gapWidth val="150"/>
        <c:axId val="74056832"/>
        <c:axId val="7405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AF-4120-880D-E689FFA4BE41}"/>
            </c:ext>
          </c:extLst>
        </c:ser>
        <c:dLbls>
          <c:showLegendKey val="0"/>
          <c:showVal val="0"/>
          <c:showCatName val="0"/>
          <c:showSerName val="0"/>
          <c:showPercent val="0"/>
          <c:showBubbleSize val="0"/>
        </c:dLbls>
        <c:marker val="1"/>
        <c:smooth val="0"/>
        <c:axId val="74056832"/>
        <c:axId val="74058752"/>
      </c:lineChart>
      <c:dateAx>
        <c:axId val="74056832"/>
        <c:scaling>
          <c:orientation val="minMax"/>
        </c:scaling>
        <c:delete val="1"/>
        <c:axPos val="b"/>
        <c:numFmt formatCode="ge" sourceLinked="1"/>
        <c:majorTickMark val="none"/>
        <c:minorTickMark val="none"/>
        <c:tickLblPos val="none"/>
        <c:crossAx val="74058752"/>
        <c:crosses val="autoZero"/>
        <c:auto val="1"/>
        <c:lblOffset val="100"/>
        <c:baseTimeUnit val="years"/>
      </c:dateAx>
      <c:valAx>
        <c:axId val="7405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59-4CD4-9BDF-CD1D63674138}"/>
            </c:ext>
          </c:extLst>
        </c:ser>
        <c:dLbls>
          <c:showLegendKey val="0"/>
          <c:showVal val="0"/>
          <c:showCatName val="0"/>
          <c:showSerName val="0"/>
          <c:showPercent val="0"/>
          <c:showBubbleSize val="0"/>
        </c:dLbls>
        <c:gapWidth val="150"/>
        <c:axId val="74089984"/>
        <c:axId val="7409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59-4CD4-9BDF-CD1D63674138}"/>
            </c:ext>
          </c:extLst>
        </c:ser>
        <c:dLbls>
          <c:showLegendKey val="0"/>
          <c:showVal val="0"/>
          <c:showCatName val="0"/>
          <c:showSerName val="0"/>
          <c:showPercent val="0"/>
          <c:showBubbleSize val="0"/>
        </c:dLbls>
        <c:marker val="1"/>
        <c:smooth val="0"/>
        <c:axId val="74089984"/>
        <c:axId val="74091904"/>
      </c:lineChart>
      <c:dateAx>
        <c:axId val="74089984"/>
        <c:scaling>
          <c:orientation val="minMax"/>
        </c:scaling>
        <c:delete val="1"/>
        <c:axPos val="b"/>
        <c:numFmt formatCode="ge" sourceLinked="1"/>
        <c:majorTickMark val="none"/>
        <c:minorTickMark val="none"/>
        <c:tickLblPos val="none"/>
        <c:crossAx val="74091904"/>
        <c:crosses val="autoZero"/>
        <c:auto val="1"/>
        <c:lblOffset val="100"/>
        <c:baseTimeUnit val="years"/>
      </c:dateAx>
      <c:valAx>
        <c:axId val="740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7544.05</c:v>
                </c:pt>
                <c:pt idx="1">
                  <c:v>7636.13</c:v>
                </c:pt>
                <c:pt idx="2">
                  <c:v>7205.2</c:v>
                </c:pt>
                <c:pt idx="3">
                  <c:v>6889.53</c:v>
                </c:pt>
                <c:pt idx="4">
                  <c:v>7168.82</c:v>
                </c:pt>
              </c:numCache>
            </c:numRef>
          </c:val>
          <c:extLst xmlns:c16r2="http://schemas.microsoft.com/office/drawing/2015/06/chart">
            <c:ext xmlns:c16="http://schemas.microsoft.com/office/drawing/2014/chart" uri="{C3380CC4-5D6E-409C-BE32-E72D297353CC}">
              <c16:uniqueId val="{00000000-C1F7-4B36-BF70-DB91036FFCD9}"/>
            </c:ext>
          </c:extLst>
        </c:ser>
        <c:dLbls>
          <c:showLegendKey val="0"/>
          <c:showVal val="0"/>
          <c:showCatName val="0"/>
          <c:showSerName val="0"/>
          <c:showPercent val="0"/>
          <c:showBubbleSize val="0"/>
        </c:dLbls>
        <c:gapWidth val="150"/>
        <c:axId val="74113408"/>
        <c:axId val="741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extLst xmlns:c16r2="http://schemas.microsoft.com/office/drawing/2015/06/chart">
            <c:ext xmlns:c16="http://schemas.microsoft.com/office/drawing/2014/chart" uri="{C3380CC4-5D6E-409C-BE32-E72D297353CC}">
              <c16:uniqueId val="{00000001-C1F7-4B36-BF70-DB91036FFCD9}"/>
            </c:ext>
          </c:extLst>
        </c:ser>
        <c:dLbls>
          <c:showLegendKey val="0"/>
          <c:showVal val="0"/>
          <c:showCatName val="0"/>
          <c:showSerName val="0"/>
          <c:showPercent val="0"/>
          <c:showBubbleSize val="0"/>
        </c:dLbls>
        <c:marker val="1"/>
        <c:smooth val="0"/>
        <c:axId val="74113408"/>
        <c:axId val="74115328"/>
      </c:lineChart>
      <c:dateAx>
        <c:axId val="74113408"/>
        <c:scaling>
          <c:orientation val="minMax"/>
        </c:scaling>
        <c:delete val="1"/>
        <c:axPos val="b"/>
        <c:numFmt formatCode="ge" sourceLinked="1"/>
        <c:majorTickMark val="none"/>
        <c:minorTickMark val="none"/>
        <c:tickLblPos val="none"/>
        <c:crossAx val="74115328"/>
        <c:crosses val="autoZero"/>
        <c:auto val="1"/>
        <c:lblOffset val="100"/>
        <c:baseTimeUnit val="years"/>
      </c:dateAx>
      <c:valAx>
        <c:axId val="741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11.63</c:v>
                </c:pt>
                <c:pt idx="1">
                  <c:v>10.87</c:v>
                </c:pt>
                <c:pt idx="2">
                  <c:v>9.9</c:v>
                </c:pt>
                <c:pt idx="3">
                  <c:v>10.36</c:v>
                </c:pt>
                <c:pt idx="4">
                  <c:v>10.45</c:v>
                </c:pt>
              </c:numCache>
            </c:numRef>
          </c:val>
          <c:extLst xmlns:c16r2="http://schemas.microsoft.com/office/drawing/2015/06/chart">
            <c:ext xmlns:c16="http://schemas.microsoft.com/office/drawing/2014/chart" uri="{C3380CC4-5D6E-409C-BE32-E72D297353CC}">
              <c16:uniqueId val="{00000000-CE49-46A2-9F3A-3F7032BE8298}"/>
            </c:ext>
          </c:extLst>
        </c:ser>
        <c:dLbls>
          <c:showLegendKey val="0"/>
          <c:showVal val="0"/>
          <c:showCatName val="0"/>
          <c:showSerName val="0"/>
          <c:showPercent val="0"/>
          <c:showBubbleSize val="0"/>
        </c:dLbls>
        <c:gapWidth val="150"/>
        <c:axId val="73892608"/>
        <c:axId val="738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extLst xmlns:c16r2="http://schemas.microsoft.com/office/drawing/2015/06/chart">
            <c:ext xmlns:c16="http://schemas.microsoft.com/office/drawing/2014/chart" uri="{C3380CC4-5D6E-409C-BE32-E72D297353CC}">
              <c16:uniqueId val="{00000001-CE49-46A2-9F3A-3F7032BE8298}"/>
            </c:ext>
          </c:extLst>
        </c:ser>
        <c:dLbls>
          <c:showLegendKey val="0"/>
          <c:showVal val="0"/>
          <c:showCatName val="0"/>
          <c:showSerName val="0"/>
          <c:showPercent val="0"/>
          <c:showBubbleSize val="0"/>
        </c:dLbls>
        <c:marker val="1"/>
        <c:smooth val="0"/>
        <c:axId val="73892608"/>
        <c:axId val="73894528"/>
      </c:lineChart>
      <c:dateAx>
        <c:axId val="73892608"/>
        <c:scaling>
          <c:orientation val="minMax"/>
        </c:scaling>
        <c:delete val="1"/>
        <c:axPos val="b"/>
        <c:numFmt formatCode="ge" sourceLinked="1"/>
        <c:majorTickMark val="none"/>
        <c:minorTickMark val="none"/>
        <c:tickLblPos val="none"/>
        <c:crossAx val="73894528"/>
        <c:crosses val="autoZero"/>
        <c:auto val="1"/>
        <c:lblOffset val="100"/>
        <c:baseTimeUnit val="years"/>
      </c:dateAx>
      <c:valAx>
        <c:axId val="738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260.92</c:v>
                </c:pt>
                <c:pt idx="1">
                  <c:v>259.77999999999997</c:v>
                </c:pt>
                <c:pt idx="2">
                  <c:v>313.77999999999997</c:v>
                </c:pt>
                <c:pt idx="3">
                  <c:v>261.17</c:v>
                </c:pt>
                <c:pt idx="4">
                  <c:v>260.06</c:v>
                </c:pt>
              </c:numCache>
            </c:numRef>
          </c:val>
          <c:extLst xmlns:c16r2="http://schemas.microsoft.com/office/drawing/2015/06/chart">
            <c:ext xmlns:c16="http://schemas.microsoft.com/office/drawing/2014/chart" uri="{C3380CC4-5D6E-409C-BE32-E72D297353CC}">
              <c16:uniqueId val="{00000000-EAD1-4F96-A5CD-DBB36EB25BEE}"/>
            </c:ext>
          </c:extLst>
        </c:ser>
        <c:dLbls>
          <c:showLegendKey val="0"/>
          <c:showVal val="0"/>
          <c:showCatName val="0"/>
          <c:showSerName val="0"/>
          <c:showPercent val="0"/>
          <c:showBubbleSize val="0"/>
        </c:dLbls>
        <c:gapWidth val="150"/>
        <c:axId val="73995008"/>
        <c:axId val="739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extLst xmlns:c16r2="http://schemas.microsoft.com/office/drawing/2015/06/chart">
            <c:ext xmlns:c16="http://schemas.microsoft.com/office/drawing/2014/chart" uri="{C3380CC4-5D6E-409C-BE32-E72D297353CC}">
              <c16:uniqueId val="{00000001-EAD1-4F96-A5CD-DBB36EB25BEE}"/>
            </c:ext>
          </c:extLst>
        </c:ser>
        <c:dLbls>
          <c:showLegendKey val="0"/>
          <c:showVal val="0"/>
          <c:showCatName val="0"/>
          <c:showSerName val="0"/>
          <c:showPercent val="0"/>
          <c:showBubbleSize val="0"/>
        </c:dLbls>
        <c:marker val="1"/>
        <c:smooth val="0"/>
        <c:axId val="73995008"/>
        <c:axId val="73996928"/>
      </c:lineChart>
      <c:dateAx>
        <c:axId val="73995008"/>
        <c:scaling>
          <c:orientation val="minMax"/>
        </c:scaling>
        <c:delete val="1"/>
        <c:axPos val="b"/>
        <c:numFmt formatCode="ge" sourceLinked="1"/>
        <c:majorTickMark val="none"/>
        <c:minorTickMark val="none"/>
        <c:tickLblPos val="none"/>
        <c:crossAx val="73996928"/>
        <c:crosses val="autoZero"/>
        <c:auto val="1"/>
        <c:lblOffset val="100"/>
        <c:baseTimeUnit val="years"/>
      </c:dateAx>
      <c:valAx>
        <c:axId val="739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B61" zoomScale="90" zoomScaleNormal="9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山梨県　小菅村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739</v>
      </c>
      <c r="AJ8" s="74"/>
      <c r="AK8" s="74"/>
      <c r="AL8" s="74"/>
      <c r="AM8" s="74"/>
      <c r="AN8" s="74"/>
      <c r="AO8" s="74"/>
      <c r="AP8" s="75"/>
      <c r="AQ8" s="56">
        <f>データ!R6</f>
        <v>52.78</v>
      </c>
      <c r="AR8" s="56"/>
      <c r="AS8" s="56"/>
      <c r="AT8" s="56"/>
      <c r="AU8" s="56"/>
      <c r="AV8" s="56"/>
      <c r="AW8" s="56"/>
      <c r="AX8" s="56"/>
      <c r="AY8" s="56">
        <f>データ!S6</f>
        <v>14</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97.25</v>
      </c>
      <c r="S10" s="56"/>
      <c r="T10" s="56"/>
      <c r="U10" s="56"/>
      <c r="V10" s="56"/>
      <c r="W10" s="56"/>
      <c r="X10" s="56"/>
      <c r="Y10" s="56"/>
      <c r="Z10" s="64">
        <f>データ!P6</f>
        <v>550</v>
      </c>
      <c r="AA10" s="64"/>
      <c r="AB10" s="64"/>
      <c r="AC10" s="64"/>
      <c r="AD10" s="64"/>
      <c r="AE10" s="64"/>
      <c r="AF10" s="64"/>
      <c r="AG10" s="64"/>
      <c r="AH10" s="2"/>
      <c r="AI10" s="64">
        <f>データ!T6</f>
        <v>708</v>
      </c>
      <c r="AJ10" s="64"/>
      <c r="AK10" s="64"/>
      <c r="AL10" s="64"/>
      <c r="AM10" s="64"/>
      <c r="AN10" s="64"/>
      <c r="AO10" s="64"/>
      <c r="AP10" s="64"/>
      <c r="AQ10" s="56">
        <f>データ!U6</f>
        <v>52.78</v>
      </c>
      <c r="AR10" s="56"/>
      <c r="AS10" s="56"/>
      <c r="AT10" s="56"/>
      <c r="AU10" s="56"/>
      <c r="AV10" s="56"/>
      <c r="AW10" s="56"/>
      <c r="AX10" s="56"/>
      <c r="AY10" s="56">
        <f>データ!V6</f>
        <v>13.41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194425</v>
      </c>
      <c r="D6" s="31">
        <f t="shared" si="3"/>
        <v>47</v>
      </c>
      <c r="E6" s="31">
        <f t="shared" si="3"/>
        <v>1</v>
      </c>
      <c r="F6" s="31">
        <f t="shared" si="3"/>
        <v>0</v>
      </c>
      <c r="G6" s="31">
        <f t="shared" si="3"/>
        <v>0</v>
      </c>
      <c r="H6" s="31" t="str">
        <f t="shared" si="3"/>
        <v>山梨県　小菅村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97.25</v>
      </c>
      <c r="P6" s="32">
        <f t="shared" si="3"/>
        <v>550</v>
      </c>
      <c r="Q6" s="32">
        <f t="shared" si="3"/>
        <v>739</v>
      </c>
      <c r="R6" s="32">
        <f t="shared" si="3"/>
        <v>52.78</v>
      </c>
      <c r="S6" s="32">
        <f t="shared" si="3"/>
        <v>14</v>
      </c>
      <c r="T6" s="32">
        <f t="shared" si="3"/>
        <v>708</v>
      </c>
      <c r="U6" s="32">
        <f t="shared" si="3"/>
        <v>52.78</v>
      </c>
      <c r="V6" s="32">
        <f t="shared" si="3"/>
        <v>13.41</v>
      </c>
      <c r="W6" s="33">
        <f>IF(W7="",NA(),W7)</f>
        <v>53.39</v>
      </c>
      <c r="X6" s="33">
        <f t="shared" ref="X6:AF6" si="4">IF(X7="",NA(),X7)</f>
        <v>47.64</v>
      </c>
      <c r="Y6" s="33">
        <f t="shared" si="4"/>
        <v>52.24</v>
      </c>
      <c r="Z6" s="33">
        <f t="shared" si="4"/>
        <v>55.56</v>
      </c>
      <c r="AA6" s="33">
        <f t="shared" si="4"/>
        <v>40.520000000000003</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7544.05</v>
      </c>
      <c r="BE6" s="33">
        <f t="shared" ref="BE6:BM6" si="7">IF(BE7="",NA(),BE7)</f>
        <v>7636.13</v>
      </c>
      <c r="BF6" s="33">
        <f t="shared" si="7"/>
        <v>7205.2</v>
      </c>
      <c r="BG6" s="33">
        <f t="shared" si="7"/>
        <v>6889.53</v>
      </c>
      <c r="BH6" s="33">
        <f t="shared" si="7"/>
        <v>7168.82</v>
      </c>
      <c r="BI6" s="33">
        <f t="shared" si="7"/>
        <v>1442.51</v>
      </c>
      <c r="BJ6" s="33">
        <f t="shared" si="7"/>
        <v>1496.15</v>
      </c>
      <c r="BK6" s="33">
        <f t="shared" si="7"/>
        <v>1462.56</v>
      </c>
      <c r="BL6" s="33">
        <f t="shared" si="7"/>
        <v>1486.62</v>
      </c>
      <c r="BM6" s="33">
        <f t="shared" si="7"/>
        <v>1510.14</v>
      </c>
      <c r="BN6" s="32" t="str">
        <f>IF(BN7="","",IF(BN7="-","【-】","【"&amp;SUBSTITUTE(TEXT(BN7,"#,##0.00"),"-","△")&amp;"】"))</f>
        <v>【1,242.90】</v>
      </c>
      <c r="BO6" s="33">
        <f>IF(BO7="",NA(),BO7)</f>
        <v>11.63</v>
      </c>
      <c r="BP6" s="33">
        <f t="shared" ref="BP6:BX6" si="8">IF(BP7="",NA(),BP7)</f>
        <v>10.87</v>
      </c>
      <c r="BQ6" s="33">
        <f t="shared" si="8"/>
        <v>9.9</v>
      </c>
      <c r="BR6" s="33">
        <f t="shared" si="8"/>
        <v>10.36</v>
      </c>
      <c r="BS6" s="33">
        <f t="shared" si="8"/>
        <v>10.45</v>
      </c>
      <c r="BT6" s="33">
        <f t="shared" si="8"/>
        <v>33.299999999999997</v>
      </c>
      <c r="BU6" s="33">
        <f t="shared" si="8"/>
        <v>33.01</v>
      </c>
      <c r="BV6" s="33">
        <f t="shared" si="8"/>
        <v>32.39</v>
      </c>
      <c r="BW6" s="33">
        <f t="shared" si="8"/>
        <v>24.39</v>
      </c>
      <c r="BX6" s="33">
        <f t="shared" si="8"/>
        <v>22.67</v>
      </c>
      <c r="BY6" s="32" t="str">
        <f>IF(BY7="","",IF(BY7="-","【-】","【"&amp;SUBSTITUTE(TEXT(BY7,"#,##0.00"),"-","△")&amp;"】"))</f>
        <v>【33.35】</v>
      </c>
      <c r="BZ6" s="33">
        <f>IF(BZ7="",NA(),BZ7)</f>
        <v>260.92</v>
      </c>
      <c r="CA6" s="33">
        <f t="shared" ref="CA6:CI6" si="9">IF(CA7="",NA(),CA7)</f>
        <v>259.77999999999997</v>
      </c>
      <c r="CB6" s="33">
        <f t="shared" si="9"/>
        <v>313.77999999999997</v>
      </c>
      <c r="CC6" s="33">
        <f t="shared" si="9"/>
        <v>261.17</v>
      </c>
      <c r="CD6" s="33">
        <f t="shared" si="9"/>
        <v>260.06</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58.16</v>
      </c>
      <c r="CL6" s="33">
        <f t="shared" ref="CL6:CT6" si="10">IF(CL7="",NA(),CL7)</f>
        <v>58.32</v>
      </c>
      <c r="CM6" s="33">
        <f t="shared" si="10"/>
        <v>36.57</v>
      </c>
      <c r="CN6" s="33">
        <f t="shared" si="10"/>
        <v>36.57</v>
      </c>
      <c r="CO6" s="33">
        <f t="shared" si="10"/>
        <v>36.47</v>
      </c>
      <c r="CP6" s="33">
        <f t="shared" si="10"/>
        <v>50.66</v>
      </c>
      <c r="CQ6" s="33">
        <f t="shared" si="10"/>
        <v>51.11</v>
      </c>
      <c r="CR6" s="33">
        <f t="shared" si="10"/>
        <v>50.49</v>
      </c>
      <c r="CS6" s="33">
        <f t="shared" si="10"/>
        <v>48.36</v>
      </c>
      <c r="CT6" s="33">
        <f t="shared" si="10"/>
        <v>48.7</v>
      </c>
      <c r="CU6" s="32" t="str">
        <f>IF(CU7="","",IF(CU7="-","【-】","【"&amp;SUBSTITUTE(TEXT(CU7,"#,##0.00"),"-","△")&amp;"】"))</f>
        <v>【57.58】</v>
      </c>
      <c r="CV6" s="33">
        <f>IF(CV7="",NA(),CV7)</f>
        <v>98.69</v>
      </c>
      <c r="CW6" s="33">
        <f t="shared" ref="CW6:DE6" si="11">IF(CW7="",NA(),CW7)</f>
        <v>98.69</v>
      </c>
      <c r="CX6" s="33">
        <f t="shared" si="11"/>
        <v>88.98</v>
      </c>
      <c r="CY6" s="33">
        <f t="shared" si="11"/>
        <v>100</v>
      </c>
      <c r="CZ6" s="33">
        <f t="shared" si="11"/>
        <v>100</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194425</v>
      </c>
      <c r="D7" s="35">
        <v>47</v>
      </c>
      <c r="E7" s="35">
        <v>1</v>
      </c>
      <c r="F7" s="35">
        <v>0</v>
      </c>
      <c r="G7" s="35">
        <v>0</v>
      </c>
      <c r="H7" s="35" t="s">
        <v>93</v>
      </c>
      <c r="I7" s="35" t="s">
        <v>94</v>
      </c>
      <c r="J7" s="35" t="s">
        <v>95</v>
      </c>
      <c r="K7" s="35" t="s">
        <v>96</v>
      </c>
      <c r="L7" s="35" t="s">
        <v>97</v>
      </c>
      <c r="M7" s="36" t="s">
        <v>98</v>
      </c>
      <c r="N7" s="36" t="s">
        <v>99</v>
      </c>
      <c r="O7" s="36">
        <v>97.25</v>
      </c>
      <c r="P7" s="36">
        <v>550</v>
      </c>
      <c r="Q7" s="36">
        <v>739</v>
      </c>
      <c r="R7" s="36">
        <v>52.78</v>
      </c>
      <c r="S7" s="36">
        <v>14</v>
      </c>
      <c r="T7" s="36">
        <v>708</v>
      </c>
      <c r="U7" s="36">
        <v>52.78</v>
      </c>
      <c r="V7" s="36">
        <v>13.41</v>
      </c>
      <c r="W7" s="36">
        <v>53.39</v>
      </c>
      <c r="X7" s="36">
        <v>47.64</v>
      </c>
      <c r="Y7" s="36">
        <v>52.24</v>
      </c>
      <c r="Z7" s="36">
        <v>55.56</v>
      </c>
      <c r="AA7" s="36">
        <v>40.520000000000003</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7544.05</v>
      </c>
      <c r="BE7" s="36">
        <v>7636.13</v>
      </c>
      <c r="BF7" s="36">
        <v>7205.2</v>
      </c>
      <c r="BG7" s="36">
        <v>6889.53</v>
      </c>
      <c r="BH7" s="36">
        <v>7168.82</v>
      </c>
      <c r="BI7" s="36">
        <v>1442.51</v>
      </c>
      <c r="BJ7" s="36">
        <v>1496.15</v>
      </c>
      <c r="BK7" s="36">
        <v>1462.56</v>
      </c>
      <c r="BL7" s="36">
        <v>1486.62</v>
      </c>
      <c r="BM7" s="36">
        <v>1510.14</v>
      </c>
      <c r="BN7" s="36">
        <v>1242.9000000000001</v>
      </c>
      <c r="BO7" s="36">
        <v>11.63</v>
      </c>
      <c r="BP7" s="36">
        <v>10.87</v>
      </c>
      <c r="BQ7" s="36">
        <v>9.9</v>
      </c>
      <c r="BR7" s="36">
        <v>10.36</v>
      </c>
      <c r="BS7" s="36">
        <v>10.45</v>
      </c>
      <c r="BT7" s="36">
        <v>33.299999999999997</v>
      </c>
      <c r="BU7" s="36">
        <v>33.01</v>
      </c>
      <c r="BV7" s="36">
        <v>32.39</v>
      </c>
      <c r="BW7" s="36">
        <v>24.39</v>
      </c>
      <c r="BX7" s="36">
        <v>22.67</v>
      </c>
      <c r="BY7" s="36">
        <v>33.35</v>
      </c>
      <c r="BZ7" s="36">
        <v>260.92</v>
      </c>
      <c r="CA7" s="36">
        <v>259.77999999999997</v>
      </c>
      <c r="CB7" s="36">
        <v>313.77999999999997</v>
      </c>
      <c r="CC7" s="36">
        <v>261.17</v>
      </c>
      <c r="CD7" s="36">
        <v>260.06</v>
      </c>
      <c r="CE7" s="36">
        <v>526.57000000000005</v>
      </c>
      <c r="CF7" s="36">
        <v>523.08000000000004</v>
      </c>
      <c r="CG7" s="36">
        <v>530.83000000000004</v>
      </c>
      <c r="CH7" s="36">
        <v>734.18</v>
      </c>
      <c r="CI7" s="36">
        <v>789.62</v>
      </c>
      <c r="CJ7" s="36">
        <v>524.69000000000005</v>
      </c>
      <c r="CK7" s="36">
        <v>58.16</v>
      </c>
      <c r="CL7" s="36">
        <v>58.32</v>
      </c>
      <c r="CM7" s="36">
        <v>36.57</v>
      </c>
      <c r="CN7" s="36">
        <v>36.57</v>
      </c>
      <c r="CO7" s="36">
        <v>36.47</v>
      </c>
      <c r="CP7" s="36">
        <v>50.66</v>
      </c>
      <c r="CQ7" s="36">
        <v>51.11</v>
      </c>
      <c r="CR7" s="36">
        <v>50.49</v>
      </c>
      <c r="CS7" s="36">
        <v>48.36</v>
      </c>
      <c r="CT7" s="36">
        <v>48.7</v>
      </c>
      <c r="CU7" s="36">
        <v>57.58</v>
      </c>
      <c r="CV7" s="36">
        <v>98.69</v>
      </c>
      <c r="CW7" s="36">
        <v>98.69</v>
      </c>
      <c r="CX7" s="36">
        <v>88.98</v>
      </c>
      <c r="CY7" s="36">
        <v>100</v>
      </c>
      <c r="CZ7" s="36">
        <v>100</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2017-02-09T00:09:28Z</cp:lastPrinted>
  <dcterms:created xsi:type="dcterms:W3CDTF">2016-12-02T02:18:06Z</dcterms:created>
  <dcterms:modified xsi:type="dcterms:W3CDTF">2017-02-15T04:30:21Z</dcterms:modified>
</cp:coreProperties>
</file>