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<sst xmlns="http://schemas.openxmlformats.org/spreadsheetml/2006/main" count="221" uniqueCount="111">
  <si>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</si>
  <si>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</si>
  <si>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</si>
  <si>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</si>
  <si>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</si>
  <si>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</si>
  <si>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</si>
  <si>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</si>
  <si>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</si>
  <si>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</si>
  <si>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</si>
  <si>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</si>
  <si>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</si>
  <si>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</si>
  <si>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</si>
  <si>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</si>
  <si>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</si>
  <si>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</si>
  <si>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</si>
  <si>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</si>
  <si>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</si>
  <si>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</si>
  <si>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</si>
  <si>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</si>
  <si>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</si>
  <si>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</si>
  <si>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</si>
  <si>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</si>
  <si>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</si>
  <si>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</si>
  <si>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</si>
  <si>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</si>
  <si>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</si>
  <si>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</si>
  <si>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</si>
  <si>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</si>
  <si>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</si>
  <si>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</si>
  <si>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</si>
  <si>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</si>
  <si>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</si>
  <si>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</si>
  <si>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</si>
  <si>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</si>
  <si>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</si>
  <si>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</si>
  <si>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</si>
  <si>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</si>
  <si>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</si>
  <si>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</si>
  <si>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</si>
  <si>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</si>
  <si>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</si>
  <si>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</si>
  <si>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</si>
  <si>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</si>
  <si>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</si>
  <si>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</si>
  <si>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</si>
  <si>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</si>
  <si>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</si>
  <si>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</si>
  <si>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</si>
  <si>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</si>
  <si>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</si>
  <si>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</si>
  <si>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</si>
  <si>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</si>
  <si>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</si>
  <si>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</si>
  <si>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</si>
  <si>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</si>
  <si>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</si>
  <si>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</si>
  <si>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</si>
  <si>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</si>
  <si>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</si>
  <si>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</si>
  <si>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</si>
  <si>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</si>
  <si>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</si>
  <si>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</si>
  <si>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</si>
  <si>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</si>
  <si>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</si>
  <si>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</si>
  <si>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</si>
  <si>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</si>
  <si>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</si>
  <si>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</si>
  <si>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</si>
  <si>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</si>
  <si>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</si>
  <si>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</si>
  <si>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</si>
  <si>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</si>
  <si>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富士河口湖町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</si>
  <si>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</si>
  <si>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</si>
  <si>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</si>
  <si>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</si>
  <si>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</si>
  <si>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</si>
  <si>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</si>
  <si>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</si>
  <si>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</si>
  <si>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</si>
  <si>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</si>
  <si>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平成11年に供用開始し、比較的新しく老朽化は見られない。</t>
    <phoneticPr fontId="4"/>
  </si>
  <si>
    <t xml:space="preserve">・経営改善の課題は人口減少に起因する施設利用率と経費回収率の改善である。
・施設利用率、経費回収率とも類似団体平均値を下回っており、充分な使用料収入等が確保されていないことが原因と考える。
・排水需要に対して過大とも言える施設を保有している運営状況であり、適正な収入の確保が課題である。
・経費回収率に重点を置き、健全性の高い経営を目指し適切な料金設定を行う時期と考える。
</t>
    <rPh sb="87" eb="89">
      <t>ゲンイン</t>
    </rPh>
    <rPh sb="90" eb="91">
      <t>カンガ</t>
    </rPh>
    <phoneticPr fontId="4"/>
  </si>
  <si>
    <t xml:space="preserve">・下水道人口の減少により使用料収入が減少している。
・使用料以外の収入に強く依存している状況で、経費回収率は低くなっており、料金収入は使用料の値上げ以外に見込めない状況である。
・企業債残高対事業規模比率については、今後施設更新等による起債の予定はなく、料金設定の見直しの時期によるが比率は徐々に減っていくものと考える。
・施設利用、水洗化率とも類似団体より下回っており、指標の向上に向けた取組が必要な状況である。
・適正な使用料水準の確保により汚水処理費を本来あるべき使用料からの回収にする必要が生じている。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</si>
</sst>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33728"/>
        <c:axId val="90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90633728"/>
        <c:axId val="90635648"/>
      </c:lineChart>
      <c:dateAx>
        <c:axId val="90633728"/>
        <c:scaling>
          <c:orientation val="minMax"/>
        </c:scaling>
        <c:delete val="1"/>
        <c:axPos val="b"/>
        <c:numFmt formatCode="ge" sourceLinked="1"/>
        <c:majorTickMark val="none"/>
        <c:minorTickMark val="none"/>
        <c:tickLblPos val="none"/>
        <c:crossAx val="90635648"/>
        <c:crosses val="autoZero"/>
        <c:auto val="1"/>
        <c:lblOffset val="100"/>
        <c:baseTimeUnit val="years"/>
      </c:dateAx>
      <c:valAx>
        <c:axId val="90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32.76</c:v>
                </c:pt>
                <c:pt idx="1">
                  <c:v>31.03</c:v>
                </c:pt>
                <c:pt idx="2">
                  <c:v>30</c:v>
                </c:pt>
                <c:pt idx="3">
                  <c:v>31.38</c:v>
                </c:pt>
                <c:pt idx="4">
                  <c:v>29.66</c:v>
                </c:pt>
              </c:numCache>
            </c:numRef>
          </c:val>
        </c:ser>
        <c:dLbls>
          <c:showLegendKey val="0"/>
          <c:showVal val="0"/>
          <c:showCatName val="0"/>
          <c:showSerName val="0"/>
          <c:showPercent val="0"/>
          <c:showBubbleSize val="0"/>
        </c:dLbls>
        <c:gapWidth val="150"/>
        <c:axId val="92551040"/>
        <c:axId val="925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92551040"/>
        <c:axId val="92561408"/>
      </c:lineChart>
      <c:dateAx>
        <c:axId val="92551040"/>
        <c:scaling>
          <c:orientation val="minMax"/>
        </c:scaling>
        <c:delete val="1"/>
        <c:axPos val="b"/>
        <c:numFmt formatCode="ge" sourceLinked="1"/>
        <c:majorTickMark val="none"/>
        <c:minorTickMark val="none"/>
        <c:tickLblPos val="none"/>
        <c:crossAx val="92561408"/>
        <c:crosses val="autoZero"/>
        <c:auto val="1"/>
        <c:lblOffset val="100"/>
        <c:baseTimeUnit val="years"/>
      </c:dateAx>
      <c:valAx>
        <c:axId val="925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74.7</c:v>
                </c:pt>
                <c:pt idx="1">
                  <c:v>78.569999999999993</c:v>
                </c:pt>
                <c:pt idx="2">
                  <c:v>84.39</c:v>
                </c:pt>
                <c:pt idx="3">
                  <c:v>78.209999999999994</c:v>
                </c:pt>
                <c:pt idx="4">
                  <c:v>75.62</c:v>
                </c:pt>
              </c:numCache>
            </c:numRef>
          </c:val>
        </c:ser>
        <c:dLbls>
          <c:showLegendKey val="0"/>
          <c:showVal val="0"/>
          <c:showCatName val="0"/>
          <c:showSerName val="0"/>
          <c:showPercent val="0"/>
          <c:showBubbleSize val="0"/>
        </c:dLbls>
        <c:gapWidth val="150"/>
        <c:axId val="92603904"/>
        <c:axId val="92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92603904"/>
        <c:axId val="92605824"/>
      </c:lineChart>
      <c:dateAx>
        <c:axId val="92603904"/>
        <c:scaling>
          <c:orientation val="minMax"/>
        </c:scaling>
        <c:delete val="1"/>
        <c:axPos val="b"/>
        <c:numFmt formatCode="ge" sourceLinked="1"/>
        <c:majorTickMark val="none"/>
        <c:minorTickMark val="none"/>
        <c:tickLblPos val="none"/>
        <c:crossAx val="92605824"/>
        <c:crosses val="autoZero"/>
        <c:auto val="1"/>
        <c:lblOffset val="100"/>
        <c:baseTimeUnit val="years"/>
      </c:dateAx>
      <c:valAx>
        <c:axId val="92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75.08</c:v>
                </c:pt>
                <c:pt idx="1">
                  <c:v>84.27</c:v>
                </c:pt>
                <c:pt idx="2">
                  <c:v>88.31</c:v>
                </c:pt>
                <c:pt idx="3">
                  <c:v>87.33</c:v>
                </c:pt>
                <c:pt idx="4">
                  <c:v>83.46</c:v>
                </c:pt>
              </c:numCache>
            </c:numRef>
          </c:val>
        </c:ser>
        <c:dLbls>
          <c:showLegendKey val="0"/>
          <c:showVal val="0"/>
          <c:showCatName val="0"/>
          <c:showSerName val="0"/>
          <c:showPercent val="0"/>
          <c:showBubbleSize val="0"/>
        </c:dLbls>
        <c:gapWidth val="150"/>
        <c:axId val="90678400"/>
        <c:axId val="906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78400"/>
        <c:axId val="90680320"/>
      </c:lineChart>
      <c:dateAx>
        <c:axId val="90678400"/>
        <c:scaling>
          <c:orientation val="minMax"/>
        </c:scaling>
        <c:delete val="1"/>
        <c:axPos val="b"/>
        <c:numFmt formatCode="ge" sourceLinked="1"/>
        <c:majorTickMark val="none"/>
        <c:minorTickMark val="none"/>
        <c:tickLblPos val="none"/>
        <c:crossAx val="90680320"/>
        <c:crosses val="autoZero"/>
        <c:auto val="1"/>
        <c:lblOffset val="100"/>
        <c:baseTimeUnit val="years"/>
      </c:dateAx>
      <c:valAx>
        <c:axId val="90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12192"/>
        <c:axId val="91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12192"/>
        <c:axId val="91114112"/>
      </c:lineChart>
      <c:dateAx>
        <c:axId val="91112192"/>
        <c:scaling>
          <c:orientation val="minMax"/>
        </c:scaling>
        <c:delete val="1"/>
        <c:axPos val="b"/>
        <c:numFmt formatCode="ge" sourceLinked="1"/>
        <c:majorTickMark val="none"/>
        <c:minorTickMark val="none"/>
        <c:tickLblPos val="none"/>
        <c:crossAx val="91114112"/>
        <c:crosses val="autoZero"/>
        <c:auto val="1"/>
        <c:lblOffset val="100"/>
        <c:baseTimeUnit val="years"/>
      </c:dateAx>
      <c:valAx>
        <c:axId val="91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34688"/>
        <c:axId val="912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34688"/>
        <c:axId val="91236608"/>
      </c:lineChart>
      <c:dateAx>
        <c:axId val="91234688"/>
        <c:scaling>
          <c:orientation val="minMax"/>
        </c:scaling>
        <c:delete val="1"/>
        <c:axPos val="b"/>
        <c:numFmt formatCode="ge" sourceLinked="1"/>
        <c:majorTickMark val="none"/>
        <c:minorTickMark val="none"/>
        <c:tickLblPos val="none"/>
        <c:crossAx val="91236608"/>
        <c:crosses val="autoZero"/>
        <c:auto val="1"/>
        <c:lblOffset val="100"/>
        <c:baseTimeUnit val="years"/>
      </c:dateAx>
      <c:valAx>
        <c:axId val="912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64896"/>
        <c:axId val="912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64896"/>
        <c:axId val="91275264"/>
      </c:lineChart>
      <c:dateAx>
        <c:axId val="91264896"/>
        <c:scaling>
          <c:orientation val="minMax"/>
        </c:scaling>
        <c:delete val="1"/>
        <c:axPos val="b"/>
        <c:numFmt formatCode="ge" sourceLinked="1"/>
        <c:majorTickMark val="none"/>
        <c:minorTickMark val="none"/>
        <c:tickLblPos val="none"/>
        <c:crossAx val="91275264"/>
        <c:crosses val="autoZero"/>
        <c:auto val="1"/>
        <c:lblOffset val="100"/>
        <c:baseTimeUnit val="years"/>
      </c:dateAx>
      <c:valAx>
        <c:axId val="91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9952"/>
        <c:axId val="913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9952"/>
        <c:axId val="91312128"/>
      </c:lineChart>
      <c:dateAx>
        <c:axId val="91309952"/>
        <c:scaling>
          <c:orientation val="minMax"/>
        </c:scaling>
        <c:delete val="1"/>
        <c:axPos val="b"/>
        <c:numFmt formatCode="ge" sourceLinked="1"/>
        <c:majorTickMark val="none"/>
        <c:minorTickMark val="none"/>
        <c:tickLblPos val="none"/>
        <c:crossAx val="91312128"/>
        <c:crosses val="autoZero"/>
        <c:auto val="1"/>
        <c:lblOffset val="100"/>
        <c:baseTimeUnit val="years"/>
      </c:dateAx>
      <c:valAx>
        <c:axId val="913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1655.52</c:v>
                </c:pt>
                <c:pt idx="1">
                  <c:v>1071.52</c:v>
                </c:pt>
                <c:pt idx="2">
                  <c:v>686.96</c:v>
                </c:pt>
                <c:pt idx="3">
                  <c:v>686.45</c:v>
                </c:pt>
                <c:pt idx="4">
                  <c:v>3305</c:v>
                </c:pt>
              </c:numCache>
            </c:numRef>
          </c:val>
        </c:ser>
        <c:dLbls>
          <c:showLegendKey val="0"/>
          <c:showVal val="0"/>
          <c:showCatName val="0"/>
          <c:showSerName val="0"/>
          <c:showPercent val="0"/>
          <c:showBubbleSize val="0"/>
        </c:dLbls>
        <c:gapWidth val="150"/>
        <c:axId val="91342336"/>
        <c:axId val="913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91342336"/>
        <c:axId val="91344256"/>
      </c:lineChart>
      <c:dateAx>
        <c:axId val="91342336"/>
        <c:scaling>
          <c:orientation val="minMax"/>
        </c:scaling>
        <c:delete val="1"/>
        <c:axPos val="b"/>
        <c:numFmt formatCode="ge" sourceLinked="1"/>
        <c:majorTickMark val="none"/>
        <c:minorTickMark val="none"/>
        <c:tickLblPos val="none"/>
        <c:crossAx val="91344256"/>
        <c:crosses val="autoZero"/>
        <c:auto val="1"/>
        <c:lblOffset val="100"/>
        <c:baseTimeUnit val="years"/>
      </c:dateAx>
      <c:valAx>
        <c:axId val="913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46.24</c:v>
                </c:pt>
                <c:pt idx="1">
                  <c:v>55.93</c:v>
                </c:pt>
                <c:pt idx="2">
                  <c:v>64.760000000000005</c:v>
                </c:pt>
                <c:pt idx="3">
                  <c:v>61.99</c:v>
                </c:pt>
                <c:pt idx="4">
                  <c:v>55.89</c:v>
                </c:pt>
              </c:numCache>
            </c:numRef>
          </c:val>
        </c:ser>
        <c:dLbls>
          <c:showLegendKey val="0"/>
          <c:showVal val="0"/>
          <c:showCatName val="0"/>
          <c:showSerName val="0"/>
          <c:showPercent val="0"/>
          <c:showBubbleSize val="0"/>
        </c:dLbls>
        <c:gapWidth val="150"/>
        <c:axId val="92417024"/>
        <c:axId val="92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92417024"/>
        <c:axId val="92435584"/>
      </c:lineChart>
      <c:dateAx>
        <c:axId val="92417024"/>
        <c:scaling>
          <c:orientation val="minMax"/>
        </c:scaling>
        <c:delete val="1"/>
        <c:axPos val="b"/>
        <c:numFmt formatCode="ge" sourceLinked="1"/>
        <c:majorTickMark val="none"/>
        <c:minorTickMark val="none"/>
        <c:tickLblPos val="none"/>
        <c:crossAx val="92435584"/>
        <c:crosses val="autoZero"/>
        <c:auto val="1"/>
        <c:lblOffset val="100"/>
        <c:baseTimeUnit val="years"/>
      </c:dateAx>
      <c:valAx>
        <c:axId val="92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319.60000000000002</c:v>
                </c:pt>
                <c:pt idx="1">
                  <c:v>283.75</c:v>
                </c:pt>
                <c:pt idx="2">
                  <c:v>263.93</c:v>
                </c:pt>
                <c:pt idx="3">
                  <c:v>264.22000000000003</c:v>
                </c:pt>
                <c:pt idx="4">
                  <c:v>303.38</c:v>
                </c:pt>
              </c:numCache>
            </c:numRef>
          </c:val>
        </c:ser>
        <c:dLbls>
          <c:showLegendKey val="0"/>
          <c:showVal val="0"/>
          <c:showCatName val="0"/>
          <c:showSerName val="0"/>
          <c:showPercent val="0"/>
          <c:showBubbleSize val="0"/>
        </c:dLbls>
        <c:gapWidth val="150"/>
        <c:axId val="92457216"/>
        <c:axId val="924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92457216"/>
        <c:axId val="92463488"/>
      </c:lineChart>
      <c:dateAx>
        <c:axId val="92457216"/>
        <c:scaling>
          <c:orientation val="minMax"/>
        </c:scaling>
        <c:delete val="1"/>
        <c:axPos val="b"/>
        <c:numFmt formatCode="ge" sourceLinked="1"/>
        <c:majorTickMark val="none"/>
        <c:minorTickMark val="none"/>
        <c:tickLblPos val="none"/>
        <c:crossAx val="92463488"/>
        <c:crosses val="autoZero"/>
        <c:auto val="1"/>
        <c:lblOffset val="100"/>
        <c:baseTimeUnit val="years"/>
      </c:dateAx>
      <c:valAx>
        <c:axId val="924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富士河口湖町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26532</v>
      </c>
      <c r="AM8" s="64"/>
      <c r="AN8" s="64"/>
      <c r="AO8" s="64"/>
      <c r="AP8" s="64"/>
      <c r="AQ8" s="64"/>
      <c r="AR8" s="64"/>
      <c r="AS8" s="64"/>
      <c r="AT8" s="63">
        <f>データ!S6</f>
        <v>158.4</v>
      </c>
      <c r="AU8" s="63"/>
      <c r="AV8" s="63"/>
      <c r="AW8" s="63"/>
      <c r="AX8" s="63"/>
      <c r="AY8" s="63"/>
      <c r="AZ8" s="63"/>
      <c r="BA8" s="63"/>
      <c r="BB8" s="63">
        <f>データ!T6</f>
        <v>167.5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0.92</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242</v>
      </c>
      <c r="AM10" s="64"/>
      <c r="AN10" s="64"/>
      <c r="AO10" s="64"/>
      <c r="AP10" s="64"/>
      <c r="AQ10" s="64"/>
      <c r="AR10" s="64"/>
      <c r="AS10" s="64"/>
      <c r="AT10" s="63">
        <f>データ!V6</f>
        <v>0.25</v>
      </c>
      <c r="AU10" s="63"/>
      <c r="AV10" s="63"/>
      <c r="AW10" s="63"/>
      <c r="AX10" s="63"/>
      <c r="AY10" s="63"/>
      <c r="AZ10" s="63"/>
      <c r="BA10" s="63"/>
      <c r="BB10" s="63">
        <f>データ!W6</f>
        <v>968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194301</v>
      </c>
      <c r="D6" s="31">
        <f t="shared" si="3"/>
        <v>47</v>
      </c>
      <c r="E6" s="31">
        <f t="shared" si="3"/>
        <v>17</v>
      </c>
      <c r="F6" s="31">
        <f t="shared" si="3"/>
        <v>4</v>
      </c>
      <c r="G6" s="31">
        <f t="shared" si="3"/>
        <v>0</v>
      </c>
      <c r="H6" s="31" t="str">
        <f t="shared" si="3"/>
        <v>山梨県　富士河口湖町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0.92</v>
      </c>
      <c r="P6" s="32">
        <f t="shared" si="3"/>
        <v>100</v>
      </c>
      <c r="Q6" s="32">
        <f t="shared" si="3"/>
        <v>3780</v>
      </c>
      <c r="R6" s="32">
        <f t="shared" si="3"/>
        <v>26532</v>
      </c>
      <c r="S6" s="32">
        <f t="shared" si="3"/>
        <v>158.4</v>
      </c>
      <c r="T6" s="32">
        <f t="shared" si="3"/>
        <v>167.5</v>
      </c>
      <c r="U6" s="32">
        <f t="shared" si="3"/>
        <v>242</v>
      </c>
      <c r="V6" s="32">
        <f t="shared" si="3"/>
        <v>0.25</v>
      </c>
      <c r="W6" s="32">
        <f t="shared" si="3"/>
        <v>968</v>
      </c>
      <c r="X6" s="33">
        <f>IF(X7="",NA(),X7)</f>
        <v>75.08</v>
      </c>
      <c r="Y6" s="33">
        <f t="shared" ref="Y6:AG6" si="4">IF(Y7="",NA(),Y7)</f>
        <v>84.27</v>
      </c>
      <c r="Z6" s="33">
        <f t="shared" si="4"/>
        <v>88.31</v>
      </c>
      <c r="AA6" s="33">
        <f t="shared" si="4"/>
        <v>87.33</v>
      </c>
      <c r="AB6" s="33">
        <f t="shared" si="4"/>
        <v>83.46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1655.52</v>
      </c>
      <c r="BF6" s="33">
        <f t="shared" ref="BF6:BN6" si="7">IF(BF7="",NA(),BF7)</f>
        <v>1071.52</v>
      </c>
      <c r="BG6" s="33">
        <f t="shared" si="7"/>
        <v>686.96</v>
      </c>
      <c r="BH6" s="33">
        <f t="shared" si="7"/>
        <v>686.45</v>
      </c>
      <c r="BI6" s="33">
        <f t="shared" si="7"/>
        <v>3305</v>
      </c>
      <c r="BJ6" s="33">
        <f t="shared" si="7"/>
        <v>1835.56</v>
      </c>
      <c r="BK6" s="33">
        <f t="shared" si="7"/>
        <v>1716.82</v>
      </c>
      <c r="BL6" s="33">
        <f t="shared" si="7"/>
        <v>1554.05</v>
      </c>
      <c r="BM6" s="33">
        <f t="shared" si="7"/>
        <v>1436</v>
      </c>
      <c r="BN6" s="33">
        <f t="shared" si="7"/>
        <v>1434.89</v>
      </c>
      <c r="BO6" s="32" t="str">
        <f>IF(BO7="","",IF(BO7="-","【-】","【"&amp;SUBSTITUTE(TEXT(BO7,"#,##0.00"),"-","△")&amp;"】"))</f>
        <v>【1,457.06】</v>
      </c>
      <c r="BP6" s="33">
        <f>IF(BP7="",NA(),BP7)</f>
        <v>46.24</v>
      </c>
      <c r="BQ6" s="33">
        <f t="shared" ref="BQ6:BY6" si="8">IF(BQ7="",NA(),BQ7)</f>
        <v>55.93</v>
      </c>
      <c r="BR6" s="33">
        <f t="shared" si="8"/>
        <v>64.760000000000005</v>
      </c>
      <c r="BS6" s="33">
        <f t="shared" si="8"/>
        <v>61.99</v>
      </c>
      <c r="BT6" s="33">
        <f t="shared" si="8"/>
        <v>55.89</v>
      </c>
      <c r="BU6" s="33">
        <f t="shared" si="8"/>
        <v>52.89</v>
      </c>
      <c r="BV6" s="33">
        <f t="shared" si="8"/>
        <v>51.73</v>
      </c>
      <c r="BW6" s="33">
        <f t="shared" si="8"/>
        <v>53.01</v>
      </c>
      <c r="BX6" s="33">
        <f t="shared" si="8"/>
        <v>66.56</v>
      </c>
      <c r="BY6" s="33">
        <f t="shared" si="8"/>
        <v>66.22</v>
      </c>
      <c r="BZ6" s="32" t="str">
        <f>IF(BZ7="","",IF(BZ7="-","【-】","【"&amp;SUBSTITUTE(TEXT(BZ7,"#,##0.00"),"-","△")&amp;"】"))</f>
        <v>【64.73】</v>
      </c>
      <c r="CA6" s="33">
        <f>IF(CA7="",NA(),CA7)</f>
        <v>319.60000000000002</v>
      </c>
      <c r="CB6" s="33">
        <f t="shared" ref="CB6:CJ6" si="9">IF(CB7="",NA(),CB7)</f>
        <v>283.75</v>
      </c>
      <c r="CC6" s="33">
        <f t="shared" si="9"/>
        <v>263.93</v>
      </c>
      <c r="CD6" s="33">
        <f t="shared" si="9"/>
        <v>264.22000000000003</v>
      </c>
      <c r="CE6" s="33">
        <f t="shared" si="9"/>
        <v>303.38</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32.76</v>
      </c>
      <c r="CM6" s="33">
        <f t="shared" ref="CM6:CU6" si="10">IF(CM7="",NA(),CM7)</f>
        <v>31.03</v>
      </c>
      <c r="CN6" s="33">
        <f t="shared" si="10"/>
        <v>30</v>
      </c>
      <c r="CO6" s="33">
        <f t="shared" si="10"/>
        <v>31.38</v>
      </c>
      <c r="CP6" s="33">
        <f t="shared" si="10"/>
        <v>29.66</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74.7</v>
      </c>
      <c r="CX6" s="33">
        <f t="shared" ref="CX6:DF6" si="11">IF(CX7="",NA(),CX7)</f>
        <v>78.569999999999993</v>
      </c>
      <c r="CY6" s="33">
        <f t="shared" si="11"/>
        <v>84.39</v>
      </c>
      <c r="CZ6" s="33">
        <f t="shared" si="11"/>
        <v>78.209999999999994</v>
      </c>
      <c r="DA6" s="33">
        <f t="shared" si="11"/>
        <v>75.62</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x14ac:dyDescent="0.15">
      <c r="A7" s="26"/>
      <c r="B7" s="35">
        <v>2015</v>
      </c>
      <c r="C7" s="35">
        <v>194301</v>
      </c>
      <c r="D7" s="35">
        <v>47</v>
      </c>
      <c r="E7" s="35">
        <v>17</v>
      </c>
      <c r="F7" s="35">
        <v>4</v>
      </c>
      <c r="G7" s="35">
        <v>0</v>
      </c>
      <c r="H7" s="35" t="s">
        <v>96</v>
      </c>
      <c r="I7" s="35" t="s">
        <v>97</v>
      </c>
      <c r="J7" s="35" t="s">
        <v>98</v>
      </c>
      <c r="K7" s="35" t="s">
        <v>99</v>
      </c>
      <c r="L7" s="35" t="s">
        <v>100</v>
      </c>
      <c r="M7" s="36" t="s">
        <v>101</v>
      </c>
      <c r="N7" s="36" t="s">
        <v>102</v>
      </c>
      <c r="O7" s="36">
        <v>0.92</v>
      </c>
      <c r="P7" s="36">
        <v>100</v>
      </c>
      <c r="Q7" s="36">
        <v>3780</v>
      </c>
      <c r="R7" s="36">
        <v>26532</v>
      </c>
      <c r="S7" s="36">
        <v>158.4</v>
      </c>
      <c r="T7" s="36">
        <v>167.5</v>
      </c>
      <c r="U7" s="36">
        <v>242</v>
      </c>
      <c r="V7" s="36">
        <v>0.25</v>
      </c>
      <c r="W7" s="36">
        <v>968</v>
      </c>
      <c r="X7" s="36">
        <v>75.08</v>
      </c>
      <c r="Y7" s="36">
        <v>84.27</v>
      </c>
      <c r="Z7" s="36">
        <v>88.31</v>
      </c>
      <c r="AA7" s="36">
        <v>87.33</v>
      </c>
      <c r="AB7" s="36">
        <v>83.46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1655.52</v>
      </c>
      <c r="BF7" s="36">
        <v>1071.52</v>
      </c>
      <c r="BG7" s="36">
        <v>686.96</v>
      </c>
      <c r="BH7" s="36">
        <v>686.45</v>
      </c>
      <c r="BI7" s="36">
        <v>3305</v>
      </c>
      <c r="BJ7" s="36">
        <v>1835.56</v>
      </c>
      <c r="BK7" s="36">
        <v>1716.82</v>
      </c>
      <c r="BL7" s="36">
        <v>1554.05</v>
      </c>
      <c r="BM7" s="36">
        <v>1436</v>
      </c>
      <c r="BN7" s="36">
        <v>1434.89</v>
      </c>
      <c r="BO7" s="36">
        <v>1457.06</v>
      </c>
      <c r="BP7" s="36">
        <v>46.24</v>
      </c>
      <c r="BQ7" s="36">
        <v>55.93</v>
      </c>
      <c r="BR7" s="36">
        <v>64.760000000000005</v>
      </c>
      <c r="BS7" s="36">
        <v>61.99</v>
      </c>
      <c r="BT7" s="36">
        <v>55.89</v>
      </c>
      <c r="BU7" s="36">
        <v>52.89</v>
      </c>
      <c r="BV7" s="36">
        <v>51.73</v>
      </c>
      <c r="BW7" s="36">
        <v>53.01</v>
      </c>
      <c r="BX7" s="36">
        <v>66.56</v>
      </c>
      <c r="BY7" s="36">
        <v>66.22</v>
      </c>
      <c r="BZ7" s="36">
        <v>64.73</v>
      </c>
      <c r="CA7" s="36">
        <v>319.60000000000002</v>
      </c>
      <c r="CB7" s="36">
        <v>283.75</v>
      </c>
      <c r="CC7" s="36">
        <v>263.93</v>
      </c>
      <c r="CD7" s="36">
        <v>264.22000000000003</v>
      </c>
      <c r="CE7" s="36">
        <v>303.38</v>
      </c>
      <c r="CF7" s="36">
        <v>300.52</v>
      </c>
      <c r="CG7" s="36">
        <v>310.47000000000003</v>
      </c>
      <c r="CH7" s="36">
        <v>299.39</v>
      </c>
      <c r="CI7" s="36">
        <v>244.29</v>
      </c>
      <c r="CJ7" s="36">
        <v>246.72</v>
      </c>
      <c r="CK7" s="36">
        <v>250.25</v>
      </c>
      <c r="CL7" s="36">
        <v>32.76</v>
      </c>
      <c r="CM7" s="36">
        <v>31.03</v>
      </c>
      <c r="CN7" s="36">
        <v>30</v>
      </c>
      <c r="CO7" s="36">
        <v>31.38</v>
      </c>
      <c r="CP7" s="36">
        <v>29.66</v>
      </c>
      <c r="CQ7" s="36">
        <v>36.799999999999997</v>
      </c>
      <c r="CR7" s="36">
        <v>36.67</v>
      </c>
      <c r="CS7" s="36">
        <v>36.200000000000003</v>
      </c>
      <c r="CT7" s="36">
        <v>43.58</v>
      </c>
      <c r="CU7" s="36">
        <v>41.35</v>
      </c>
      <c r="CV7" s="36">
        <v>40.31</v>
      </c>
      <c r="CW7" s="36">
        <v>74.7</v>
      </c>
      <c r="CX7" s="36">
        <v>78.569999999999993</v>
      </c>
      <c r="CY7" s="36">
        <v>84.39</v>
      </c>
      <c r="CZ7" s="36">
        <v>78.209999999999994</v>
      </c>
      <c r="DA7" s="36">
        <v>75.62</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2017-02-13T06:03:38Z</cp:lastPrinted>
  <dcterms:created xsi:type="dcterms:W3CDTF">2017-02-08T03:00:55Z</dcterms:created>
  <dcterms:modified xsi:type="dcterms:W3CDTF">2017-02-17T03:45:16Z</dcterms:modified>
</cp:coreProperties>
</file>