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<sst xmlns="http://schemas.openxmlformats.org/spreadsheetml/2006/main" count="217" uniqueCount="107">
  <si>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</si>
  <si>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</si>
  <si>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</si>
  <si>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</si>
  <si>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</si>
  <si>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</si>
  <si>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</si>
  <si>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</si>
  <si>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</si>
  <si>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</si>
  <si>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</si>
  <si>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</si>
  <si>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</si>
  <si>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</si>
  <si>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</si>
  <si>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</si>
  <si>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</si>
  <si>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</si>
  <si>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</si>
  <si>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</si>
  <si>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</si>
  <si>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</si>
  <si>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</si>
  <si>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</si>
  <si>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</si>
  <si>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</si>
  <si>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</si>
  <si>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</si>
  <si>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</si>
  <si>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</si>
  <si>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</si>
  <si>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</si>
  <si>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</si>
  <si>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</si>
  <si>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</si>
  <si>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</si>
  <si>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</si>
  <si>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</si>
  <si>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</si>
  <si>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</si>
  <si>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</si>
  <si>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</si>
  <si>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</si>
  <si>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</si>
  <si>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</si>
  <si>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</si>
  <si>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</si>
  <si>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</si>
  <si>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</si>
  <si>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</si>
  <si>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</si>
  <si>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</si>
  <si>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</si>
  <si>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</si>
  <si>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</si>
  <si>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</si>
  <si>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</si>
  <si>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</si>
  <si>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</si>
  <si>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</si>
  <si>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</si>
  <si>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</si>
  <si>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</si>
  <si>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</si>
  <si>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</si>
  <si>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</si>
  <si>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</si>
  <si>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</si>
  <si>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</si>
  <si>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</si>
  <si>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</si>
  <si>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</si>
  <si>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</si>
  <si>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</si>
  <si>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</si>
  <si>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</si>
  <si>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</si>
  <si>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</si>
  <si>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</si>
  <si>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</si>
  <si>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</si>
  <si>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</si>
  <si>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</si>
  <si>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</si>
  <si>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</si>
  <si>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</si>
  <si>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</si>
  <si>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</si>
  <si>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</si>
  <si>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</si>
  <si>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</si>
  <si>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</si>
  <si>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</si>
  <si>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富士河口湖町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</si>
  <si>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</si>
  <si>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</si>
  <si>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</si>
  <si>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</si>
  <si>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</si>
  <si>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</si>
  <si>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</si>
  <si>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</si>
  <si>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</si>
  <si>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</si>
  <si>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水道事業は、経営状況を改善するために平成２５年４月に続き平成２８年４月に料金の改定を行い、これにともない経常収支比率も上昇し、ある程度の赤字削減効果が期待できる。今後は料金改定の効果を検証し、平成３１年４月に予定している第３次料金改定をより効果的におこない、企業債への依存度も抑えながら経営の健全化をすすめていく。また、これまで豊富で良質な地下水によって安価な給水原価が支えられてきたが、今後は管路の整備等により有収率を向上させ相乗的に効率を高めていきたい。</t>
    <rPh sb="0" eb="1">
      <t>ホン</t>
    </rPh>
    <rPh sb="1" eb="3">
      <t>スイドウ</t>
    </rPh>
    <rPh sb="3" eb="5">
      <t>ジギョウ</t>
    </rPh>
    <rPh sb="7" eb="9">
      <t>ケイエイ</t>
    </rPh>
    <rPh sb="9" eb="11">
      <t>ジョウキョウ</t>
    </rPh>
    <rPh sb="12" eb="14">
      <t>カイゼン</t>
    </rPh>
    <rPh sb="19" eb="21">
      <t>ヘイセイ</t>
    </rPh>
    <rPh sb="23" eb="24">
      <t>ネン</t>
    </rPh>
    <rPh sb="25" eb="26">
      <t>ガツ</t>
    </rPh>
    <rPh sb="27" eb="28">
      <t>ツヅ</t>
    </rPh>
    <rPh sb="29" eb="31">
      <t>ヘイセイ</t>
    </rPh>
    <rPh sb="33" eb="34">
      <t>ネン</t>
    </rPh>
    <rPh sb="35" eb="36">
      <t>ガツ</t>
    </rPh>
    <rPh sb="37" eb="39">
      <t>リョウキン</t>
    </rPh>
    <rPh sb="40" eb="42">
      <t>カイテイ</t>
    </rPh>
    <rPh sb="43" eb="44">
      <t>オコナ</t>
    </rPh>
    <rPh sb="53" eb="55">
      <t>ケイジョウ</t>
    </rPh>
    <rPh sb="55" eb="57">
      <t>シュウシ</t>
    </rPh>
    <rPh sb="57" eb="59">
      <t>ヒリツ</t>
    </rPh>
    <rPh sb="60" eb="62">
      <t>ジョウショウ</t>
    </rPh>
    <rPh sb="66" eb="68">
      <t>テイド</t>
    </rPh>
    <rPh sb="69" eb="71">
      <t>アカジ</t>
    </rPh>
    <rPh sb="71" eb="73">
      <t>サクゲン</t>
    </rPh>
    <rPh sb="73" eb="75">
      <t>コウカ</t>
    </rPh>
    <rPh sb="76" eb="78">
      <t>キタイ</t>
    </rPh>
    <rPh sb="82" eb="84">
      <t>コンゴ</t>
    </rPh>
    <rPh sb="85" eb="87">
      <t>リョウキン</t>
    </rPh>
    <rPh sb="87" eb="89">
      <t>カイテイ</t>
    </rPh>
    <rPh sb="90" eb="92">
      <t>コウカ</t>
    </rPh>
    <rPh sb="93" eb="95">
      <t>ケンショウ</t>
    </rPh>
    <rPh sb="97" eb="99">
      <t>ヘイセイ</t>
    </rPh>
    <rPh sb="101" eb="102">
      <t>ネン</t>
    </rPh>
    <rPh sb="103" eb="104">
      <t>ガツ</t>
    </rPh>
    <rPh sb="105" eb="107">
      <t>ヨテイ</t>
    </rPh>
    <rPh sb="111" eb="112">
      <t>ダイ</t>
    </rPh>
    <rPh sb="113" eb="114">
      <t>ジ</t>
    </rPh>
    <rPh sb="114" eb="116">
      <t>リョウキン</t>
    </rPh>
    <rPh sb="116" eb="118">
      <t>カイテイ</t>
    </rPh>
    <rPh sb="121" eb="124">
      <t>コウカテキ</t>
    </rPh>
    <rPh sb="130" eb="132">
      <t>キギョウ</t>
    </rPh>
    <rPh sb="132" eb="133">
      <t>サイ</t>
    </rPh>
    <rPh sb="135" eb="138">
      <t>イゾンド</t>
    </rPh>
    <rPh sb="139" eb="140">
      <t>オサ</t>
    </rPh>
    <rPh sb="144" eb="146">
      <t>ケイエイ</t>
    </rPh>
    <rPh sb="147" eb="150">
      <t>ケンゼンカ</t>
    </rPh>
    <rPh sb="165" eb="167">
      <t>ホウフ</t>
    </rPh>
    <rPh sb="168" eb="170">
      <t>リョウシツ</t>
    </rPh>
    <rPh sb="171" eb="174">
      <t>チカスイ</t>
    </rPh>
    <rPh sb="178" eb="180">
      <t>アンカ</t>
    </rPh>
    <rPh sb="181" eb="183">
      <t>キュウスイ</t>
    </rPh>
    <rPh sb="183" eb="185">
      <t>ゲンカ</t>
    </rPh>
    <rPh sb="186" eb="187">
      <t>ササ</t>
    </rPh>
    <rPh sb="195" eb="197">
      <t>コンゴ</t>
    </rPh>
    <rPh sb="198" eb="200">
      <t>カンロ</t>
    </rPh>
    <rPh sb="201" eb="203">
      <t>セイビ</t>
    </rPh>
    <rPh sb="203" eb="204">
      <t>トウ</t>
    </rPh>
    <rPh sb="207" eb="208">
      <t>ユウ</t>
    </rPh>
    <rPh sb="208" eb="209">
      <t>シュウ</t>
    </rPh>
    <rPh sb="209" eb="210">
      <t>リツ</t>
    </rPh>
    <rPh sb="211" eb="213">
      <t>コウジョウ</t>
    </rPh>
    <rPh sb="215" eb="217">
      <t>ソウジョウ</t>
    </rPh>
    <rPh sb="217" eb="218">
      <t>テキ</t>
    </rPh>
    <rPh sb="219" eb="221">
      <t>コウリツ</t>
    </rPh>
    <rPh sb="222" eb="223">
      <t>タカ</t>
    </rPh>
    <phoneticPr fontId="4"/>
  </si>
  <si>
    <r>
      <t>平成２２年度に作成した富士河口湖町地域水道ビジョン</t>
    </r>
    <r>
      <rPr>
        <sz val="11"/>
        <rFont val="ＭＳ ゴシック"/>
        <family val="3"/>
        <charset val="128"/>
      </rPr>
      <t>に</t>
    </r>
    <r>
      <rPr>
        <sz val="11"/>
        <color theme="1"/>
        <rFont val="ＭＳ ゴシック"/>
        <family val="3"/>
        <charset val="128"/>
      </rPr>
      <t>基づき</t>
    </r>
    <r>
      <rPr>
        <sz val="11"/>
        <color rgb="FFFF0000"/>
        <rFont val="ＭＳ ゴシック"/>
        <family val="3"/>
        <charset val="128"/>
      </rPr>
      <t>、</t>
    </r>
    <r>
      <rPr>
        <sz val="11"/>
        <color theme="1"/>
        <rFont val="ＭＳ ゴシック"/>
        <family val="3"/>
        <charset val="128"/>
      </rPr>
      <t>重要管路の耐震化工事から優先的に進めてきており、結果として管路更新率は上がってきいる。ただし、依然として施設全般の減価償却率は高い状況なので、今後は更新が未着手になっている枝線管路等を中心に更新を検討してゆく。</t>
    </r>
    <rPh sb="0" eb="2">
      <t>ヘイセイ</t>
    </rPh>
    <rPh sb="4" eb="6">
      <t>ネンド</t>
    </rPh>
    <rPh sb="7" eb="9">
      <t>サクセイ</t>
    </rPh>
    <rPh sb="11" eb="13">
      <t>フジ</t>
    </rPh>
    <rPh sb="13" eb="16">
      <t>カワグチコ</t>
    </rPh>
    <rPh sb="16" eb="17">
      <t>マチ</t>
    </rPh>
    <rPh sb="17" eb="19">
      <t>チイキ</t>
    </rPh>
    <rPh sb="19" eb="21">
      <t>スイドウ</t>
    </rPh>
    <rPh sb="26" eb="27">
      <t>モト</t>
    </rPh>
    <rPh sb="30" eb="32">
      <t>ジュウヨウ</t>
    </rPh>
    <rPh sb="32" eb="34">
      <t>カンロ</t>
    </rPh>
    <rPh sb="35" eb="38">
      <t>タイシンカ</t>
    </rPh>
    <rPh sb="38" eb="40">
      <t>コウジ</t>
    </rPh>
    <rPh sb="42" eb="45">
      <t>ユウセンテキ</t>
    </rPh>
    <rPh sb="46" eb="47">
      <t>スス</t>
    </rPh>
    <rPh sb="54" eb="56">
      <t>ケッカ</t>
    </rPh>
    <rPh sb="59" eb="61">
      <t>カンロ</t>
    </rPh>
    <rPh sb="61" eb="63">
      <t>コウシン</t>
    </rPh>
    <rPh sb="63" eb="64">
      <t>リツ</t>
    </rPh>
    <rPh sb="104" eb="106">
      <t>コウシン</t>
    </rPh>
    <rPh sb="107" eb="110">
      <t>ミチャクシュ</t>
    </rPh>
    <rPh sb="118" eb="120">
      <t>カンロ</t>
    </rPh>
    <rPh sb="120" eb="121">
      <t>トウ</t>
    </rPh>
    <rPh sb="122" eb="124">
      <t>チュウシン</t>
    </rPh>
    <rPh sb="125" eb="127">
      <t>コウシン</t>
    </rPh>
    <rPh sb="128" eb="130">
      <t>ケントウ</t>
    </rPh>
    <phoneticPr fontId="4"/>
  </si>
  <si>
    <r>
      <t>受益者負担の原則にしたがい、料金改定によって経営状況の健全化が僅かずつながら進んできている。平成２９年度は経営戦略の策定にも着手し、引き続き定期的に経営状況を検証しつつ料金</t>
    </r>
    <r>
      <rPr>
        <sz val="11"/>
        <rFont val="ＭＳ ゴシック"/>
        <family val="3"/>
        <charset val="128"/>
      </rPr>
      <t>見直も行い</t>
    </r>
    <r>
      <rPr>
        <sz val="11"/>
        <color theme="1"/>
        <rFont val="ＭＳ ゴシック"/>
        <family val="3"/>
        <charset val="128"/>
      </rPr>
      <t>、企業債への過重な依存を抑制しながら施設整備をおこない、安全な水道水供給を推進してゆく。</t>
    </r>
    <rPh sb="0" eb="3">
      <t>ジュエキシャ</t>
    </rPh>
    <rPh sb="3" eb="5">
      <t>フタン</t>
    </rPh>
    <rPh sb="6" eb="8">
      <t>ゲンソク</t>
    </rPh>
    <rPh sb="14" eb="16">
      <t>リョウキン</t>
    </rPh>
    <rPh sb="16" eb="18">
      <t>カイテイ</t>
    </rPh>
    <rPh sb="22" eb="24">
      <t>ケイエイ</t>
    </rPh>
    <rPh sb="24" eb="26">
      <t>ジョウキョウ</t>
    </rPh>
    <rPh sb="27" eb="30">
      <t>ケンゼンカ</t>
    </rPh>
    <rPh sb="31" eb="32">
      <t>ワズ</t>
    </rPh>
    <rPh sb="38" eb="39">
      <t>スス</t>
    </rPh>
    <rPh sb="46" eb="48">
      <t>ヘイセイ</t>
    </rPh>
    <rPh sb="50" eb="51">
      <t>ネン</t>
    </rPh>
    <rPh sb="51" eb="52">
      <t>ド</t>
    </rPh>
    <rPh sb="53" eb="55">
      <t>ケイエイ</t>
    </rPh>
    <rPh sb="55" eb="57">
      <t>センリャク</t>
    </rPh>
    <rPh sb="58" eb="60">
      <t>サクテイ</t>
    </rPh>
    <rPh sb="62" eb="64">
      <t>チャクシュ</t>
    </rPh>
    <rPh sb="70" eb="73">
      <t>テイキテキ</t>
    </rPh>
    <rPh sb="74" eb="76">
      <t>ケイエイ</t>
    </rPh>
    <rPh sb="76" eb="78">
      <t>ジョウキョウ</t>
    </rPh>
    <rPh sb="79" eb="81">
      <t>ケンショウ</t>
    </rPh>
    <rPh sb="84" eb="86">
      <t>リョウキン</t>
    </rPh>
    <rPh sb="89" eb="90">
      <t>オコナ</t>
    </rPh>
    <rPh sb="92" eb="94">
      <t>キギョウ</t>
    </rPh>
    <rPh sb="94" eb="95">
      <t>サイ</t>
    </rPh>
    <rPh sb="97" eb="99">
      <t>カジュウ</t>
    </rPh>
    <rPh sb="100" eb="102">
      <t>イゾン</t>
    </rPh>
    <rPh sb="103" eb="105">
      <t>ヨクセイ</t>
    </rPh>
    <rPh sb="109" eb="111">
      <t>シセツ</t>
    </rPh>
    <rPh sb="111" eb="113">
      <t>セイビ</t>
    </rPh>
    <rPh sb="119" eb="121">
      <t>アンゼン</t>
    </rPh>
    <rPh sb="122" eb="124">
      <t>スイドウ</t>
    </rPh>
    <rPh sb="124" eb="125">
      <t>スイ</t>
    </rPh>
    <rPh sb="125" eb="127">
      <t>キョウキュウ</t>
    </rPh>
    <rPh sb="128" eb="13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</si>
</sst>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0.67</c:v>
                </c:pt>
                <c:pt idx="2">
                  <c:v>0.31</c:v>
                </c:pt>
                <c:pt idx="3">
                  <c:v>0.36</c:v>
                </c:pt>
                <c:pt idx="4">
                  <c:v>1.73</c:v>
                </c:pt>
              </c:numCache>
            </c:numRef>
          </c:val>
        </c:ser>
        <c:dLbls>
          <c:showLegendKey val="0"/>
          <c:showVal val="0"/>
          <c:showCatName val="0"/>
          <c:showSerName val="0"/>
          <c:showPercent val="0"/>
          <c:showBubbleSize val="0"/>
        </c:dLbls>
        <c:gapWidth val="150"/>
        <c:axId val="97489664"/>
        <c:axId val="97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7489664"/>
        <c:axId val="97491584"/>
      </c:lineChart>
      <c:dateAx>
        <c:axId val="97489664"/>
        <c:scaling>
          <c:orientation val="minMax"/>
        </c:scaling>
        <c:delete val="1"/>
        <c:axPos val="b"/>
        <c:numFmt formatCode="ge" sourceLinked="1"/>
        <c:majorTickMark val="none"/>
        <c:minorTickMark val="none"/>
        <c:tickLblPos val="none"/>
        <c:crossAx val="97491584"/>
        <c:crosses val="autoZero"/>
        <c:auto val="1"/>
        <c:lblOffset val="100"/>
        <c:baseTimeUnit val="years"/>
      </c:dateAx>
      <c:valAx>
        <c:axId val="97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68.209999999999994</c:v>
                </c:pt>
                <c:pt idx="1">
                  <c:v>63.46</c:v>
                </c:pt>
                <c:pt idx="2">
                  <c:v>58.75</c:v>
                </c:pt>
                <c:pt idx="3">
                  <c:v>58.61</c:v>
                </c:pt>
                <c:pt idx="4">
                  <c:v>57.39</c:v>
                </c:pt>
              </c:numCache>
            </c:numRef>
          </c:val>
        </c:ser>
        <c:dLbls>
          <c:showLegendKey val="0"/>
          <c:showVal val="0"/>
          <c:showCatName val="0"/>
          <c:showSerName val="0"/>
          <c:showPercent val="0"/>
          <c:showBubbleSize val="0"/>
        </c:dLbls>
        <c:gapWidth val="150"/>
        <c:axId val="101971072"/>
        <c:axId val="1019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1971072"/>
        <c:axId val="101972992"/>
      </c:lineChart>
      <c:dateAx>
        <c:axId val="101971072"/>
        <c:scaling>
          <c:orientation val="minMax"/>
        </c:scaling>
        <c:delete val="1"/>
        <c:axPos val="b"/>
        <c:numFmt formatCode="ge" sourceLinked="1"/>
        <c:majorTickMark val="none"/>
        <c:minorTickMark val="none"/>
        <c:tickLblPos val="none"/>
        <c:crossAx val="101972992"/>
        <c:crosses val="autoZero"/>
        <c:auto val="1"/>
        <c:lblOffset val="100"/>
        <c:baseTimeUnit val="years"/>
      </c:dateAx>
      <c:valAx>
        <c:axId val="1019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56.13</c:v>
                </c:pt>
                <c:pt idx="1">
                  <c:v>62.34</c:v>
                </c:pt>
                <c:pt idx="2">
                  <c:v>64.81</c:v>
                </c:pt>
                <c:pt idx="3">
                  <c:v>65.02</c:v>
                </c:pt>
                <c:pt idx="4">
                  <c:v>65.290000000000006</c:v>
                </c:pt>
              </c:numCache>
            </c:numRef>
          </c:val>
        </c:ser>
        <c:dLbls>
          <c:showLegendKey val="0"/>
          <c:showVal val="0"/>
          <c:showCatName val="0"/>
          <c:showSerName val="0"/>
          <c:showPercent val="0"/>
          <c:showBubbleSize val="0"/>
        </c:dLbls>
        <c:gapWidth val="150"/>
        <c:axId val="102023936"/>
        <c:axId val="1020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2023936"/>
        <c:axId val="102025856"/>
      </c:lineChart>
      <c:dateAx>
        <c:axId val="102023936"/>
        <c:scaling>
          <c:orientation val="minMax"/>
        </c:scaling>
        <c:delete val="1"/>
        <c:axPos val="b"/>
        <c:numFmt formatCode="ge" sourceLinked="1"/>
        <c:majorTickMark val="none"/>
        <c:minorTickMark val="none"/>
        <c:tickLblPos val="none"/>
        <c:crossAx val="102025856"/>
        <c:crosses val="autoZero"/>
        <c:auto val="1"/>
        <c:lblOffset val="100"/>
        <c:baseTimeUnit val="years"/>
      </c:dateAx>
      <c:valAx>
        <c:axId val="102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69.959999999999994</c:v>
                </c:pt>
                <c:pt idx="1">
                  <c:v>56.64</c:v>
                </c:pt>
                <c:pt idx="2">
                  <c:v>58.02</c:v>
                </c:pt>
                <c:pt idx="3">
                  <c:v>79.3</c:v>
                </c:pt>
                <c:pt idx="4">
                  <c:v>90.71</c:v>
                </c:pt>
              </c:numCache>
            </c:numRef>
          </c:val>
        </c:ser>
        <c:dLbls>
          <c:showLegendKey val="0"/>
          <c:showVal val="0"/>
          <c:showCatName val="0"/>
          <c:showSerName val="0"/>
          <c:showPercent val="0"/>
          <c:showBubbleSize val="0"/>
        </c:dLbls>
        <c:gapWidth val="150"/>
        <c:axId val="97407360"/>
        <c:axId val="974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7407360"/>
        <c:axId val="97409280"/>
      </c:lineChart>
      <c:dateAx>
        <c:axId val="97407360"/>
        <c:scaling>
          <c:orientation val="minMax"/>
        </c:scaling>
        <c:delete val="1"/>
        <c:axPos val="b"/>
        <c:numFmt formatCode="ge" sourceLinked="1"/>
        <c:majorTickMark val="none"/>
        <c:minorTickMark val="none"/>
        <c:tickLblPos val="none"/>
        <c:crossAx val="97409280"/>
        <c:crosses val="autoZero"/>
        <c:auto val="1"/>
        <c:lblOffset val="100"/>
        <c:baseTimeUnit val="years"/>
      </c:dateAx>
      <c:valAx>
        <c:axId val="9740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47.5</c:v>
                </c:pt>
                <c:pt idx="1">
                  <c:v>44.27</c:v>
                </c:pt>
                <c:pt idx="2">
                  <c:v>44.61</c:v>
                </c:pt>
                <c:pt idx="3">
                  <c:v>45.84</c:v>
                </c:pt>
                <c:pt idx="4">
                  <c:v>45.89</c:v>
                </c:pt>
              </c:numCache>
            </c:numRef>
          </c:val>
        </c:ser>
        <c:dLbls>
          <c:showLegendKey val="0"/>
          <c:showVal val="0"/>
          <c:showCatName val="0"/>
          <c:showSerName val="0"/>
          <c:showPercent val="0"/>
          <c:showBubbleSize val="0"/>
        </c:dLbls>
        <c:gapWidth val="150"/>
        <c:axId val="97439744"/>
        <c:axId val="974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7439744"/>
        <c:axId val="97441664"/>
      </c:lineChart>
      <c:dateAx>
        <c:axId val="97439744"/>
        <c:scaling>
          <c:orientation val="minMax"/>
        </c:scaling>
        <c:delete val="1"/>
        <c:axPos val="b"/>
        <c:numFmt formatCode="ge" sourceLinked="1"/>
        <c:majorTickMark val="none"/>
        <c:minorTickMark val="none"/>
        <c:tickLblPos val="none"/>
        <c:crossAx val="97441664"/>
        <c:crosses val="autoZero"/>
        <c:auto val="1"/>
        <c:lblOffset val="100"/>
        <c:baseTimeUnit val="years"/>
      </c:dateAx>
      <c:valAx>
        <c:axId val="974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2.42</c:v>
                </c:pt>
                <c:pt idx="1">
                  <c:v>1.7</c:v>
                </c:pt>
                <c:pt idx="2">
                  <c:v>1.35</c:v>
                </c:pt>
                <c:pt idx="3">
                  <c:v>0.98</c:v>
                </c:pt>
                <c:pt idx="4">
                  <c:v>0.99</c:v>
                </c:pt>
              </c:numCache>
            </c:numRef>
          </c:val>
        </c:ser>
        <c:dLbls>
          <c:showLegendKey val="0"/>
          <c:showVal val="0"/>
          <c:showCatName val="0"/>
          <c:showSerName val="0"/>
          <c:showPercent val="0"/>
          <c:showBubbleSize val="0"/>
        </c:dLbls>
        <c:gapWidth val="150"/>
        <c:axId val="99171712"/>
        <c:axId val="991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9171712"/>
        <c:axId val="99198464"/>
      </c:lineChart>
      <c:dateAx>
        <c:axId val="99171712"/>
        <c:scaling>
          <c:orientation val="minMax"/>
        </c:scaling>
        <c:delete val="1"/>
        <c:axPos val="b"/>
        <c:numFmt formatCode="ge" sourceLinked="1"/>
        <c:majorTickMark val="none"/>
        <c:minorTickMark val="none"/>
        <c:tickLblPos val="none"/>
        <c:crossAx val="99198464"/>
        <c:crosses val="autoZero"/>
        <c:auto val="1"/>
        <c:lblOffset val="100"/>
        <c:baseTimeUnit val="years"/>
      </c:dateAx>
      <c:valAx>
        <c:axId val="991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45.93</c:v>
                </c:pt>
                <c:pt idx="1">
                  <c:v>135.75</c:v>
                </c:pt>
                <c:pt idx="2">
                  <c:v>190.64</c:v>
                </c:pt>
                <c:pt idx="3" formatCode="#,##0.00;&quot;△&quot;#,##0.00">
                  <c:v>0</c:v>
                </c:pt>
                <c:pt idx="4" formatCode="#,##0.00;&quot;△&quot;#,##0.00">
                  <c:v>0</c:v>
                </c:pt>
              </c:numCache>
            </c:numRef>
          </c:val>
        </c:ser>
        <c:dLbls>
          <c:showLegendKey val="0"/>
          <c:showVal val="0"/>
          <c:showCatName val="0"/>
          <c:showSerName val="0"/>
          <c:showPercent val="0"/>
          <c:showBubbleSize val="0"/>
        </c:dLbls>
        <c:gapWidth val="150"/>
        <c:axId val="99216768"/>
        <c:axId val="1017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9216768"/>
        <c:axId val="101733888"/>
      </c:lineChart>
      <c:dateAx>
        <c:axId val="99216768"/>
        <c:scaling>
          <c:orientation val="minMax"/>
        </c:scaling>
        <c:delete val="1"/>
        <c:axPos val="b"/>
        <c:numFmt formatCode="ge" sourceLinked="1"/>
        <c:majorTickMark val="none"/>
        <c:minorTickMark val="none"/>
        <c:tickLblPos val="none"/>
        <c:crossAx val="101733888"/>
        <c:crosses val="autoZero"/>
        <c:auto val="1"/>
        <c:lblOffset val="100"/>
        <c:baseTimeUnit val="years"/>
      </c:dateAx>
      <c:valAx>
        <c:axId val="10173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453.14</c:v>
                </c:pt>
                <c:pt idx="1">
                  <c:v>633.34</c:v>
                </c:pt>
                <c:pt idx="2">
                  <c:v>513.09</c:v>
                </c:pt>
                <c:pt idx="3">
                  <c:v>566.24</c:v>
                </c:pt>
                <c:pt idx="4">
                  <c:v>394.41</c:v>
                </c:pt>
              </c:numCache>
            </c:numRef>
          </c:val>
        </c:ser>
        <c:dLbls>
          <c:showLegendKey val="0"/>
          <c:showVal val="0"/>
          <c:showCatName val="0"/>
          <c:showSerName val="0"/>
          <c:showPercent val="0"/>
          <c:showBubbleSize val="0"/>
        </c:dLbls>
        <c:gapWidth val="150"/>
        <c:axId val="101772288"/>
        <c:axId val="101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1772288"/>
        <c:axId val="101782656"/>
      </c:lineChart>
      <c:dateAx>
        <c:axId val="101772288"/>
        <c:scaling>
          <c:orientation val="minMax"/>
        </c:scaling>
        <c:delete val="1"/>
        <c:axPos val="b"/>
        <c:numFmt formatCode="ge" sourceLinked="1"/>
        <c:majorTickMark val="none"/>
        <c:minorTickMark val="none"/>
        <c:tickLblPos val="none"/>
        <c:crossAx val="101782656"/>
        <c:crosses val="autoZero"/>
        <c:auto val="1"/>
        <c:lblOffset val="100"/>
        <c:baseTimeUnit val="years"/>
      </c:dateAx>
      <c:valAx>
        <c:axId val="10178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278.72000000000003</c:v>
                </c:pt>
                <c:pt idx="1">
                  <c:v>377.31</c:v>
                </c:pt>
                <c:pt idx="2">
                  <c:v>376.65</c:v>
                </c:pt>
                <c:pt idx="3">
                  <c:v>389.38</c:v>
                </c:pt>
                <c:pt idx="4">
                  <c:v>454.74</c:v>
                </c:pt>
              </c:numCache>
            </c:numRef>
          </c:val>
        </c:ser>
        <c:dLbls>
          <c:showLegendKey val="0"/>
          <c:showVal val="0"/>
          <c:showCatName val="0"/>
          <c:showSerName val="0"/>
          <c:showPercent val="0"/>
          <c:showBubbleSize val="0"/>
        </c:dLbls>
        <c:gapWidth val="150"/>
        <c:axId val="101792384"/>
        <c:axId val="1018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1792384"/>
        <c:axId val="101810944"/>
      </c:lineChart>
      <c:dateAx>
        <c:axId val="101792384"/>
        <c:scaling>
          <c:orientation val="minMax"/>
        </c:scaling>
        <c:delete val="1"/>
        <c:axPos val="b"/>
        <c:numFmt formatCode="ge" sourceLinked="1"/>
        <c:majorTickMark val="none"/>
        <c:minorTickMark val="none"/>
        <c:tickLblPos val="none"/>
        <c:crossAx val="101810944"/>
        <c:crosses val="autoZero"/>
        <c:auto val="1"/>
        <c:lblOffset val="100"/>
        <c:baseTimeUnit val="years"/>
      </c:dateAx>
      <c:valAx>
        <c:axId val="1018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63.7</c:v>
                </c:pt>
                <c:pt idx="1">
                  <c:v>51.37</c:v>
                </c:pt>
                <c:pt idx="2">
                  <c:v>53.12</c:v>
                </c:pt>
                <c:pt idx="3">
                  <c:v>69.56</c:v>
                </c:pt>
                <c:pt idx="4">
                  <c:v>82.29</c:v>
                </c:pt>
              </c:numCache>
            </c:numRef>
          </c:val>
        </c:ser>
        <c:dLbls>
          <c:showLegendKey val="0"/>
          <c:showVal val="0"/>
          <c:showCatName val="0"/>
          <c:showSerName val="0"/>
          <c:showPercent val="0"/>
          <c:showBubbleSize val="0"/>
        </c:dLbls>
        <c:gapWidth val="150"/>
        <c:axId val="101910784"/>
        <c:axId val="1019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1910784"/>
        <c:axId val="101912960"/>
      </c:lineChart>
      <c:dateAx>
        <c:axId val="101910784"/>
        <c:scaling>
          <c:orientation val="minMax"/>
        </c:scaling>
        <c:delete val="1"/>
        <c:axPos val="b"/>
        <c:numFmt formatCode="ge" sourceLinked="1"/>
        <c:majorTickMark val="none"/>
        <c:minorTickMark val="none"/>
        <c:tickLblPos val="none"/>
        <c:crossAx val="101912960"/>
        <c:crosses val="autoZero"/>
        <c:auto val="1"/>
        <c:lblOffset val="100"/>
        <c:baseTimeUnit val="years"/>
      </c:dateAx>
      <c:valAx>
        <c:axId val="1019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58.65</c:v>
                </c:pt>
                <c:pt idx="1">
                  <c:v>72.55</c:v>
                </c:pt>
                <c:pt idx="2">
                  <c:v>89.38</c:v>
                </c:pt>
                <c:pt idx="3">
                  <c:v>71.02</c:v>
                </c:pt>
                <c:pt idx="4">
                  <c:v>60.25</c:v>
                </c:pt>
              </c:numCache>
            </c:numRef>
          </c:val>
        </c:ser>
        <c:dLbls>
          <c:showLegendKey val="0"/>
          <c:showVal val="0"/>
          <c:showCatName val="0"/>
          <c:showSerName val="0"/>
          <c:showPercent val="0"/>
          <c:showBubbleSize val="0"/>
        </c:dLbls>
        <c:gapWidth val="150"/>
        <c:axId val="101934592"/>
        <c:axId val="1019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1934592"/>
        <c:axId val="101936512"/>
      </c:lineChart>
      <c:dateAx>
        <c:axId val="101934592"/>
        <c:scaling>
          <c:orientation val="minMax"/>
        </c:scaling>
        <c:delete val="1"/>
        <c:axPos val="b"/>
        <c:numFmt formatCode="ge" sourceLinked="1"/>
        <c:majorTickMark val="none"/>
        <c:minorTickMark val="none"/>
        <c:tickLblPos val="none"/>
        <c:crossAx val="101936512"/>
        <c:crosses val="autoZero"/>
        <c:auto val="1"/>
        <c:lblOffset val="100"/>
        <c:baseTimeUnit val="years"/>
      </c:dateAx>
      <c:valAx>
        <c:axId val="1019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富士河口湖町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26532</v>
      </c>
      <c r="AJ8" s="56"/>
      <c r="AK8" s="56"/>
      <c r="AL8" s="56"/>
      <c r="AM8" s="56"/>
      <c r="AN8" s="56"/>
      <c r="AO8" s="56"/>
      <c r="AP8" s="57"/>
      <c r="AQ8" s="47">
        <f>データ!R6</f>
        <v>158.4</v>
      </c>
      <c r="AR8" s="47"/>
      <c r="AS8" s="47"/>
      <c r="AT8" s="47"/>
      <c r="AU8" s="47"/>
      <c r="AV8" s="47"/>
      <c r="AW8" s="47"/>
      <c r="AX8" s="47"/>
      <c r="AY8" s="47">
        <f>データ!S6</f>
        <v>167.5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54.72</v>
      </c>
      <c r="K10" s="47"/>
      <c r="L10" s="47"/>
      <c r="M10" s="47"/>
      <c r="N10" s="47"/>
      <c r="O10" s="47"/>
      <c r="P10" s="47"/>
      <c r="Q10" s="47"/>
      <c r="R10" s="47">
        <f>データ!O6</f>
        <v>73.94</v>
      </c>
      <c r="S10" s="47"/>
      <c r="T10" s="47"/>
      <c r="U10" s="47"/>
      <c r="V10" s="47"/>
      <c r="W10" s="47"/>
      <c r="X10" s="47"/>
      <c r="Y10" s="47"/>
      <c r="Z10" s="78">
        <f>データ!P6</f>
        <v>835</v>
      </c>
      <c r="AA10" s="78"/>
      <c r="AB10" s="78"/>
      <c r="AC10" s="78"/>
      <c r="AD10" s="78"/>
      <c r="AE10" s="78"/>
      <c r="AF10" s="78"/>
      <c r="AG10" s="78"/>
      <c r="AH10" s="2"/>
      <c r="AI10" s="78">
        <f>データ!T6</f>
        <v>19518</v>
      </c>
      <c r="AJ10" s="78"/>
      <c r="AK10" s="78"/>
      <c r="AL10" s="78"/>
      <c r="AM10" s="78"/>
      <c r="AN10" s="78"/>
      <c r="AO10" s="78"/>
      <c r="AP10" s="78"/>
      <c r="AQ10" s="47">
        <f>データ!U6</f>
        <v>26.92</v>
      </c>
      <c r="AR10" s="47"/>
      <c r="AS10" s="47"/>
      <c r="AT10" s="47"/>
      <c r="AU10" s="47"/>
      <c r="AV10" s="47"/>
      <c r="AW10" s="47"/>
      <c r="AX10" s="47"/>
      <c r="AY10" s="47">
        <f>データ!V6</f>
        <v>725.04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194301</v>
      </c>
      <c r="D6" s="31">
        <f t="shared" si="3"/>
        <v>46</v>
      </c>
      <c r="E6" s="31">
        <f t="shared" si="3"/>
        <v>1</v>
      </c>
      <c r="F6" s="31">
        <f t="shared" si="3"/>
        <v>0</v>
      </c>
      <c r="G6" s="31">
        <f t="shared" si="3"/>
        <v>1</v>
      </c>
      <c r="H6" s="31" t="str">
        <f t="shared" si="3"/>
        <v>山梨県　富士河口湖町</v>
      </c>
      <c r="I6" s="31" t="str">
        <f t="shared" si="3"/>
        <v>法適用</v>
      </c>
      <c r="J6" s="31" t="str">
        <f t="shared" si="3"/>
        <v>水道事業</v>
      </c>
      <c r="K6" s="31" t="str">
        <f t="shared" si="3"/>
        <v>末端給水事業</v>
      </c>
      <c r="L6" s="31" t="str">
        <f t="shared" si="3"/>
        <v>A6</v>
      </c>
      <c r="M6" s="32" t="str">
        <f t="shared" si="3"/>
        <v>-</v>
      </c>
      <c r="N6" s="32">
        <f t="shared" si="3"/>
        <v>54.72</v>
      </c>
      <c r="O6" s="32">
        <f t="shared" si="3"/>
        <v>73.94</v>
      </c>
      <c r="P6" s="32">
        <f t="shared" si="3"/>
        <v>835</v>
      </c>
      <c r="Q6" s="32">
        <f t="shared" si="3"/>
        <v>26532</v>
      </c>
      <c r="R6" s="32">
        <f t="shared" si="3"/>
        <v>158.4</v>
      </c>
      <c r="S6" s="32">
        <f t="shared" si="3"/>
        <v>167.5</v>
      </c>
      <c r="T6" s="32">
        <f t="shared" si="3"/>
        <v>19518</v>
      </c>
      <c r="U6" s="32">
        <f t="shared" si="3"/>
        <v>26.92</v>
      </c>
      <c r="V6" s="32">
        <f t="shared" si="3"/>
        <v>725.04</v>
      </c>
      <c r="W6" s="33">
        <f>IF(W7="",NA(),W7)</f>
        <v>69.959999999999994</v>
      </c>
      <c r="X6" s="33">
        <f t="shared" ref="X6:AF6" si="4">IF(X7="",NA(),X7)</f>
        <v>56.64</v>
      </c>
      <c r="Y6" s="33">
        <f t="shared" si="4"/>
        <v>58.02</v>
      </c>
      <c r="Z6" s="33">
        <f t="shared" si="4"/>
        <v>79.3</v>
      </c>
      <c r="AA6" s="33">
        <f t="shared" si="4"/>
        <v>90.71</v>
      </c>
      <c r="AB6" s="33">
        <f t="shared" si="4"/>
        <v>107.37</v>
      </c>
      <c r="AC6" s="33">
        <f t="shared" si="4"/>
        <v>107.57</v>
      </c>
      <c r="AD6" s="33">
        <f t="shared" si="4"/>
        <v>106.55</v>
      </c>
      <c r="AE6" s="33">
        <f t="shared" si="4"/>
        <v>110.01</v>
      </c>
      <c r="AF6" s="33">
        <f t="shared" si="4"/>
        <v>111.21</v>
      </c>
      <c r="AG6" s="32" t="str">
        <f>IF(AG7="","",IF(AG7="-","【-】","【"&amp;SUBSTITUTE(TEXT(AG7,"#,##0.00"),"-","△")&amp;"】"))</f>
        <v>【113.56】</v>
      </c>
      <c r="AH6" s="33">
        <f>IF(AH7="",NA(),AH7)</f>
        <v>45.93</v>
      </c>
      <c r="AI6" s="33">
        <f t="shared" ref="AI6:AQ6" si="5">IF(AI7="",NA(),AI7)</f>
        <v>135.75</v>
      </c>
      <c r="AJ6" s="33">
        <f t="shared" si="5"/>
        <v>190.64</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453.14</v>
      </c>
      <c r="AT6" s="33">
        <f t="shared" ref="AT6:BB6" si="6">IF(AT7="",NA(),AT7)</f>
        <v>633.34</v>
      </c>
      <c r="AU6" s="33">
        <f t="shared" si="6"/>
        <v>513.09</v>
      </c>
      <c r="AV6" s="33">
        <f t="shared" si="6"/>
        <v>566.24</v>
      </c>
      <c r="AW6" s="33">
        <f t="shared" si="6"/>
        <v>394.41</v>
      </c>
      <c r="AX6" s="33">
        <f t="shared" si="6"/>
        <v>995.5</v>
      </c>
      <c r="AY6" s="33">
        <f t="shared" si="6"/>
        <v>915.5</v>
      </c>
      <c r="AZ6" s="33">
        <f t="shared" si="6"/>
        <v>963.24</v>
      </c>
      <c r="BA6" s="33">
        <f t="shared" si="6"/>
        <v>381.53</v>
      </c>
      <c r="BB6" s="33">
        <f t="shared" si="6"/>
        <v>391.54</v>
      </c>
      <c r="BC6" s="32" t="str">
        <f>IF(BC7="","",IF(BC7="-","【-】","【"&amp;SUBSTITUTE(TEXT(BC7,"#,##0.00"),"-","△")&amp;"】"))</f>
        <v>【262.74】</v>
      </c>
      <c r="BD6" s="33">
        <f>IF(BD7="",NA(),BD7)</f>
        <v>278.72000000000003</v>
      </c>
      <c r="BE6" s="33">
        <f t="shared" ref="BE6:BM6" si="7">IF(BE7="",NA(),BE7)</f>
        <v>377.31</v>
      </c>
      <c r="BF6" s="33">
        <f t="shared" si="7"/>
        <v>376.65</v>
      </c>
      <c r="BG6" s="33">
        <f t="shared" si="7"/>
        <v>389.38</v>
      </c>
      <c r="BH6" s="33">
        <f t="shared" si="7"/>
        <v>454.74</v>
      </c>
      <c r="BI6" s="33">
        <f t="shared" si="7"/>
        <v>414.59</v>
      </c>
      <c r="BJ6" s="33">
        <f t="shared" si="7"/>
        <v>404.78</v>
      </c>
      <c r="BK6" s="33">
        <f t="shared" si="7"/>
        <v>400.38</v>
      </c>
      <c r="BL6" s="33">
        <f t="shared" si="7"/>
        <v>393.27</v>
      </c>
      <c r="BM6" s="33">
        <f t="shared" si="7"/>
        <v>386.97</v>
      </c>
      <c r="BN6" s="32" t="str">
        <f>IF(BN7="","",IF(BN7="-","【-】","【"&amp;SUBSTITUTE(TEXT(BN7,"#,##0.00"),"-","△")&amp;"】"))</f>
        <v>【276.38】</v>
      </c>
      <c r="BO6" s="33">
        <f>IF(BO7="",NA(),BO7)</f>
        <v>63.7</v>
      </c>
      <c r="BP6" s="33">
        <f t="shared" ref="BP6:BX6" si="8">IF(BP7="",NA(),BP7)</f>
        <v>51.37</v>
      </c>
      <c r="BQ6" s="33">
        <f t="shared" si="8"/>
        <v>53.12</v>
      </c>
      <c r="BR6" s="33">
        <f t="shared" si="8"/>
        <v>69.56</v>
      </c>
      <c r="BS6" s="33">
        <f t="shared" si="8"/>
        <v>82.29</v>
      </c>
      <c r="BT6" s="33">
        <f t="shared" si="8"/>
        <v>97.71</v>
      </c>
      <c r="BU6" s="33">
        <f t="shared" si="8"/>
        <v>98.07</v>
      </c>
      <c r="BV6" s="33">
        <f t="shared" si="8"/>
        <v>96.56</v>
      </c>
      <c r="BW6" s="33">
        <f t="shared" si="8"/>
        <v>100.47</v>
      </c>
      <c r="BX6" s="33">
        <f t="shared" si="8"/>
        <v>101.72</v>
      </c>
      <c r="BY6" s="32" t="str">
        <f>IF(BY7="","",IF(BY7="-","【-】","【"&amp;SUBSTITUTE(TEXT(BY7,"#,##0.00"),"-","△")&amp;"】"))</f>
        <v>【104.99】</v>
      </c>
      <c r="BZ6" s="33">
        <f>IF(BZ7="",NA(),BZ7)</f>
        <v>58.65</v>
      </c>
      <c r="CA6" s="33">
        <f t="shared" ref="CA6:CI6" si="9">IF(CA7="",NA(),CA7)</f>
        <v>72.55</v>
      </c>
      <c r="CB6" s="33">
        <f t="shared" si="9"/>
        <v>89.38</v>
      </c>
      <c r="CC6" s="33">
        <f t="shared" si="9"/>
        <v>71.02</v>
      </c>
      <c r="CD6" s="33">
        <f t="shared" si="9"/>
        <v>60.25</v>
      </c>
      <c r="CE6" s="33">
        <f t="shared" si="9"/>
        <v>173.56</v>
      </c>
      <c r="CF6" s="33">
        <f t="shared" si="9"/>
        <v>172.26</v>
      </c>
      <c r="CG6" s="33">
        <f t="shared" si="9"/>
        <v>177.14</v>
      </c>
      <c r="CH6" s="33">
        <f t="shared" si="9"/>
        <v>169.82</v>
      </c>
      <c r="CI6" s="33">
        <f t="shared" si="9"/>
        <v>168.2</v>
      </c>
      <c r="CJ6" s="32" t="str">
        <f>IF(CJ7="","",IF(CJ7="-","【-】","【"&amp;SUBSTITUTE(TEXT(CJ7,"#,##0.00"),"-","△")&amp;"】"))</f>
        <v>【163.72】</v>
      </c>
      <c r="CK6" s="33">
        <f>IF(CK7="",NA(),CK7)</f>
        <v>68.209999999999994</v>
      </c>
      <c r="CL6" s="33">
        <f t="shared" ref="CL6:CT6" si="10">IF(CL7="",NA(),CL7)</f>
        <v>63.46</v>
      </c>
      <c r="CM6" s="33">
        <f t="shared" si="10"/>
        <v>58.75</v>
      </c>
      <c r="CN6" s="33">
        <f t="shared" si="10"/>
        <v>58.61</v>
      </c>
      <c r="CO6" s="33">
        <f t="shared" si="10"/>
        <v>57.39</v>
      </c>
      <c r="CP6" s="33">
        <f t="shared" si="10"/>
        <v>55.84</v>
      </c>
      <c r="CQ6" s="33">
        <f t="shared" si="10"/>
        <v>55.68</v>
      </c>
      <c r="CR6" s="33">
        <f t="shared" si="10"/>
        <v>55.64</v>
      </c>
      <c r="CS6" s="33">
        <f t="shared" si="10"/>
        <v>55.13</v>
      </c>
      <c r="CT6" s="33">
        <f t="shared" si="10"/>
        <v>54.77</v>
      </c>
      <c r="CU6" s="32" t="str">
        <f>IF(CU7="","",IF(CU7="-","【-】","【"&amp;SUBSTITUTE(TEXT(CU7,"#,##0.00"),"-","△")&amp;"】"))</f>
        <v>【59.76】</v>
      </c>
      <c r="CV6" s="33">
        <f>IF(CV7="",NA(),CV7)</f>
        <v>56.13</v>
      </c>
      <c r="CW6" s="33">
        <f t="shared" ref="CW6:DE6" si="11">IF(CW7="",NA(),CW7)</f>
        <v>62.34</v>
      </c>
      <c r="CX6" s="33">
        <f t="shared" si="11"/>
        <v>64.81</v>
      </c>
      <c r="CY6" s="33">
        <f t="shared" si="11"/>
        <v>65.02</v>
      </c>
      <c r="CZ6" s="33">
        <f t="shared" si="11"/>
        <v>65.290000000000006</v>
      </c>
      <c r="DA6" s="33">
        <f t="shared" si="11"/>
        <v>83.11</v>
      </c>
      <c r="DB6" s="33">
        <f t="shared" si="11"/>
        <v>83.18</v>
      </c>
      <c r="DC6" s="33">
        <f t="shared" si="11"/>
        <v>83.09</v>
      </c>
      <c r="DD6" s="33">
        <f t="shared" si="11"/>
        <v>83</v>
      </c>
      <c r="DE6" s="33">
        <f t="shared" si="11"/>
        <v>82.89</v>
      </c>
      <c r="DF6" s="32" t="str">
        <f>IF(DF7="","",IF(DF7="-","【-】","【"&amp;SUBSTITUTE(TEXT(DF7,"#,##0.00"),"-","△")&amp;"】"))</f>
        <v>【89.95】</v>
      </c>
      <c r="DG6" s="33">
        <f>IF(DG7="",NA(),DG7)</f>
        <v>47.5</v>
      </c>
      <c r="DH6" s="33">
        <f t="shared" ref="DH6:DP6" si="12">IF(DH7="",NA(),DH7)</f>
        <v>44.27</v>
      </c>
      <c r="DI6" s="33">
        <f t="shared" si="12"/>
        <v>44.61</v>
      </c>
      <c r="DJ6" s="33">
        <f t="shared" si="12"/>
        <v>45.84</v>
      </c>
      <c r="DK6" s="33">
        <f t="shared" si="12"/>
        <v>45.89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2.42</v>
      </c>
      <c r="DS6" s="33">
        <f t="shared" ref="DS6:EA6" si="13">IF(DS7="",NA(),DS7)</f>
        <v>1.7</v>
      </c>
      <c r="DT6" s="33">
        <f t="shared" si="13"/>
        <v>1.35</v>
      </c>
      <c r="DU6" s="33">
        <f t="shared" si="13"/>
        <v>0.98</v>
      </c>
      <c r="DV6" s="33">
        <f t="shared" si="13"/>
        <v>0.99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0.42</v>
      </c>
      <c r="ED6" s="33">
        <f t="shared" ref="ED6:EL6" si="14">IF(ED7="",NA(),ED7)</f>
        <v>0.67</v>
      </c>
      <c r="EE6" s="33">
        <f t="shared" si="14"/>
        <v>0.31</v>
      </c>
      <c r="EF6" s="33">
        <f t="shared" si="14"/>
        <v>0.36</v>
      </c>
      <c r="EG6" s="33">
        <f t="shared" si="14"/>
        <v>1.73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194301</v>
      </c>
      <c r="D7" s="35">
        <v>46</v>
      </c>
      <c r="E7" s="35">
        <v>1</v>
      </c>
      <c r="F7" s="35">
        <v>0</v>
      </c>
      <c r="G7" s="35">
        <v>1</v>
      </c>
      <c r="H7" s="35" t="s">
        <v>93</v>
      </c>
      <c r="I7" s="35" t="s">
        <v>94</v>
      </c>
      <c r="J7" s="35" t="s">
        <v>95</v>
      </c>
      <c r="K7" s="35" t="s">
        <v>96</v>
      </c>
      <c r="L7" s="35" t="s">
        <v>97</v>
      </c>
      <c r="M7" s="36" t="s">
        <v>98</v>
      </c>
      <c r="N7" s="36">
        <v>54.72</v>
      </c>
      <c r="O7" s="36">
        <v>73.94</v>
      </c>
      <c r="P7" s="36">
        <v>835</v>
      </c>
      <c r="Q7" s="36">
        <v>26532</v>
      </c>
      <c r="R7" s="36">
        <v>158.4</v>
      </c>
      <c r="S7" s="36">
        <v>167.5</v>
      </c>
      <c r="T7" s="36">
        <v>19518</v>
      </c>
      <c r="U7" s="36">
        <v>26.92</v>
      </c>
      <c r="V7" s="36">
        <v>725.04</v>
      </c>
      <c r="W7" s="36">
        <v>69.959999999999994</v>
      </c>
      <c r="X7" s="36">
        <v>56.64</v>
      </c>
      <c r="Y7" s="36">
        <v>58.02</v>
      </c>
      <c r="Z7" s="36">
        <v>79.3</v>
      </c>
      <c r="AA7" s="36">
        <v>90.71</v>
      </c>
      <c r="AB7" s="36">
        <v>107.37</v>
      </c>
      <c r="AC7" s="36">
        <v>107.57</v>
      </c>
      <c r="AD7" s="36">
        <v>106.55</v>
      </c>
      <c r="AE7" s="36">
        <v>110.01</v>
      </c>
      <c r="AF7" s="36">
        <v>111.21</v>
      </c>
      <c r="AG7" s="36">
        <v>113.56</v>
      </c>
      <c r="AH7" s="36">
        <v>45.93</v>
      </c>
      <c r="AI7" s="36">
        <v>135.75</v>
      </c>
      <c r="AJ7" s="36">
        <v>190.64</v>
      </c>
      <c r="AK7" s="36">
        <v>0</v>
      </c>
      <c r="AL7" s="36">
        <v>0</v>
      </c>
      <c r="AM7" s="36">
        <v>8.5</v>
      </c>
      <c r="AN7" s="36">
        <v>9.34</v>
      </c>
      <c r="AO7" s="36">
        <v>9.56</v>
      </c>
      <c r="AP7" s="36">
        <v>2.8</v>
      </c>
      <c r="AQ7" s="36">
        <v>1.93</v>
      </c>
      <c r="AR7" s="36">
        <v>0.87</v>
      </c>
      <c r="AS7" s="36">
        <v>453.14</v>
      </c>
      <c r="AT7" s="36">
        <v>633.34</v>
      </c>
      <c r="AU7" s="36">
        <v>513.09</v>
      </c>
      <c r="AV7" s="36">
        <v>566.24</v>
      </c>
      <c r="AW7" s="36">
        <v>394.41</v>
      </c>
      <c r="AX7" s="36">
        <v>995.5</v>
      </c>
      <c r="AY7" s="36">
        <v>915.5</v>
      </c>
      <c r="AZ7" s="36">
        <v>963.24</v>
      </c>
      <c r="BA7" s="36">
        <v>381.53</v>
      </c>
      <c r="BB7" s="36">
        <v>391.54</v>
      </c>
      <c r="BC7" s="36">
        <v>262.74</v>
      </c>
      <c r="BD7" s="36">
        <v>278.72000000000003</v>
      </c>
      <c r="BE7" s="36">
        <v>377.31</v>
      </c>
      <c r="BF7" s="36">
        <v>376.65</v>
      </c>
      <c r="BG7" s="36">
        <v>389.38</v>
      </c>
      <c r="BH7" s="36">
        <v>454.74</v>
      </c>
      <c r="BI7" s="36">
        <v>414.59</v>
      </c>
      <c r="BJ7" s="36">
        <v>404.78</v>
      </c>
      <c r="BK7" s="36">
        <v>400.38</v>
      </c>
      <c r="BL7" s="36">
        <v>393.27</v>
      </c>
      <c r="BM7" s="36">
        <v>386.97</v>
      </c>
      <c r="BN7" s="36">
        <v>276.38</v>
      </c>
      <c r="BO7" s="36">
        <v>63.7</v>
      </c>
      <c r="BP7" s="36">
        <v>51.37</v>
      </c>
      <c r="BQ7" s="36">
        <v>53.12</v>
      </c>
      <c r="BR7" s="36">
        <v>69.56</v>
      </c>
      <c r="BS7" s="36">
        <v>82.29</v>
      </c>
      <c r="BT7" s="36">
        <v>97.71</v>
      </c>
      <c r="BU7" s="36">
        <v>98.07</v>
      </c>
      <c r="BV7" s="36">
        <v>96.56</v>
      </c>
      <c r="BW7" s="36">
        <v>100.47</v>
      </c>
      <c r="BX7" s="36">
        <v>101.72</v>
      </c>
      <c r="BY7" s="36">
        <v>104.99</v>
      </c>
      <c r="BZ7" s="36">
        <v>58.65</v>
      </c>
      <c r="CA7" s="36">
        <v>72.55</v>
      </c>
      <c r="CB7" s="36">
        <v>89.38</v>
      </c>
      <c r="CC7" s="36">
        <v>71.02</v>
      </c>
      <c r="CD7" s="36">
        <v>60.25</v>
      </c>
      <c r="CE7" s="36">
        <v>173.56</v>
      </c>
      <c r="CF7" s="36">
        <v>172.26</v>
      </c>
      <c r="CG7" s="36">
        <v>177.14</v>
      </c>
      <c r="CH7" s="36">
        <v>169.82</v>
      </c>
      <c r="CI7" s="36">
        <v>168.2</v>
      </c>
      <c r="CJ7" s="36">
        <v>163.72</v>
      </c>
      <c r="CK7" s="36">
        <v>68.209999999999994</v>
      </c>
      <c r="CL7" s="36">
        <v>63.46</v>
      </c>
      <c r="CM7" s="36">
        <v>58.75</v>
      </c>
      <c r="CN7" s="36">
        <v>58.61</v>
      </c>
      <c r="CO7" s="36">
        <v>57.39</v>
      </c>
      <c r="CP7" s="36">
        <v>55.84</v>
      </c>
      <c r="CQ7" s="36">
        <v>55.68</v>
      </c>
      <c r="CR7" s="36">
        <v>55.64</v>
      </c>
      <c r="CS7" s="36">
        <v>55.13</v>
      </c>
      <c r="CT7" s="36">
        <v>54.77</v>
      </c>
      <c r="CU7" s="36">
        <v>59.76</v>
      </c>
      <c r="CV7" s="36">
        <v>56.13</v>
      </c>
      <c r="CW7" s="36">
        <v>62.34</v>
      </c>
      <c r="CX7" s="36">
        <v>64.81</v>
      </c>
      <c r="CY7" s="36">
        <v>65.02</v>
      </c>
      <c r="CZ7" s="36">
        <v>65.290000000000006</v>
      </c>
      <c r="DA7" s="36">
        <v>83.11</v>
      </c>
      <c r="DB7" s="36">
        <v>83.18</v>
      </c>
      <c r="DC7" s="36">
        <v>83.09</v>
      </c>
      <c r="DD7" s="36">
        <v>83</v>
      </c>
      <c r="DE7" s="36">
        <v>82.89</v>
      </c>
      <c r="DF7" s="36">
        <v>89.95</v>
      </c>
      <c r="DG7" s="36">
        <v>47.5</v>
      </c>
      <c r="DH7" s="36">
        <v>44.27</v>
      </c>
      <c r="DI7" s="36">
        <v>44.61</v>
      </c>
      <c r="DJ7" s="36">
        <v>45.84</v>
      </c>
      <c r="DK7" s="36">
        <v>45.89</v>
      </c>
      <c r="DL7" s="36">
        <v>37.090000000000003</v>
      </c>
      <c r="DM7" s="36">
        <v>38.07</v>
      </c>
      <c r="DN7" s="36">
        <v>39.06</v>
      </c>
      <c r="DO7" s="36">
        <v>46.66</v>
      </c>
      <c r="DP7" s="36">
        <v>47.46</v>
      </c>
      <c r="DQ7" s="36">
        <v>47.18</v>
      </c>
      <c r="DR7" s="36">
        <v>2.42</v>
      </c>
      <c r="DS7" s="36">
        <v>1.7</v>
      </c>
      <c r="DT7" s="36">
        <v>1.35</v>
      </c>
      <c r="DU7" s="36">
        <v>0.98</v>
      </c>
      <c r="DV7" s="36">
        <v>0.99</v>
      </c>
      <c r="DW7" s="36">
        <v>6.63</v>
      </c>
      <c r="DX7" s="36">
        <v>7.73</v>
      </c>
      <c r="DY7" s="36">
        <v>8.8699999999999992</v>
      </c>
      <c r="DZ7" s="36">
        <v>9.85</v>
      </c>
      <c r="EA7" s="36">
        <v>9.7100000000000009</v>
      </c>
      <c r="EB7" s="36">
        <v>13.18</v>
      </c>
      <c r="EC7" s="36">
        <v>0.42</v>
      </c>
      <c r="ED7" s="36">
        <v>0.67</v>
      </c>
      <c r="EE7" s="36">
        <v>0.31</v>
      </c>
      <c r="EF7" s="36">
        <v>0.36</v>
      </c>
      <c r="EG7" s="36">
        <v>1.73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2017-02-01T08:40:52Z</dcterms:created>
  <dcterms:modified xsi:type="dcterms:W3CDTF">2017-02-21T04:41:40Z</dcterms:modified>
</cp:coreProperties>
</file>