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D10" i="5" l="1"/>
  <c r="C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<sst xmlns="http://schemas.openxmlformats.org/spreadsheetml/2006/main" count="226" uniqueCount="111">
  <si>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</si>
  <si>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</si>
  <si>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</si>
  <si>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</si>
  <si>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</si>
  <si>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</si>
  <si>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</si>
  <si>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</si>
  <si>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</si>
  <si>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</si>
  <si>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</si>
  <si>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</si>
  <si>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</si>
  <si>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</si>
  <si>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</si>
  <si>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</si>
  <si>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</si>
  <si>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</si>
  <si>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</si>
  <si>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</si>
  <si>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</si>
  <si>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</si>
  <si>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</si>
  <si>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</si>
  <si>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</si>
  <si>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</si>
  <si>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</si>
  <si>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</si>
  <si>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</si>
  <si>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</si>
  <si>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</si>
  <si>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</si>
  <si>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</si>
  <si>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</si>
  <si>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</si>
  <si>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</si>
  <si>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</si>
  <si>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</si>
  <si>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</si>
  <si>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</si>
  <si>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</si>
  <si>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</si>
  <si>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</si>
  <si>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</si>
  <si>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</si>
  <si>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</si>
  <si>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</si>
  <si>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</si>
  <si>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</si>
  <si>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</si>
  <si>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</si>
  <si>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</si>
  <si>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</si>
  <si>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</si>
  <si>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</si>
  <si>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</si>
  <si>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</si>
  <si>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</si>
  <si>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</si>
  <si>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</si>
  <si>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</si>
  <si>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</si>
  <si>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</si>
  <si>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</si>
  <si>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</si>
  <si>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</si>
  <si>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</si>
  <si>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</si>
  <si>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</si>
  <si>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</si>
  <si>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</si>
  <si>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</si>
  <si>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</si>
  <si>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</si>
  <si>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</si>
  <si>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</si>
  <si>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</si>
  <si>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</si>
  <si>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</si>
  <si>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</si>
  <si>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</si>
  <si>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</si>
  <si>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</si>
  <si>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</si>
  <si>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</si>
  <si>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</si>
  <si>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</si>
  <si>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</si>
  <si>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</si>
  <si>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</si>
  <si>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</si>
  <si>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</si>
  <si>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</si>
  <si>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</si>
  <si>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</si>
  <si>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</si>
  <si>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山梨県　山中湖村</t>
  </si>
  <si>
    <t>法非適用</t>
  </si>
  <si>
    <t>下水道事業</t>
  </si>
  <si>
    <t>公共下水道</t>
  </si>
  <si>
    <t>Cd2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</si>
  <si>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</si>
  <si>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</si>
  <si>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</si>
  <si>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</si>
  <si>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</si>
  <si>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</si>
  <si>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</si>
  <si>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総合管理計画に基づき、順次調査を行いながら、道路部門と連携し、道路埋設物の調査により老朽管や漏水対策、定期的に、管渠のテレビカメラによる調査も実施の予定である。今後布設３０年を経過した管が出てくるため、長期計画の策定や点検業務に努めていく。</t>
    <rPh sb="0" eb="2">
      <t>ソウゴウ</t>
    </rPh>
    <rPh sb="2" eb="4">
      <t>カンリ</t>
    </rPh>
    <rPh sb="4" eb="6">
      <t>ケイカク</t>
    </rPh>
    <rPh sb="7" eb="8">
      <t>モト</t>
    </rPh>
    <rPh sb="11" eb="13">
      <t>ジュンジ</t>
    </rPh>
    <rPh sb="13" eb="15">
      <t>チョウサ</t>
    </rPh>
    <rPh sb="16" eb="17">
      <t>オコナ</t>
    </rPh>
    <rPh sb="22" eb="24">
      <t>ドウロ</t>
    </rPh>
    <rPh sb="24" eb="26">
      <t>ブモン</t>
    </rPh>
    <rPh sb="27" eb="29">
      <t>レンケイ</t>
    </rPh>
    <rPh sb="31" eb="33">
      <t>ドウロ</t>
    </rPh>
    <rPh sb="33" eb="35">
      <t>マイセツ</t>
    </rPh>
    <rPh sb="35" eb="36">
      <t>ブツ</t>
    </rPh>
    <rPh sb="37" eb="39">
      <t>チョウサ</t>
    </rPh>
    <rPh sb="42" eb="44">
      <t>ロウキュウ</t>
    </rPh>
    <rPh sb="44" eb="45">
      <t>カン</t>
    </rPh>
    <rPh sb="46" eb="48">
      <t>ロウスイ</t>
    </rPh>
    <rPh sb="48" eb="50">
      <t>タイサク</t>
    </rPh>
    <rPh sb="51" eb="54">
      <t>テイキテキ</t>
    </rPh>
    <rPh sb="56" eb="58">
      <t>カンキョ</t>
    </rPh>
    <rPh sb="68" eb="70">
      <t>チョウサ</t>
    </rPh>
    <rPh sb="71" eb="73">
      <t>ジッシ</t>
    </rPh>
    <rPh sb="74" eb="76">
      <t>ヨテイ</t>
    </rPh>
    <rPh sb="80" eb="82">
      <t>コンゴ</t>
    </rPh>
    <rPh sb="82" eb="84">
      <t>フセツ</t>
    </rPh>
    <rPh sb="86" eb="87">
      <t>ネン</t>
    </rPh>
    <rPh sb="88" eb="90">
      <t>ケイカ</t>
    </rPh>
    <rPh sb="92" eb="93">
      <t>カン</t>
    </rPh>
    <rPh sb="94" eb="95">
      <t>デ</t>
    </rPh>
    <rPh sb="101" eb="103">
      <t>チョウキ</t>
    </rPh>
    <rPh sb="103" eb="105">
      <t>ケイカク</t>
    </rPh>
    <rPh sb="106" eb="108">
      <t>サクテイ</t>
    </rPh>
    <rPh sb="109" eb="111">
      <t>テンケン</t>
    </rPh>
    <rPh sb="111" eb="113">
      <t>ギョウム</t>
    </rPh>
    <rPh sb="114" eb="115">
      <t>ツト</t>
    </rPh>
    <phoneticPr fontId="4"/>
  </si>
  <si>
    <t>湖や生活環境の一層の向上のため、接続率の向上と未整備区間の整備を進めながら、同時に使用料収入の向上、滞納者対策を強化していく。耐震化事業の推進を図る。</t>
    <rPh sb="0" eb="1">
      <t>ミズウミ</t>
    </rPh>
    <rPh sb="2" eb="4">
      <t>セイカツ</t>
    </rPh>
    <rPh sb="4" eb="6">
      <t>カンキョウ</t>
    </rPh>
    <rPh sb="7" eb="9">
      <t>イッソウ</t>
    </rPh>
    <rPh sb="10" eb="12">
      <t>コウジョウ</t>
    </rPh>
    <rPh sb="16" eb="18">
      <t>セツゾク</t>
    </rPh>
    <rPh sb="18" eb="19">
      <t>リツ</t>
    </rPh>
    <rPh sb="20" eb="22">
      <t>コウジョウ</t>
    </rPh>
    <rPh sb="23" eb="26">
      <t>ミセイビ</t>
    </rPh>
    <rPh sb="26" eb="28">
      <t>クカン</t>
    </rPh>
    <rPh sb="29" eb="31">
      <t>セイビ</t>
    </rPh>
    <rPh sb="32" eb="33">
      <t>スス</t>
    </rPh>
    <rPh sb="38" eb="40">
      <t>ドウジ</t>
    </rPh>
    <rPh sb="41" eb="44">
      <t>シヨウリョウ</t>
    </rPh>
    <rPh sb="44" eb="46">
      <t>シュウニュウ</t>
    </rPh>
    <rPh sb="47" eb="49">
      <t>コウジョウ</t>
    </rPh>
    <rPh sb="50" eb="53">
      <t>タイノウシャ</t>
    </rPh>
    <rPh sb="53" eb="55">
      <t>タイサク</t>
    </rPh>
    <rPh sb="56" eb="58">
      <t>キョウカ</t>
    </rPh>
    <rPh sb="63" eb="66">
      <t>タイシンカ</t>
    </rPh>
    <rPh sb="66" eb="68">
      <t>ジギョウ</t>
    </rPh>
    <rPh sb="69" eb="71">
      <t>スイシン</t>
    </rPh>
    <rPh sb="72" eb="73">
      <t>ハカ</t>
    </rPh>
    <phoneticPr fontId="4"/>
  </si>
  <si>
    <t>直近２年は、耐震化工事や管渠布設工事等の比較的金額の大きな工事を行ったため、収益的収支比率がかなり下がっている。また、本村が観光地として発展し、下水道の整備の際も、ホテルや民宿といった大口の宿泊施設からの汚水受入も想定をしていたため、近年の景気悪化による使用料の減少や使用休止なども影響していると考えられる。使用料の効率的な徴収を行うために口座振替の推奨や、供用開始区域内での、浄化槽からの変更や新規使用者の拡大等を行っているが、未納者対策があまり進んでいない。債務残高については、長期的計画により、順調に返済は進んでいる。</t>
    <rPh sb="0" eb="2">
      <t>チョッキン</t>
    </rPh>
    <rPh sb="3" eb="4">
      <t>ネン</t>
    </rPh>
    <rPh sb="6" eb="9">
      <t>タイシンカ</t>
    </rPh>
    <rPh sb="9" eb="11">
      <t>コウジ</t>
    </rPh>
    <rPh sb="12" eb="18">
      <t>カンキョフセツコウジ</t>
    </rPh>
    <rPh sb="18" eb="19">
      <t>トウ</t>
    </rPh>
    <rPh sb="20" eb="23">
      <t>ヒカクテキ</t>
    </rPh>
    <rPh sb="23" eb="25">
      <t>キンガク</t>
    </rPh>
    <rPh sb="26" eb="27">
      <t>オオ</t>
    </rPh>
    <rPh sb="29" eb="31">
      <t>コウジ</t>
    </rPh>
    <rPh sb="32" eb="33">
      <t>オコナ</t>
    </rPh>
    <rPh sb="38" eb="41">
      <t>シュウエキテキ</t>
    </rPh>
    <rPh sb="41" eb="43">
      <t>シュウシ</t>
    </rPh>
    <rPh sb="43" eb="45">
      <t>ヒリツ</t>
    </rPh>
    <rPh sb="49" eb="50">
      <t>サ</t>
    </rPh>
    <rPh sb="59" eb="61">
      <t>ホンソン</t>
    </rPh>
    <rPh sb="62" eb="65">
      <t>カンコウチ</t>
    </rPh>
    <rPh sb="68" eb="70">
      <t>ハッテン</t>
    </rPh>
    <rPh sb="72" eb="75">
      <t>ゲスイドウ</t>
    </rPh>
    <rPh sb="76" eb="78">
      <t>セイビ</t>
    </rPh>
    <rPh sb="79" eb="80">
      <t>サイ</t>
    </rPh>
    <rPh sb="86" eb="88">
      <t>ミンシュク</t>
    </rPh>
    <rPh sb="92" eb="94">
      <t>オオグチ</t>
    </rPh>
    <rPh sb="95" eb="97">
      <t>シュクハク</t>
    </rPh>
    <rPh sb="97" eb="99">
      <t>シセツ</t>
    </rPh>
    <rPh sb="102" eb="104">
      <t>オスイ</t>
    </rPh>
    <rPh sb="104" eb="106">
      <t>ウケイレ</t>
    </rPh>
    <rPh sb="107" eb="109">
      <t>ソウテイ</t>
    </rPh>
    <rPh sb="117" eb="119">
      <t>キンネン</t>
    </rPh>
    <rPh sb="120" eb="122">
      <t>ケイキ</t>
    </rPh>
    <rPh sb="122" eb="124">
      <t>アッカ</t>
    </rPh>
    <rPh sb="127" eb="130">
      <t>シヨウリョウ</t>
    </rPh>
    <rPh sb="131" eb="133">
      <t>ゲンショウ</t>
    </rPh>
    <rPh sb="134" eb="136">
      <t>シヨウ</t>
    </rPh>
    <rPh sb="136" eb="138">
      <t>キュウシ</t>
    </rPh>
    <rPh sb="141" eb="143">
      <t>エイキョウ</t>
    </rPh>
    <rPh sb="148" eb="149">
      <t>カンガ</t>
    </rPh>
    <rPh sb="154" eb="157">
      <t>シヨウリョウ</t>
    </rPh>
    <rPh sb="158" eb="161">
      <t>コウリツテキ</t>
    </rPh>
    <rPh sb="162" eb="164">
      <t>チョウシュウ</t>
    </rPh>
    <rPh sb="165" eb="166">
      <t>オコナ</t>
    </rPh>
    <rPh sb="170" eb="172">
      <t>コウザ</t>
    </rPh>
    <rPh sb="172" eb="174">
      <t>フリカエ</t>
    </rPh>
    <rPh sb="175" eb="177">
      <t>スイショウ</t>
    </rPh>
    <rPh sb="179" eb="181">
      <t>キョウヨウ</t>
    </rPh>
    <rPh sb="181" eb="183">
      <t>カイシ</t>
    </rPh>
    <rPh sb="183" eb="185">
      <t>クイキ</t>
    </rPh>
    <rPh sb="185" eb="186">
      <t>ナイ</t>
    </rPh>
    <rPh sb="189" eb="192">
      <t>ジョウカソウ</t>
    </rPh>
    <rPh sb="195" eb="197">
      <t>ヘンコウ</t>
    </rPh>
    <rPh sb="198" eb="200">
      <t>シンキ</t>
    </rPh>
    <rPh sb="200" eb="203">
      <t>シヨウシャ</t>
    </rPh>
    <rPh sb="204" eb="206">
      <t>カクダイ</t>
    </rPh>
    <rPh sb="206" eb="207">
      <t>トウ</t>
    </rPh>
    <rPh sb="208" eb="209">
      <t>オコナ</t>
    </rPh>
    <rPh sb="215" eb="217">
      <t>ミノウ</t>
    </rPh>
    <rPh sb="217" eb="218">
      <t>シャ</t>
    </rPh>
    <rPh sb="218" eb="220">
      <t>タイサク</t>
    </rPh>
    <rPh sb="224" eb="225">
      <t>スス</t>
    </rPh>
    <rPh sb="231" eb="233">
      <t>サイム</t>
    </rPh>
    <rPh sb="233" eb="235">
      <t>ザンダカ</t>
    </rPh>
    <rPh sb="241" eb="244">
      <t>チョウキテキ</t>
    </rPh>
    <rPh sb="244" eb="246">
      <t>ケイカク</t>
    </rPh>
    <rPh sb="250" eb="252">
      <t>ジュンチョウ</t>
    </rPh>
    <rPh sb="253" eb="255">
      <t>ヘンサイ</t>
    </rPh>
    <rPh sb="256" eb="257">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</si>
</sst>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formatCode="#,##0.00;&quot;△&quot;#,##0.00">
                  <c:v>0</c:v>
                </c:pt>
                <c:pt idx="1">
                  <c:v>3.53</c:v>
                </c:pt>
                <c:pt idx="2">
                  <c:v>5.29</c:v>
                </c:pt>
                <c:pt idx="3">
                  <c:v>0.19</c:v>
                </c:pt>
                <c:pt idx="4" formatCode="#,##0.00;&quot;△&quot;#,##0.00">
                  <c:v>0</c:v>
                </c:pt>
              </c:numCache>
            </c:numRef>
          </c:val>
        </c:ser>
        <c:dLbls>
          <c:showLegendKey val="0"/>
          <c:showVal val="0"/>
          <c:showCatName val="0"/>
          <c:showSerName val="0"/>
          <c:showPercent val="0"/>
          <c:showBubbleSize val="0"/>
        </c:dLbls>
        <c:gapWidth val="150"/>
        <c:axId val="79492608"/>
        <c:axId val="7949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0.09</c:v>
                </c:pt>
                <c:pt idx="1">
                  <c:v>7.0000000000000007E-2</c:v>
                </c:pt>
                <c:pt idx="2">
                  <c:v>0.14000000000000001</c:v>
                </c:pt>
                <c:pt idx="3">
                  <c:v>0.03</c:v>
                </c:pt>
                <c:pt idx="4">
                  <c:v>0.15</c:v>
                </c:pt>
              </c:numCache>
            </c:numRef>
          </c:val>
          <c:smooth val="0"/>
        </c:ser>
        <c:dLbls>
          <c:showLegendKey val="0"/>
          <c:showVal val="0"/>
          <c:showCatName val="0"/>
          <c:showSerName val="0"/>
          <c:showPercent val="0"/>
          <c:showBubbleSize val="0"/>
        </c:dLbls>
        <c:marker val="1"/>
        <c:smooth val="0"/>
        <c:axId val="79492608"/>
        <c:axId val="79494528"/>
      </c:lineChart>
      <c:dateAx>
        <c:axId val="79492608"/>
        <c:scaling>
          <c:orientation val="minMax"/>
        </c:scaling>
        <c:delete val="1"/>
        <c:axPos val="b"/>
        <c:numFmt formatCode="ge" sourceLinked="1"/>
        <c:majorTickMark val="none"/>
        <c:minorTickMark val="none"/>
        <c:tickLblPos val="none"/>
        <c:crossAx val="79494528"/>
        <c:crosses val="autoZero"/>
        <c:auto val="1"/>
        <c:lblOffset val="100"/>
        <c:baseTimeUnit val="years"/>
      </c:dateAx>
      <c:valAx>
        <c:axId val="7949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49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0557952"/>
        <c:axId val="8056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50.74</c:v>
                </c:pt>
                <c:pt idx="1">
                  <c:v>49.29</c:v>
                </c:pt>
                <c:pt idx="2">
                  <c:v>50.32</c:v>
                </c:pt>
                <c:pt idx="3">
                  <c:v>49.89</c:v>
                </c:pt>
                <c:pt idx="4">
                  <c:v>49.39</c:v>
                </c:pt>
              </c:numCache>
            </c:numRef>
          </c:val>
          <c:smooth val="0"/>
        </c:ser>
        <c:dLbls>
          <c:showLegendKey val="0"/>
          <c:showVal val="0"/>
          <c:showCatName val="0"/>
          <c:showSerName val="0"/>
          <c:showPercent val="0"/>
          <c:showBubbleSize val="0"/>
        </c:dLbls>
        <c:marker val="1"/>
        <c:smooth val="0"/>
        <c:axId val="80557952"/>
        <c:axId val="80568320"/>
      </c:lineChart>
      <c:dateAx>
        <c:axId val="80557952"/>
        <c:scaling>
          <c:orientation val="minMax"/>
        </c:scaling>
        <c:delete val="1"/>
        <c:axPos val="b"/>
        <c:numFmt formatCode="ge" sourceLinked="1"/>
        <c:majorTickMark val="none"/>
        <c:minorTickMark val="none"/>
        <c:tickLblPos val="none"/>
        <c:crossAx val="80568320"/>
        <c:crosses val="autoZero"/>
        <c:auto val="1"/>
        <c:lblOffset val="100"/>
        <c:baseTimeUnit val="years"/>
      </c:dateAx>
      <c:valAx>
        <c:axId val="805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55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83.73</c:v>
                </c:pt>
                <c:pt idx="1">
                  <c:v>84.47</c:v>
                </c:pt>
                <c:pt idx="2">
                  <c:v>85.22</c:v>
                </c:pt>
                <c:pt idx="3">
                  <c:v>86.05</c:v>
                </c:pt>
                <c:pt idx="4">
                  <c:v>87.17</c:v>
                </c:pt>
              </c:numCache>
            </c:numRef>
          </c:val>
        </c:ser>
        <c:dLbls>
          <c:showLegendKey val="0"/>
          <c:showVal val="0"/>
          <c:showCatName val="0"/>
          <c:showSerName val="0"/>
          <c:showPercent val="0"/>
          <c:showBubbleSize val="0"/>
        </c:dLbls>
        <c:gapWidth val="150"/>
        <c:axId val="80610816"/>
        <c:axId val="8061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85.1</c:v>
                </c:pt>
                <c:pt idx="1">
                  <c:v>84.31</c:v>
                </c:pt>
                <c:pt idx="2">
                  <c:v>84.57</c:v>
                </c:pt>
                <c:pt idx="3">
                  <c:v>84.73</c:v>
                </c:pt>
                <c:pt idx="4">
                  <c:v>83.96</c:v>
                </c:pt>
              </c:numCache>
            </c:numRef>
          </c:val>
          <c:smooth val="0"/>
        </c:ser>
        <c:dLbls>
          <c:showLegendKey val="0"/>
          <c:showVal val="0"/>
          <c:showCatName val="0"/>
          <c:showSerName val="0"/>
          <c:showPercent val="0"/>
          <c:showBubbleSize val="0"/>
        </c:dLbls>
        <c:marker val="1"/>
        <c:smooth val="0"/>
        <c:axId val="80610816"/>
        <c:axId val="80612736"/>
      </c:lineChart>
      <c:dateAx>
        <c:axId val="80610816"/>
        <c:scaling>
          <c:orientation val="minMax"/>
        </c:scaling>
        <c:delete val="1"/>
        <c:axPos val="b"/>
        <c:numFmt formatCode="ge" sourceLinked="1"/>
        <c:majorTickMark val="none"/>
        <c:minorTickMark val="none"/>
        <c:tickLblPos val="none"/>
        <c:crossAx val="80612736"/>
        <c:crosses val="autoZero"/>
        <c:auto val="1"/>
        <c:lblOffset val="100"/>
        <c:baseTimeUnit val="years"/>
      </c:dateAx>
      <c:valAx>
        <c:axId val="8061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61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58.05</c:v>
                </c:pt>
                <c:pt idx="1">
                  <c:v>56.16</c:v>
                </c:pt>
                <c:pt idx="2">
                  <c:v>56.6</c:v>
                </c:pt>
                <c:pt idx="3">
                  <c:v>53.82</c:v>
                </c:pt>
                <c:pt idx="4">
                  <c:v>53.28</c:v>
                </c:pt>
              </c:numCache>
            </c:numRef>
          </c:val>
        </c:ser>
        <c:dLbls>
          <c:showLegendKey val="0"/>
          <c:showVal val="0"/>
          <c:showCatName val="0"/>
          <c:showSerName val="0"/>
          <c:showPercent val="0"/>
          <c:showBubbleSize val="0"/>
        </c:dLbls>
        <c:gapWidth val="150"/>
        <c:axId val="79541376"/>
        <c:axId val="7954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9541376"/>
        <c:axId val="79543296"/>
      </c:lineChart>
      <c:dateAx>
        <c:axId val="79541376"/>
        <c:scaling>
          <c:orientation val="minMax"/>
        </c:scaling>
        <c:delete val="1"/>
        <c:axPos val="b"/>
        <c:numFmt formatCode="ge" sourceLinked="1"/>
        <c:majorTickMark val="none"/>
        <c:minorTickMark val="none"/>
        <c:tickLblPos val="none"/>
        <c:crossAx val="79543296"/>
        <c:crosses val="autoZero"/>
        <c:auto val="1"/>
        <c:lblOffset val="100"/>
        <c:baseTimeUnit val="years"/>
      </c:dateAx>
      <c:valAx>
        <c:axId val="7954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54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9708928"/>
        <c:axId val="7971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9708928"/>
        <c:axId val="79710848"/>
      </c:lineChart>
      <c:dateAx>
        <c:axId val="79708928"/>
        <c:scaling>
          <c:orientation val="minMax"/>
        </c:scaling>
        <c:delete val="1"/>
        <c:axPos val="b"/>
        <c:numFmt formatCode="ge" sourceLinked="1"/>
        <c:majorTickMark val="none"/>
        <c:minorTickMark val="none"/>
        <c:tickLblPos val="none"/>
        <c:crossAx val="79710848"/>
        <c:crosses val="autoZero"/>
        <c:auto val="1"/>
        <c:lblOffset val="100"/>
        <c:baseTimeUnit val="years"/>
      </c:dateAx>
      <c:valAx>
        <c:axId val="7971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70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0355712"/>
        <c:axId val="8035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0355712"/>
        <c:axId val="80357632"/>
      </c:lineChart>
      <c:dateAx>
        <c:axId val="80355712"/>
        <c:scaling>
          <c:orientation val="minMax"/>
        </c:scaling>
        <c:delete val="1"/>
        <c:axPos val="b"/>
        <c:numFmt formatCode="ge" sourceLinked="1"/>
        <c:majorTickMark val="none"/>
        <c:minorTickMark val="none"/>
        <c:tickLblPos val="none"/>
        <c:crossAx val="80357632"/>
        <c:crosses val="autoZero"/>
        <c:auto val="1"/>
        <c:lblOffset val="100"/>
        <c:baseTimeUnit val="years"/>
      </c:dateAx>
      <c:valAx>
        <c:axId val="8035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35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0388480"/>
        <c:axId val="8039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0388480"/>
        <c:axId val="80390400"/>
      </c:lineChart>
      <c:dateAx>
        <c:axId val="80388480"/>
        <c:scaling>
          <c:orientation val="minMax"/>
        </c:scaling>
        <c:delete val="1"/>
        <c:axPos val="b"/>
        <c:numFmt formatCode="ge" sourceLinked="1"/>
        <c:majorTickMark val="none"/>
        <c:minorTickMark val="none"/>
        <c:tickLblPos val="none"/>
        <c:crossAx val="80390400"/>
        <c:crosses val="autoZero"/>
        <c:auto val="1"/>
        <c:lblOffset val="100"/>
        <c:baseTimeUnit val="years"/>
      </c:dateAx>
      <c:valAx>
        <c:axId val="8039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38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0689024"/>
        <c:axId val="8069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0689024"/>
        <c:axId val="80691200"/>
      </c:lineChart>
      <c:dateAx>
        <c:axId val="80689024"/>
        <c:scaling>
          <c:orientation val="minMax"/>
        </c:scaling>
        <c:delete val="1"/>
        <c:axPos val="b"/>
        <c:numFmt formatCode="ge" sourceLinked="1"/>
        <c:majorTickMark val="none"/>
        <c:minorTickMark val="none"/>
        <c:tickLblPos val="none"/>
        <c:crossAx val="80691200"/>
        <c:crosses val="autoZero"/>
        <c:auto val="1"/>
        <c:lblOffset val="100"/>
        <c:baseTimeUnit val="years"/>
      </c:dateAx>
      <c:valAx>
        <c:axId val="8069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68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1308.08</c:v>
                </c:pt>
                <c:pt idx="1">
                  <c:v>1247.8900000000001</c:v>
                </c:pt>
                <c:pt idx="2">
                  <c:v>1165.96</c:v>
                </c:pt>
                <c:pt idx="3">
                  <c:v>856.59</c:v>
                </c:pt>
                <c:pt idx="4">
                  <c:v>830.93</c:v>
                </c:pt>
              </c:numCache>
            </c:numRef>
          </c:val>
        </c:ser>
        <c:dLbls>
          <c:showLegendKey val="0"/>
          <c:showVal val="0"/>
          <c:showCatName val="0"/>
          <c:showSerName val="0"/>
          <c:showPercent val="0"/>
          <c:showBubbleSize val="0"/>
        </c:dLbls>
        <c:gapWidth val="150"/>
        <c:axId val="80728064"/>
        <c:axId val="8072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1365.62</c:v>
                </c:pt>
                <c:pt idx="1">
                  <c:v>1309.43</c:v>
                </c:pt>
                <c:pt idx="2">
                  <c:v>1306.92</c:v>
                </c:pt>
                <c:pt idx="3">
                  <c:v>1203.71</c:v>
                </c:pt>
                <c:pt idx="4">
                  <c:v>1162.3599999999999</c:v>
                </c:pt>
              </c:numCache>
            </c:numRef>
          </c:val>
          <c:smooth val="0"/>
        </c:ser>
        <c:dLbls>
          <c:showLegendKey val="0"/>
          <c:showVal val="0"/>
          <c:showCatName val="0"/>
          <c:showSerName val="0"/>
          <c:showPercent val="0"/>
          <c:showBubbleSize val="0"/>
        </c:dLbls>
        <c:marker val="1"/>
        <c:smooth val="0"/>
        <c:axId val="80728064"/>
        <c:axId val="80729984"/>
      </c:lineChart>
      <c:dateAx>
        <c:axId val="80728064"/>
        <c:scaling>
          <c:orientation val="minMax"/>
        </c:scaling>
        <c:delete val="1"/>
        <c:axPos val="b"/>
        <c:numFmt formatCode="ge" sourceLinked="1"/>
        <c:majorTickMark val="none"/>
        <c:minorTickMark val="none"/>
        <c:tickLblPos val="none"/>
        <c:crossAx val="80729984"/>
        <c:crosses val="autoZero"/>
        <c:auto val="1"/>
        <c:lblOffset val="100"/>
        <c:baseTimeUnit val="years"/>
      </c:dateAx>
      <c:valAx>
        <c:axId val="8072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72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31.89</c:v>
                </c:pt>
                <c:pt idx="1">
                  <c:v>32.51</c:v>
                </c:pt>
                <c:pt idx="2">
                  <c:v>30.89</c:v>
                </c:pt>
                <c:pt idx="3">
                  <c:v>36.83</c:v>
                </c:pt>
                <c:pt idx="4">
                  <c:v>33.51</c:v>
                </c:pt>
              </c:numCache>
            </c:numRef>
          </c:val>
        </c:ser>
        <c:dLbls>
          <c:showLegendKey val="0"/>
          <c:showVal val="0"/>
          <c:showCatName val="0"/>
          <c:showSerName val="0"/>
          <c:showPercent val="0"/>
          <c:showBubbleSize val="0"/>
        </c:dLbls>
        <c:gapWidth val="150"/>
        <c:axId val="80436224"/>
        <c:axId val="8044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65.98</c:v>
                </c:pt>
                <c:pt idx="1">
                  <c:v>67.59</c:v>
                </c:pt>
                <c:pt idx="2">
                  <c:v>68.510000000000005</c:v>
                </c:pt>
                <c:pt idx="3">
                  <c:v>69.739999999999995</c:v>
                </c:pt>
                <c:pt idx="4">
                  <c:v>68.209999999999994</c:v>
                </c:pt>
              </c:numCache>
            </c:numRef>
          </c:val>
          <c:smooth val="0"/>
        </c:ser>
        <c:dLbls>
          <c:showLegendKey val="0"/>
          <c:showVal val="0"/>
          <c:showCatName val="0"/>
          <c:showSerName val="0"/>
          <c:showPercent val="0"/>
          <c:showBubbleSize val="0"/>
        </c:dLbls>
        <c:marker val="1"/>
        <c:smooth val="0"/>
        <c:axId val="80436224"/>
        <c:axId val="80442496"/>
      </c:lineChart>
      <c:dateAx>
        <c:axId val="80436224"/>
        <c:scaling>
          <c:orientation val="minMax"/>
        </c:scaling>
        <c:delete val="1"/>
        <c:axPos val="b"/>
        <c:numFmt formatCode="ge" sourceLinked="1"/>
        <c:majorTickMark val="none"/>
        <c:minorTickMark val="none"/>
        <c:tickLblPos val="none"/>
        <c:crossAx val="80442496"/>
        <c:crosses val="autoZero"/>
        <c:auto val="1"/>
        <c:lblOffset val="100"/>
        <c:baseTimeUnit val="years"/>
      </c:dateAx>
      <c:valAx>
        <c:axId val="804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43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225.93</c:v>
                </c:pt>
                <c:pt idx="1">
                  <c:v>221.21</c:v>
                </c:pt>
                <c:pt idx="2">
                  <c:v>234.19</c:v>
                </c:pt>
                <c:pt idx="3">
                  <c:v>215.47</c:v>
                </c:pt>
                <c:pt idx="4">
                  <c:v>226.81</c:v>
                </c:pt>
              </c:numCache>
            </c:numRef>
          </c:val>
        </c:ser>
        <c:dLbls>
          <c:showLegendKey val="0"/>
          <c:showVal val="0"/>
          <c:showCatName val="0"/>
          <c:showSerName val="0"/>
          <c:showPercent val="0"/>
          <c:showBubbleSize val="0"/>
        </c:dLbls>
        <c:gapWidth val="150"/>
        <c:axId val="80464128"/>
        <c:axId val="8047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258.83</c:v>
                </c:pt>
                <c:pt idx="1">
                  <c:v>251.88</c:v>
                </c:pt>
                <c:pt idx="2">
                  <c:v>247.43</c:v>
                </c:pt>
                <c:pt idx="3">
                  <c:v>248.89</c:v>
                </c:pt>
                <c:pt idx="4">
                  <c:v>250.84</c:v>
                </c:pt>
              </c:numCache>
            </c:numRef>
          </c:val>
          <c:smooth val="0"/>
        </c:ser>
        <c:dLbls>
          <c:showLegendKey val="0"/>
          <c:showVal val="0"/>
          <c:showCatName val="0"/>
          <c:showSerName val="0"/>
          <c:showPercent val="0"/>
          <c:showBubbleSize val="0"/>
        </c:dLbls>
        <c:marker val="1"/>
        <c:smooth val="0"/>
        <c:axId val="80464128"/>
        <c:axId val="80470400"/>
      </c:lineChart>
      <c:dateAx>
        <c:axId val="80464128"/>
        <c:scaling>
          <c:orientation val="minMax"/>
        </c:scaling>
        <c:delete val="1"/>
        <c:axPos val="b"/>
        <c:numFmt formatCode="ge" sourceLinked="1"/>
        <c:majorTickMark val="none"/>
        <c:minorTickMark val="none"/>
        <c:tickLblPos val="none"/>
        <c:crossAx val="80470400"/>
        <c:crosses val="autoZero"/>
        <c:auto val="1"/>
        <c:lblOffset val="100"/>
        <c:baseTimeUnit val="years"/>
      </c:dateAx>
      <c:valAx>
        <c:axId val="8047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46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7"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x14ac:dyDescent="0.15">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x14ac:dyDescent="0.15">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8" t="str">
        <f>データ!H6</f>
        <v>山梨県　山中湖村</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3"/>
      <c r="AE7" s="3"/>
      <c r="AF7" s="3"/>
      <c r="AG7" s="3"/>
      <c r="AH7" s="3"/>
      <c r="AI7" s="3"/>
      <c r="AJ7" s="3"/>
      <c r="AK7" s="3"/>
      <c r="AL7" s="75" t="s">
        <v>5</v>
      </c>
      <c r="AM7" s="75"/>
      <c r="AN7" s="75"/>
      <c r="AO7" s="75"/>
      <c r="AP7" s="75"/>
      <c r="AQ7" s="75"/>
      <c r="AR7" s="75"/>
      <c r="AS7" s="75"/>
      <c r="AT7" s="75" t="s">
        <v>6</v>
      </c>
      <c r="AU7" s="75"/>
      <c r="AV7" s="75"/>
      <c r="AW7" s="75"/>
      <c r="AX7" s="75"/>
      <c r="AY7" s="75"/>
      <c r="AZ7" s="75"/>
      <c r="BA7" s="75"/>
      <c r="BB7" s="75" t="s">
        <v>7</v>
      </c>
      <c r="BC7" s="75"/>
      <c r="BD7" s="75"/>
      <c r="BE7" s="75"/>
      <c r="BF7" s="75"/>
      <c r="BG7" s="75"/>
      <c r="BH7" s="75"/>
      <c r="BI7" s="75"/>
      <c r="BJ7" s="3"/>
      <c r="BK7" s="3"/>
      <c r="BL7" s="4" t="s">
        <v>8</v>
      </c>
      <c r="BM7" s="5"/>
      <c r="BN7" s="5"/>
      <c r="BO7" s="5"/>
      <c r="BP7" s="5"/>
      <c r="BQ7" s="5"/>
      <c r="BR7" s="5"/>
      <c r="BS7" s="5"/>
      <c r="BT7" s="5"/>
      <c r="BU7" s="5"/>
      <c r="BV7" s="5"/>
      <c r="BW7" s="5"/>
      <c r="BX7" s="5"/>
      <c r="BY7" s="6"/>
    </row>
    <row r="8" spans="1:78" ht="18.75" customHeight="1" x14ac:dyDescent="0.15">
      <c r="A8" s="2"/>
      <c r="B8" s="76" t="str">
        <f>データ!I6</f>
        <v>法非適用</v>
      </c>
      <c r="C8" s="76"/>
      <c r="D8" s="76"/>
      <c r="E8" s="76"/>
      <c r="F8" s="76"/>
      <c r="G8" s="76"/>
      <c r="H8" s="76"/>
      <c r="I8" s="76" t="str">
        <f>データ!J6</f>
        <v>下水道事業</v>
      </c>
      <c r="J8" s="76"/>
      <c r="K8" s="76"/>
      <c r="L8" s="76"/>
      <c r="M8" s="76"/>
      <c r="N8" s="76"/>
      <c r="O8" s="76"/>
      <c r="P8" s="76" t="str">
        <f>データ!K6</f>
        <v>公共下水道</v>
      </c>
      <c r="Q8" s="76"/>
      <c r="R8" s="76"/>
      <c r="S8" s="76"/>
      <c r="T8" s="76"/>
      <c r="U8" s="76"/>
      <c r="V8" s="76"/>
      <c r="W8" s="76" t="str">
        <f>データ!L6</f>
        <v>Cd2</v>
      </c>
      <c r="X8" s="76"/>
      <c r="Y8" s="76"/>
      <c r="Z8" s="76"/>
      <c r="AA8" s="76"/>
      <c r="AB8" s="76"/>
      <c r="AC8" s="76"/>
      <c r="AD8" s="3"/>
      <c r="AE8" s="3"/>
      <c r="AF8" s="3"/>
      <c r="AG8" s="3"/>
      <c r="AH8" s="3"/>
      <c r="AI8" s="3"/>
      <c r="AJ8" s="3"/>
      <c r="AK8" s="3"/>
      <c r="AL8" s="70">
        <f>データ!R6</f>
        <v>5852</v>
      </c>
      <c r="AM8" s="70"/>
      <c r="AN8" s="70"/>
      <c r="AO8" s="70"/>
      <c r="AP8" s="70"/>
      <c r="AQ8" s="70"/>
      <c r="AR8" s="70"/>
      <c r="AS8" s="70"/>
      <c r="AT8" s="69">
        <f>データ!S6</f>
        <v>53.05</v>
      </c>
      <c r="AU8" s="69"/>
      <c r="AV8" s="69"/>
      <c r="AW8" s="69"/>
      <c r="AX8" s="69"/>
      <c r="AY8" s="69"/>
      <c r="AZ8" s="69"/>
      <c r="BA8" s="69"/>
      <c r="BB8" s="69">
        <f>データ!T6</f>
        <v>110.31</v>
      </c>
      <c r="BC8" s="69"/>
      <c r="BD8" s="69"/>
      <c r="BE8" s="69"/>
      <c r="BF8" s="69"/>
      <c r="BG8" s="69"/>
      <c r="BH8" s="69"/>
      <c r="BI8" s="69"/>
      <c r="BJ8" s="3"/>
      <c r="BK8" s="3"/>
      <c r="BL8" s="73" t="s">
        <v>9</v>
      </c>
      <c r="BM8" s="74"/>
      <c r="BN8" s="7" t="s">
        <v>10</v>
      </c>
      <c r="BO8" s="8"/>
      <c r="BP8" s="8"/>
      <c r="BQ8" s="8"/>
      <c r="BR8" s="8"/>
      <c r="BS8" s="8"/>
      <c r="BT8" s="8"/>
      <c r="BU8" s="8"/>
      <c r="BV8" s="8"/>
      <c r="BW8" s="8"/>
      <c r="BX8" s="8"/>
      <c r="BY8" s="9"/>
    </row>
    <row r="9" spans="1:78" ht="18.75" customHeight="1" x14ac:dyDescent="0.15">
      <c r="A9" s="2"/>
      <c r="B9" s="75" t="s">
        <v>11</v>
      </c>
      <c r="C9" s="75"/>
      <c r="D9" s="75"/>
      <c r="E9" s="75"/>
      <c r="F9" s="75"/>
      <c r="G9" s="75"/>
      <c r="H9" s="75"/>
      <c r="I9" s="75" t="s">
        <v>12</v>
      </c>
      <c r="J9" s="75"/>
      <c r="K9" s="75"/>
      <c r="L9" s="75"/>
      <c r="M9" s="75"/>
      <c r="N9" s="75"/>
      <c r="O9" s="75"/>
      <c r="P9" s="75" t="s">
        <v>13</v>
      </c>
      <c r="Q9" s="75"/>
      <c r="R9" s="75"/>
      <c r="S9" s="75"/>
      <c r="T9" s="75"/>
      <c r="U9" s="75"/>
      <c r="V9" s="75"/>
      <c r="W9" s="75" t="s">
        <v>14</v>
      </c>
      <c r="X9" s="75"/>
      <c r="Y9" s="75"/>
      <c r="Z9" s="75"/>
      <c r="AA9" s="75"/>
      <c r="AB9" s="75"/>
      <c r="AC9" s="75"/>
      <c r="AD9" s="75" t="s">
        <v>15</v>
      </c>
      <c r="AE9" s="75"/>
      <c r="AF9" s="75"/>
      <c r="AG9" s="75"/>
      <c r="AH9" s="75"/>
      <c r="AI9" s="75"/>
      <c r="AJ9" s="75"/>
      <c r="AK9" s="3"/>
      <c r="AL9" s="75" t="s">
        <v>16</v>
      </c>
      <c r="AM9" s="75"/>
      <c r="AN9" s="75"/>
      <c r="AO9" s="75"/>
      <c r="AP9" s="75"/>
      <c r="AQ9" s="75"/>
      <c r="AR9" s="75"/>
      <c r="AS9" s="75"/>
      <c r="AT9" s="75" t="s">
        <v>17</v>
      </c>
      <c r="AU9" s="75"/>
      <c r="AV9" s="75"/>
      <c r="AW9" s="75"/>
      <c r="AX9" s="75"/>
      <c r="AY9" s="75"/>
      <c r="AZ9" s="75"/>
      <c r="BA9" s="75"/>
      <c r="BB9" s="75" t="s">
        <v>18</v>
      </c>
      <c r="BC9" s="75"/>
      <c r="BD9" s="75"/>
      <c r="BE9" s="75"/>
      <c r="BF9" s="75"/>
      <c r="BG9" s="75"/>
      <c r="BH9" s="75"/>
      <c r="BI9" s="75"/>
      <c r="BJ9" s="3"/>
      <c r="BK9" s="3"/>
      <c r="BL9" s="67" t="s">
        <v>19</v>
      </c>
      <c r="BM9" s="68"/>
      <c r="BN9" s="10" t="s">
        <v>20</v>
      </c>
      <c r="BO9" s="11"/>
      <c r="BP9" s="11"/>
      <c r="BQ9" s="11"/>
      <c r="BR9" s="11"/>
      <c r="BS9" s="11"/>
      <c r="BT9" s="11"/>
      <c r="BU9" s="11"/>
      <c r="BV9" s="11"/>
      <c r="BW9" s="11"/>
      <c r="BX9" s="11"/>
      <c r="BY9" s="12"/>
    </row>
    <row r="10" spans="1:78" ht="18.75" customHeight="1" x14ac:dyDescent="0.15">
      <c r="A10" s="2"/>
      <c r="B10" s="69" t="str">
        <f>データ!M6</f>
        <v>-</v>
      </c>
      <c r="C10" s="69"/>
      <c r="D10" s="69"/>
      <c r="E10" s="69"/>
      <c r="F10" s="69"/>
      <c r="G10" s="69"/>
      <c r="H10" s="69"/>
      <c r="I10" s="69" t="str">
        <f>データ!N6</f>
        <v>該当数値なし</v>
      </c>
      <c r="J10" s="69"/>
      <c r="K10" s="69"/>
      <c r="L10" s="69"/>
      <c r="M10" s="69"/>
      <c r="N10" s="69"/>
      <c r="O10" s="69"/>
      <c r="P10" s="69">
        <f>データ!O6</f>
        <v>72.72</v>
      </c>
      <c r="Q10" s="69"/>
      <c r="R10" s="69"/>
      <c r="S10" s="69"/>
      <c r="T10" s="69"/>
      <c r="U10" s="69"/>
      <c r="V10" s="69"/>
      <c r="W10" s="69">
        <f>データ!P6</f>
        <v>81.489999999999995</v>
      </c>
      <c r="X10" s="69"/>
      <c r="Y10" s="69"/>
      <c r="Z10" s="69"/>
      <c r="AA10" s="69"/>
      <c r="AB10" s="69"/>
      <c r="AC10" s="69"/>
      <c r="AD10" s="70">
        <f>データ!Q6</f>
        <v>1404</v>
      </c>
      <c r="AE10" s="70"/>
      <c r="AF10" s="70"/>
      <c r="AG10" s="70"/>
      <c r="AH10" s="70"/>
      <c r="AI10" s="70"/>
      <c r="AJ10" s="70"/>
      <c r="AK10" s="2"/>
      <c r="AL10" s="70">
        <f>データ!U6</f>
        <v>4223</v>
      </c>
      <c r="AM10" s="70"/>
      <c r="AN10" s="70"/>
      <c r="AO10" s="70"/>
      <c r="AP10" s="70"/>
      <c r="AQ10" s="70"/>
      <c r="AR10" s="70"/>
      <c r="AS10" s="70"/>
      <c r="AT10" s="69">
        <f>データ!V6</f>
        <v>4.88</v>
      </c>
      <c r="AU10" s="69"/>
      <c r="AV10" s="69"/>
      <c r="AW10" s="69"/>
      <c r="AX10" s="69"/>
      <c r="AY10" s="69"/>
      <c r="AZ10" s="69"/>
      <c r="BA10" s="69"/>
      <c r="BB10" s="69">
        <f>データ!W6</f>
        <v>865.37</v>
      </c>
      <c r="BC10" s="69"/>
      <c r="BD10" s="69"/>
      <c r="BE10" s="69"/>
      <c r="BF10" s="69"/>
      <c r="BG10" s="69"/>
      <c r="BH10" s="69"/>
      <c r="BI10" s="69"/>
      <c r="BJ10" s="2"/>
      <c r="BK10" s="2"/>
      <c r="BL10" s="71" t="s">
        <v>21</v>
      </c>
      <c r="BM10" s="72"/>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110</v>
      </c>
      <c r="BM16" s="62"/>
      <c r="BN16" s="62"/>
      <c r="BO16" s="62"/>
      <c r="BP16" s="62"/>
      <c r="BQ16" s="62"/>
      <c r="BR16" s="62"/>
      <c r="BS16" s="62"/>
      <c r="BT16" s="62"/>
      <c r="BU16" s="62"/>
      <c r="BV16" s="62"/>
      <c r="BW16" s="62"/>
      <c r="BX16" s="62"/>
      <c r="BY16" s="62"/>
      <c r="BZ16" s="6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61"/>
      <c r="BM34" s="62"/>
      <c r="BN34" s="62"/>
      <c r="BO34" s="62"/>
      <c r="BP34" s="62"/>
      <c r="BQ34" s="62"/>
      <c r="BR34" s="62"/>
      <c r="BS34" s="62"/>
      <c r="BT34" s="62"/>
      <c r="BU34" s="62"/>
      <c r="BV34" s="62"/>
      <c r="BW34" s="62"/>
      <c r="BX34" s="62"/>
      <c r="BY34" s="62"/>
      <c r="BZ34" s="63"/>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61"/>
      <c r="BM35" s="62"/>
      <c r="BN35" s="62"/>
      <c r="BO35" s="62"/>
      <c r="BP35" s="62"/>
      <c r="BQ35" s="62"/>
      <c r="BR35" s="62"/>
      <c r="BS35" s="62"/>
      <c r="BT35" s="62"/>
      <c r="BU35" s="62"/>
      <c r="BV35" s="62"/>
      <c r="BW35" s="62"/>
      <c r="BX35" s="62"/>
      <c r="BY35" s="62"/>
      <c r="BZ35" s="6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x14ac:dyDescent="0.15">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194255</v>
      </c>
      <c r="D6" s="31">
        <f t="shared" si="3"/>
        <v>47</v>
      </c>
      <c r="E6" s="31">
        <f t="shared" si="3"/>
        <v>17</v>
      </c>
      <c r="F6" s="31">
        <f t="shared" si="3"/>
        <v>1</v>
      </c>
      <c r="G6" s="31">
        <f t="shared" si="3"/>
        <v>0</v>
      </c>
      <c r="H6" s="31" t="str">
        <f t="shared" si="3"/>
        <v>山梨県　山中湖村</v>
      </c>
      <c r="I6" s="31" t="str">
        <f t="shared" si="3"/>
        <v>法非適用</v>
      </c>
      <c r="J6" s="31" t="str">
        <f t="shared" si="3"/>
        <v>下水道事業</v>
      </c>
      <c r="K6" s="31" t="str">
        <f t="shared" si="3"/>
        <v>公共下水道</v>
      </c>
      <c r="L6" s="31" t="str">
        <f t="shared" si="3"/>
        <v>Cd2</v>
      </c>
      <c r="M6" s="32" t="str">
        <f t="shared" si="3"/>
        <v>-</v>
      </c>
      <c r="N6" s="32" t="str">
        <f t="shared" si="3"/>
        <v>該当数値なし</v>
      </c>
      <c r="O6" s="32">
        <f t="shared" si="3"/>
        <v>72.72</v>
      </c>
      <c r="P6" s="32">
        <f t="shared" si="3"/>
        <v>81.489999999999995</v>
      </c>
      <c r="Q6" s="32">
        <f t="shared" si="3"/>
        <v>1404</v>
      </c>
      <c r="R6" s="32">
        <f t="shared" si="3"/>
        <v>5852</v>
      </c>
      <c r="S6" s="32">
        <f t="shared" si="3"/>
        <v>53.05</v>
      </c>
      <c r="T6" s="32">
        <f t="shared" si="3"/>
        <v>110.31</v>
      </c>
      <c r="U6" s="32">
        <f t="shared" si="3"/>
        <v>4223</v>
      </c>
      <c r="V6" s="32">
        <f t="shared" si="3"/>
        <v>4.88</v>
      </c>
      <c r="W6" s="32">
        <f t="shared" si="3"/>
        <v>865.37</v>
      </c>
      <c r="X6" s="33">
        <f>IF(X7="",NA(),X7)</f>
        <v>58.05</v>
      </c>
      <c r="Y6" s="33">
        <f t="shared" ref="Y6:AG6" si="4">IF(Y7="",NA(),Y7)</f>
        <v>56.16</v>
      </c>
      <c r="Z6" s="33">
        <f t="shared" si="4"/>
        <v>56.6</v>
      </c>
      <c r="AA6" s="33">
        <f t="shared" si="4"/>
        <v>53.82</v>
      </c>
      <c r="AB6" s="33">
        <f t="shared" si="4"/>
        <v>53.28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1308.08</v>
      </c>
      <c r="BF6" s="33">
        <f t="shared" ref="BF6:BN6" si="7">IF(BF7="",NA(),BF7)</f>
        <v>1247.8900000000001</v>
      </c>
      <c r="BG6" s="33">
        <f t="shared" si="7"/>
        <v>1165.96</v>
      </c>
      <c r="BH6" s="33">
        <f t="shared" si="7"/>
        <v>856.59</v>
      </c>
      <c r="BI6" s="33">
        <f t="shared" si="7"/>
        <v>830.93</v>
      </c>
      <c r="BJ6" s="33">
        <f t="shared" si="7"/>
        <v>1365.62</v>
      </c>
      <c r="BK6" s="33">
        <f t="shared" si="7"/>
        <v>1309.43</v>
      </c>
      <c r="BL6" s="33">
        <f t="shared" si="7"/>
        <v>1306.92</v>
      </c>
      <c r="BM6" s="33">
        <f t="shared" si="7"/>
        <v>1203.71</v>
      </c>
      <c r="BN6" s="33">
        <f t="shared" si="7"/>
        <v>1162.3599999999999</v>
      </c>
      <c r="BO6" s="32" t="str">
        <f>IF(BO7="","",IF(BO7="-","【-】","【"&amp;SUBSTITUTE(TEXT(BO7,"#,##0.00"),"-","△")&amp;"】"))</f>
        <v>【763.62】</v>
      </c>
      <c r="BP6" s="33">
        <f>IF(BP7="",NA(),BP7)</f>
        <v>31.89</v>
      </c>
      <c r="BQ6" s="33">
        <f t="shared" ref="BQ6:BY6" si="8">IF(BQ7="",NA(),BQ7)</f>
        <v>32.51</v>
      </c>
      <c r="BR6" s="33">
        <f t="shared" si="8"/>
        <v>30.89</v>
      </c>
      <c r="BS6" s="33">
        <f t="shared" si="8"/>
        <v>36.83</v>
      </c>
      <c r="BT6" s="33">
        <f t="shared" si="8"/>
        <v>33.51</v>
      </c>
      <c r="BU6" s="33">
        <f t="shared" si="8"/>
        <v>65.98</v>
      </c>
      <c r="BV6" s="33">
        <f t="shared" si="8"/>
        <v>67.59</v>
      </c>
      <c r="BW6" s="33">
        <f t="shared" si="8"/>
        <v>68.510000000000005</v>
      </c>
      <c r="BX6" s="33">
        <f t="shared" si="8"/>
        <v>69.739999999999995</v>
      </c>
      <c r="BY6" s="33">
        <f t="shared" si="8"/>
        <v>68.209999999999994</v>
      </c>
      <c r="BZ6" s="32" t="str">
        <f>IF(BZ7="","",IF(BZ7="-","【-】","【"&amp;SUBSTITUTE(TEXT(BZ7,"#,##0.00"),"-","△")&amp;"】"))</f>
        <v>【98.53】</v>
      </c>
      <c r="CA6" s="33">
        <f>IF(CA7="",NA(),CA7)</f>
        <v>225.93</v>
      </c>
      <c r="CB6" s="33">
        <f t="shared" ref="CB6:CJ6" si="9">IF(CB7="",NA(),CB7)</f>
        <v>221.21</v>
      </c>
      <c r="CC6" s="33">
        <f t="shared" si="9"/>
        <v>234.19</v>
      </c>
      <c r="CD6" s="33">
        <f t="shared" si="9"/>
        <v>215.47</v>
      </c>
      <c r="CE6" s="33">
        <f t="shared" si="9"/>
        <v>226.81</v>
      </c>
      <c r="CF6" s="33">
        <f t="shared" si="9"/>
        <v>258.83</v>
      </c>
      <c r="CG6" s="33">
        <f t="shared" si="9"/>
        <v>251.88</v>
      </c>
      <c r="CH6" s="33">
        <f t="shared" si="9"/>
        <v>247.43</v>
      </c>
      <c r="CI6" s="33">
        <f t="shared" si="9"/>
        <v>248.89</v>
      </c>
      <c r="CJ6" s="33">
        <f t="shared" si="9"/>
        <v>250.84</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50.74</v>
      </c>
      <c r="CR6" s="33">
        <f t="shared" si="10"/>
        <v>49.29</v>
      </c>
      <c r="CS6" s="33">
        <f t="shared" si="10"/>
        <v>50.32</v>
      </c>
      <c r="CT6" s="33">
        <f t="shared" si="10"/>
        <v>49.89</v>
      </c>
      <c r="CU6" s="33">
        <f t="shared" si="10"/>
        <v>49.39</v>
      </c>
      <c r="CV6" s="32" t="str">
        <f>IF(CV7="","",IF(CV7="-","【-】","【"&amp;SUBSTITUTE(TEXT(CV7,"#,##0.00"),"-","△")&amp;"】"))</f>
        <v>【60.01】</v>
      </c>
      <c r="CW6" s="33">
        <f>IF(CW7="",NA(),CW7)</f>
        <v>83.73</v>
      </c>
      <c r="CX6" s="33">
        <f t="shared" ref="CX6:DF6" si="11">IF(CX7="",NA(),CX7)</f>
        <v>84.47</v>
      </c>
      <c r="CY6" s="33">
        <f t="shared" si="11"/>
        <v>85.22</v>
      </c>
      <c r="CZ6" s="33">
        <f t="shared" si="11"/>
        <v>86.05</v>
      </c>
      <c r="DA6" s="33">
        <f t="shared" si="11"/>
        <v>87.17</v>
      </c>
      <c r="DB6" s="33">
        <f t="shared" si="11"/>
        <v>85.1</v>
      </c>
      <c r="DC6" s="33">
        <f t="shared" si="11"/>
        <v>84.31</v>
      </c>
      <c r="DD6" s="33">
        <f t="shared" si="11"/>
        <v>84.57</v>
      </c>
      <c r="DE6" s="33">
        <f t="shared" si="11"/>
        <v>84.73</v>
      </c>
      <c r="DF6" s="33">
        <f t="shared" si="11"/>
        <v>83.96</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3">
        <f t="shared" ref="EE6:EM6" si="14">IF(EE7="",NA(),EE7)</f>
        <v>3.53</v>
      </c>
      <c r="EF6" s="33">
        <f t="shared" si="14"/>
        <v>5.29</v>
      </c>
      <c r="EG6" s="33">
        <f t="shared" si="14"/>
        <v>0.19</v>
      </c>
      <c r="EH6" s="32">
        <f t="shared" si="14"/>
        <v>0</v>
      </c>
      <c r="EI6" s="33">
        <f t="shared" si="14"/>
        <v>0.09</v>
      </c>
      <c r="EJ6" s="33">
        <f t="shared" si="14"/>
        <v>7.0000000000000007E-2</v>
      </c>
      <c r="EK6" s="33">
        <f t="shared" si="14"/>
        <v>0.14000000000000001</v>
      </c>
      <c r="EL6" s="33">
        <f t="shared" si="14"/>
        <v>0.03</v>
      </c>
      <c r="EM6" s="33">
        <f t="shared" si="14"/>
        <v>0.15</v>
      </c>
      <c r="EN6" s="32" t="str">
        <f>IF(EN7="","",IF(EN7="-","【-】","【"&amp;SUBSTITUTE(TEXT(EN7,"#,##0.00"),"-","△")&amp;"】"))</f>
        <v>【0.23】</v>
      </c>
    </row>
    <row r="7" spans="1:144" s="34" customFormat="1" x14ac:dyDescent="0.15">
      <c r="A7" s="26"/>
      <c r="B7" s="35">
        <v>2015</v>
      </c>
      <c r="C7" s="35">
        <v>194255</v>
      </c>
      <c r="D7" s="35">
        <v>47</v>
      </c>
      <c r="E7" s="35">
        <v>17</v>
      </c>
      <c r="F7" s="35">
        <v>1</v>
      </c>
      <c r="G7" s="35">
        <v>0</v>
      </c>
      <c r="H7" s="35" t="s">
        <v>96</v>
      </c>
      <c r="I7" s="35" t="s">
        <v>97</v>
      </c>
      <c r="J7" s="35" t="s">
        <v>98</v>
      </c>
      <c r="K7" s="35" t="s">
        <v>99</v>
      </c>
      <c r="L7" s="35" t="s">
        <v>100</v>
      </c>
      <c r="M7" s="36" t="s">
        <v>101</v>
      </c>
      <c r="N7" s="36" t="s">
        <v>102</v>
      </c>
      <c r="O7" s="36">
        <v>72.72</v>
      </c>
      <c r="P7" s="36">
        <v>81.489999999999995</v>
      </c>
      <c r="Q7" s="36">
        <v>1404</v>
      </c>
      <c r="R7" s="36">
        <v>5852</v>
      </c>
      <c r="S7" s="36">
        <v>53.05</v>
      </c>
      <c r="T7" s="36">
        <v>110.31</v>
      </c>
      <c r="U7" s="36">
        <v>4223</v>
      </c>
      <c r="V7" s="36">
        <v>4.88</v>
      </c>
      <c r="W7" s="36">
        <v>865.37</v>
      </c>
      <c r="X7" s="36">
        <v>58.05</v>
      </c>
      <c r="Y7" s="36">
        <v>56.16</v>
      </c>
      <c r="Z7" s="36">
        <v>56.6</v>
      </c>
      <c r="AA7" s="36">
        <v>53.82</v>
      </c>
      <c r="AB7" s="36">
        <v>53.28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1308.08</v>
      </c>
      <c r="BF7" s="36">
        <v>1247.8900000000001</v>
      </c>
      <c r="BG7" s="36">
        <v>1165.96</v>
      </c>
      <c r="BH7" s="36">
        <v>856.59</v>
      </c>
      <c r="BI7" s="36">
        <v>830.93</v>
      </c>
      <c r="BJ7" s="36">
        <v>1365.62</v>
      </c>
      <c r="BK7" s="36">
        <v>1309.43</v>
      </c>
      <c r="BL7" s="36">
        <v>1306.92</v>
      </c>
      <c r="BM7" s="36">
        <v>1203.71</v>
      </c>
      <c r="BN7" s="36">
        <v>1162.3599999999999</v>
      </c>
      <c r="BO7" s="36">
        <v>763.62</v>
      </c>
      <c r="BP7" s="36">
        <v>31.89</v>
      </c>
      <c r="BQ7" s="36">
        <v>32.51</v>
      </c>
      <c r="BR7" s="36">
        <v>30.89</v>
      </c>
      <c r="BS7" s="36">
        <v>36.83</v>
      </c>
      <c r="BT7" s="36">
        <v>33.51</v>
      </c>
      <c r="BU7" s="36">
        <v>65.98</v>
      </c>
      <c r="BV7" s="36">
        <v>67.59</v>
      </c>
      <c r="BW7" s="36">
        <v>68.510000000000005</v>
      </c>
      <c r="BX7" s="36">
        <v>69.739999999999995</v>
      </c>
      <c r="BY7" s="36">
        <v>68.209999999999994</v>
      </c>
      <c r="BZ7" s="36">
        <v>98.53</v>
      </c>
      <c r="CA7" s="36">
        <v>225.93</v>
      </c>
      <c r="CB7" s="36">
        <v>221.21</v>
      </c>
      <c r="CC7" s="36">
        <v>234.19</v>
      </c>
      <c r="CD7" s="36">
        <v>215.47</v>
      </c>
      <c r="CE7" s="36">
        <v>226.81</v>
      </c>
      <c r="CF7" s="36">
        <v>258.83</v>
      </c>
      <c r="CG7" s="36">
        <v>251.88</v>
      </c>
      <c r="CH7" s="36">
        <v>247.43</v>
      </c>
      <c r="CI7" s="36">
        <v>248.89</v>
      </c>
      <c r="CJ7" s="36">
        <v>250.84</v>
      </c>
      <c r="CK7" s="36">
        <v>139.69999999999999</v>
      </c>
      <c r="CL7" s="36" t="s">
        <v>101</v>
      </c>
      <c r="CM7" s="36" t="s">
        <v>101</v>
      </c>
      <c r="CN7" s="36" t="s">
        <v>101</v>
      </c>
      <c r="CO7" s="36" t="s">
        <v>101</v>
      </c>
      <c r="CP7" s="36" t="s">
        <v>101</v>
      </c>
      <c r="CQ7" s="36">
        <v>50.74</v>
      </c>
      <c r="CR7" s="36">
        <v>49.29</v>
      </c>
      <c r="CS7" s="36">
        <v>50.32</v>
      </c>
      <c r="CT7" s="36">
        <v>49.89</v>
      </c>
      <c r="CU7" s="36">
        <v>49.39</v>
      </c>
      <c r="CV7" s="36">
        <v>60.01</v>
      </c>
      <c r="CW7" s="36">
        <v>83.73</v>
      </c>
      <c r="CX7" s="36">
        <v>84.47</v>
      </c>
      <c r="CY7" s="36">
        <v>85.22</v>
      </c>
      <c r="CZ7" s="36">
        <v>86.05</v>
      </c>
      <c r="DA7" s="36">
        <v>87.17</v>
      </c>
      <c r="DB7" s="36">
        <v>85.1</v>
      </c>
      <c r="DC7" s="36">
        <v>84.31</v>
      </c>
      <c r="DD7" s="36">
        <v>84.57</v>
      </c>
      <c r="DE7" s="36">
        <v>84.73</v>
      </c>
      <c r="DF7" s="36">
        <v>83.96</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3.53</v>
      </c>
      <c r="EF7" s="36">
        <v>5.29</v>
      </c>
      <c r="EG7" s="36">
        <v>0.19</v>
      </c>
      <c r="EH7" s="36">
        <v>0</v>
      </c>
      <c r="EI7" s="36">
        <v>0.09</v>
      </c>
      <c r="EJ7" s="36">
        <v>7.0000000000000007E-2</v>
      </c>
      <c r="EK7" s="36">
        <v>0.14000000000000001</v>
      </c>
      <c r="EL7" s="36">
        <v>0.03</v>
      </c>
      <c r="EM7" s="36">
        <v>0.15</v>
      </c>
      <c r="EN7" s="36">
        <v>0.23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hbis</cp:lastModifiedBy>
  <cp:lastPrinted>2017-02-17T09:33:53Z</cp:lastPrinted>
  <dcterms:created xsi:type="dcterms:W3CDTF">2017-02-08T02:49:42Z</dcterms:created>
  <dcterms:modified xsi:type="dcterms:W3CDTF">2017-02-20T06:59:38Z</dcterms:modified>
</cp:coreProperties>
</file>