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<sst xmlns="http://schemas.openxmlformats.org/spreadsheetml/2006/main" count="217" uniqueCount="107">
  <si>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</si>
  <si>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</si>
  <si>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</si>
  <si>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</si>
  <si>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</si>
  <si>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</si>
  <si>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</si>
  <si>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</si>
  <si>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</si>
  <si>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</si>
  <si>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</si>
  <si>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</si>
  <si>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</si>
  <si>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</si>
  <si>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</si>
  <si>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</si>
  <si>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</si>
  <si>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</si>
  <si>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</si>
  <si>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</si>
  <si>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</si>
  <si>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</si>
  <si>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</si>
  <si>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</si>
  <si>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</si>
  <si>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</si>
  <si>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</si>
  <si>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</si>
  <si>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</si>
  <si>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</si>
  <si>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</si>
  <si>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</si>
  <si>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</si>
  <si>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</si>
  <si>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</si>
  <si>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</si>
  <si>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</si>
  <si>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</si>
  <si>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</si>
  <si>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</si>
  <si>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</si>
  <si>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</si>
  <si>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</si>
  <si>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</si>
  <si>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</si>
  <si>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</si>
  <si>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</si>
  <si>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</si>
  <si>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</si>
  <si>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</si>
  <si>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</si>
  <si>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</si>
  <si>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</si>
  <si>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</si>
  <si>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</si>
  <si>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</si>
  <si>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</si>
  <si>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</si>
  <si>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</si>
  <si>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</si>
  <si>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</si>
  <si>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</si>
  <si>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</si>
  <si>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</si>
  <si>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</si>
  <si>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</si>
  <si>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</si>
  <si>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</si>
  <si>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</si>
  <si>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</si>
  <si>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</si>
  <si>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</si>
  <si>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</si>
  <si>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</si>
  <si>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</si>
  <si>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</si>
  <si>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</si>
  <si>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</si>
  <si>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</si>
  <si>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</si>
  <si>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</si>
  <si>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</si>
  <si>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</si>
  <si>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</si>
  <si>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</si>
  <si>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</si>
  <si>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</si>
  <si>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</si>
  <si>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</si>
  <si>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</si>
  <si>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</si>
  <si>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</si>
  <si>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</si>
  <si>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忍野村</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</si>
  <si>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</si>
  <si>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</si>
  <si>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</si>
  <si>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</si>
  <si>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</si>
  <si>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</si>
  <si>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</si>
  <si>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</si>
  <si>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</si>
  <si>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</si>
  <si>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本村の水道事業は、類似団体と比較し慢性的に経常収支比率が低く、水道料金や一般会計等の収入に対し、維持管理費の支出が上回っている状況が続いている。
　それに伴い累積欠損金比率が著しく高いといった好ましくない経営状況である。
　この状況の一端となっているのが、料金回収率の低さとなっているが、今後の人口減少や節水意識の向上とともに更なる低下が予想される。
　一方で、有収率は比較的高いように思えるが、経営状況の改善を図る上では更なる向上が求められ、料金改定など中長期的な視点で実効的な経営改善策を講じる必要がある。　　　　　　　　　　　　　　　　　　　　　　　　</t>
    <rPh sb="1" eb="3">
      <t>ホンソン</t>
    </rPh>
    <rPh sb="4" eb="6">
      <t>スイドウ</t>
    </rPh>
    <rPh sb="6" eb="8">
      <t>ジギョウ</t>
    </rPh>
    <rPh sb="10" eb="12">
      <t>ルイジ</t>
    </rPh>
    <rPh sb="12" eb="14">
      <t>ダンタイ</t>
    </rPh>
    <rPh sb="15" eb="17">
      <t>ヒカク</t>
    </rPh>
    <rPh sb="18" eb="21">
      <t>マンセイテキ</t>
    </rPh>
    <rPh sb="22" eb="24">
      <t>ケイジョウ</t>
    </rPh>
    <rPh sb="24" eb="26">
      <t>シュウシ</t>
    </rPh>
    <rPh sb="26" eb="28">
      <t>ヒリツ</t>
    </rPh>
    <rPh sb="29" eb="30">
      <t>ヒク</t>
    </rPh>
    <rPh sb="32" eb="34">
      <t>スイドウ</t>
    </rPh>
    <rPh sb="34" eb="35">
      <t>リョウ</t>
    </rPh>
    <rPh sb="35" eb="36">
      <t>キン</t>
    </rPh>
    <rPh sb="37" eb="39">
      <t>イッパン</t>
    </rPh>
    <rPh sb="39" eb="41">
      <t>カイケイ</t>
    </rPh>
    <rPh sb="41" eb="42">
      <t>トウ</t>
    </rPh>
    <rPh sb="43" eb="45">
      <t>シュウニュウ</t>
    </rPh>
    <rPh sb="46" eb="47">
      <t>タイ</t>
    </rPh>
    <rPh sb="49" eb="51">
      <t>イジ</t>
    </rPh>
    <rPh sb="51" eb="53">
      <t>カンリ</t>
    </rPh>
    <rPh sb="53" eb="54">
      <t>ヒ</t>
    </rPh>
    <rPh sb="55" eb="57">
      <t>シシュツ</t>
    </rPh>
    <rPh sb="58" eb="59">
      <t>ウワ</t>
    </rPh>
    <rPh sb="59" eb="60">
      <t>マワ</t>
    </rPh>
    <rPh sb="64" eb="66">
      <t>ジョウキョウ</t>
    </rPh>
    <rPh sb="67" eb="68">
      <t>ツヅ</t>
    </rPh>
    <rPh sb="78" eb="79">
      <t>トモナ</t>
    </rPh>
    <rPh sb="80" eb="82">
      <t>ルイセキ</t>
    </rPh>
    <rPh sb="82" eb="85">
      <t>ケッソンキン</t>
    </rPh>
    <rPh sb="85" eb="87">
      <t>ヒリツ</t>
    </rPh>
    <rPh sb="88" eb="89">
      <t>イチジル</t>
    </rPh>
    <rPh sb="91" eb="92">
      <t>タカ</t>
    </rPh>
    <rPh sb="97" eb="98">
      <t>コノ</t>
    </rPh>
    <rPh sb="103" eb="105">
      <t>ケイエイ</t>
    </rPh>
    <rPh sb="105" eb="107">
      <t>ジョウキョウ</t>
    </rPh>
    <rPh sb="115" eb="117">
      <t>ジョウキョウ</t>
    </rPh>
    <rPh sb="118" eb="120">
      <t>イッタン</t>
    </rPh>
    <rPh sb="129" eb="131">
      <t>リョウキン</t>
    </rPh>
    <rPh sb="131" eb="133">
      <t>カイシュウ</t>
    </rPh>
    <rPh sb="133" eb="134">
      <t>リツ</t>
    </rPh>
    <rPh sb="135" eb="136">
      <t>ヒク</t>
    </rPh>
    <rPh sb="145" eb="147">
      <t>コンゴ</t>
    </rPh>
    <rPh sb="148" eb="150">
      <t>ジンコウ</t>
    </rPh>
    <rPh sb="150" eb="152">
      <t>ゲンショウ</t>
    </rPh>
    <rPh sb="153" eb="155">
      <t>セッスイ</t>
    </rPh>
    <rPh sb="155" eb="157">
      <t>イシキ</t>
    </rPh>
    <rPh sb="158" eb="160">
      <t>コウジョウ</t>
    </rPh>
    <rPh sb="164" eb="165">
      <t>サラ</t>
    </rPh>
    <rPh sb="167" eb="169">
      <t>テイカ</t>
    </rPh>
    <rPh sb="170" eb="172">
      <t>ヨソウ</t>
    </rPh>
    <rPh sb="178" eb="180">
      <t>イッポウ</t>
    </rPh>
    <rPh sb="182" eb="184">
      <t>ユウシュウ</t>
    </rPh>
    <rPh sb="184" eb="185">
      <t>リツ</t>
    </rPh>
    <rPh sb="186" eb="189">
      <t>ヒカクテキ</t>
    </rPh>
    <rPh sb="189" eb="190">
      <t>タカ</t>
    </rPh>
    <rPh sb="194" eb="195">
      <t>オモ</t>
    </rPh>
    <rPh sb="199" eb="201">
      <t>ケイエイ</t>
    </rPh>
    <rPh sb="201" eb="203">
      <t>ジョウキョウ</t>
    </rPh>
    <rPh sb="204" eb="206">
      <t>カイゼン</t>
    </rPh>
    <rPh sb="207" eb="208">
      <t>ハカ</t>
    </rPh>
    <rPh sb="209" eb="210">
      <t>ウエ</t>
    </rPh>
    <rPh sb="212" eb="213">
      <t>サラ</t>
    </rPh>
    <rPh sb="215" eb="217">
      <t>コウジョウ</t>
    </rPh>
    <rPh sb="218" eb="219">
      <t>モト</t>
    </rPh>
    <rPh sb="223" eb="225">
      <t>リョウキン</t>
    </rPh>
    <rPh sb="225" eb="227">
      <t>カイテイ</t>
    </rPh>
    <rPh sb="229" eb="233">
      <t>チュウチョウキテキ</t>
    </rPh>
    <rPh sb="234" eb="236">
      <t>シテン</t>
    </rPh>
    <rPh sb="237" eb="240">
      <t>ジッコウテキ</t>
    </rPh>
    <rPh sb="241" eb="243">
      <t>ケイエイ</t>
    </rPh>
    <rPh sb="243" eb="246">
      <t>カイゼンサク</t>
    </rPh>
    <rPh sb="247" eb="248">
      <t>コウ</t>
    </rPh>
    <rPh sb="250" eb="252">
      <t>ヒツヨウ</t>
    </rPh>
    <phoneticPr fontId="4"/>
  </si>
  <si>
    <t>　本村の水道施設及び管路における老朽化率は、類似団体と比較すると低い水準にあるが、今後、法定耐用年数を迎える施設の更新に向けて、経営改善を図る必要がある。</t>
    <rPh sb="1" eb="3">
      <t>ホンソン</t>
    </rPh>
    <rPh sb="4" eb="6">
      <t>スイドウ</t>
    </rPh>
    <rPh sb="6" eb="8">
      <t>シセツ</t>
    </rPh>
    <rPh sb="8" eb="9">
      <t>オヨ</t>
    </rPh>
    <rPh sb="10" eb="12">
      <t>カンロ</t>
    </rPh>
    <rPh sb="16" eb="19">
      <t>ロウキュウカ</t>
    </rPh>
    <rPh sb="19" eb="20">
      <t>リツ</t>
    </rPh>
    <rPh sb="22" eb="24">
      <t>ルイジ</t>
    </rPh>
    <rPh sb="24" eb="26">
      <t>ダンタイ</t>
    </rPh>
    <rPh sb="27" eb="29">
      <t>ヒカク</t>
    </rPh>
    <rPh sb="32" eb="33">
      <t>ヒク</t>
    </rPh>
    <rPh sb="34" eb="36">
      <t>スイジュン</t>
    </rPh>
    <rPh sb="41" eb="43">
      <t>コンゴ</t>
    </rPh>
    <rPh sb="44" eb="46">
      <t>ホウテイ</t>
    </rPh>
    <rPh sb="46" eb="48">
      <t>タイヨウ</t>
    </rPh>
    <rPh sb="48" eb="50">
      <t>ネンスウ</t>
    </rPh>
    <rPh sb="51" eb="52">
      <t>ムカ</t>
    </rPh>
    <rPh sb="54" eb="56">
      <t>シセツ</t>
    </rPh>
    <rPh sb="57" eb="59">
      <t>コウシン</t>
    </rPh>
    <rPh sb="60" eb="61">
      <t>ム</t>
    </rPh>
    <rPh sb="64" eb="66">
      <t>ケイエイ</t>
    </rPh>
    <rPh sb="66" eb="68">
      <t>カイゼン</t>
    </rPh>
    <rPh sb="69" eb="70">
      <t>ハカ</t>
    </rPh>
    <rPh sb="71" eb="73">
      <t>ヒツヨウ</t>
    </rPh>
    <phoneticPr fontId="4"/>
  </si>
  <si>
    <r>
      <t xml:space="preserve">　経営状況は累積欠損金が年々増加しており、健全とはいえない状況にあり、料金改定や有収率・普及率向上にむけた対策、経営改善計画の策定及び実行など多くの課題が山積みしている。
　今後は施設の老朽化も進み、このままの状況が続くと施設の更新ができなくなることが想定され、安定的な水道水の供給にも支障をきたす恐れがある。
　本村の水道事業においては、料金改定など経常収支の経営改善が求められていることから、県及び近隣市町村との情報等を共有し、経営改善を図りたい。
</t>
    </r>
    <r>
      <rPr>
        <sz val="11"/>
        <color rgb="FFFF0000"/>
        <rFont val="ＭＳ ゴシック"/>
        <family val="3"/>
        <charset val="128"/>
      </rPr>
      <t xml:space="preserve">
</t>
    </r>
    <rPh sb="1" eb="3">
      <t>ケイエイ</t>
    </rPh>
    <rPh sb="3" eb="5">
      <t>ジョウキョウ</t>
    </rPh>
    <rPh sb="6" eb="8">
      <t>ルイセキ</t>
    </rPh>
    <rPh sb="8" eb="11">
      <t>ケッソンキン</t>
    </rPh>
    <rPh sb="12" eb="14">
      <t>ネンネン</t>
    </rPh>
    <rPh sb="14" eb="16">
      <t>ゾウカ</t>
    </rPh>
    <rPh sb="21" eb="23">
      <t>ケンゼン</t>
    </rPh>
    <rPh sb="29" eb="31">
      <t>ジョウキョウ</t>
    </rPh>
    <rPh sb="35" eb="37">
      <t>リョウキン</t>
    </rPh>
    <rPh sb="37" eb="39">
      <t>カイテイ</t>
    </rPh>
    <rPh sb="40" eb="42">
      <t>ユウシュウ</t>
    </rPh>
    <rPh sb="42" eb="43">
      <t>リツ</t>
    </rPh>
    <rPh sb="44" eb="46">
      <t>フキュウ</t>
    </rPh>
    <rPh sb="46" eb="47">
      <t>リツ</t>
    </rPh>
    <rPh sb="47" eb="49">
      <t>コウジョウ</t>
    </rPh>
    <rPh sb="53" eb="55">
      <t>タイサク</t>
    </rPh>
    <rPh sb="56" eb="58">
      <t>ケイエイ</t>
    </rPh>
    <rPh sb="58" eb="60">
      <t>カイゼン</t>
    </rPh>
    <rPh sb="60" eb="62">
      <t>ケイカク</t>
    </rPh>
    <rPh sb="63" eb="65">
      <t>サクテイ</t>
    </rPh>
    <rPh sb="65" eb="66">
      <t>オヨ</t>
    </rPh>
    <rPh sb="67" eb="69">
      <t>ジッコウ</t>
    </rPh>
    <rPh sb="71" eb="72">
      <t>オオ</t>
    </rPh>
    <rPh sb="74" eb="76">
      <t>カダイ</t>
    </rPh>
    <rPh sb="77" eb="79">
      <t>ヤマヅ</t>
    </rPh>
    <rPh sb="87" eb="89">
      <t>コンゴ</t>
    </rPh>
    <rPh sb="90" eb="92">
      <t>シセツ</t>
    </rPh>
    <rPh sb="93" eb="96">
      <t>ロウキュウカ</t>
    </rPh>
    <rPh sb="97" eb="98">
      <t>スス</t>
    </rPh>
    <rPh sb="105" eb="107">
      <t>ジョウキョウ</t>
    </rPh>
    <rPh sb="108" eb="109">
      <t>ツヅ</t>
    </rPh>
    <rPh sb="111" eb="113">
      <t>シセツ</t>
    </rPh>
    <rPh sb="114" eb="116">
      <t>コウシン</t>
    </rPh>
    <rPh sb="126" eb="128">
      <t>ソウテイ</t>
    </rPh>
    <rPh sb="131" eb="134">
      <t>アンテイテキ</t>
    </rPh>
    <rPh sb="135" eb="138">
      <t>スイドウスイ</t>
    </rPh>
    <rPh sb="139" eb="141">
      <t>キョウキュウ</t>
    </rPh>
    <rPh sb="143" eb="145">
      <t>シショウ</t>
    </rPh>
    <rPh sb="149" eb="150">
      <t>オソ</t>
    </rPh>
    <rPh sb="157" eb="159">
      <t>ホンソン</t>
    </rPh>
    <rPh sb="160" eb="162">
      <t>スイドウ</t>
    </rPh>
    <rPh sb="162" eb="164">
      <t>ジギョウ</t>
    </rPh>
    <rPh sb="170" eb="172">
      <t>リョウキン</t>
    </rPh>
    <rPh sb="172" eb="174">
      <t>カイテイ</t>
    </rPh>
    <rPh sb="176" eb="178">
      <t>ケイジョウ</t>
    </rPh>
    <rPh sb="178" eb="180">
      <t>シュウシ</t>
    </rPh>
    <rPh sb="181" eb="183">
      <t>ケイエイ</t>
    </rPh>
    <rPh sb="183" eb="185">
      <t>カイゼン</t>
    </rPh>
    <rPh sb="186" eb="187">
      <t>モト</t>
    </rPh>
    <rPh sb="198" eb="199">
      <t>ケン</t>
    </rPh>
    <rPh sb="199" eb="200">
      <t>オヨ</t>
    </rPh>
    <rPh sb="201" eb="203">
      <t>キンリン</t>
    </rPh>
    <rPh sb="203" eb="206">
      <t>シチョウソン</t>
    </rPh>
    <rPh sb="208" eb="210">
      <t>ジョウホウ</t>
    </rPh>
    <rPh sb="212" eb="214">
      <t>キョウユウ</t>
    </rPh>
    <rPh sb="216" eb="218">
      <t>ケイエイ</t>
    </rPh>
    <rPh sb="218" eb="220">
      <t>カイゼン</t>
    </rPh>
    <rPh sb="221" eb="22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</si>
</sst>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929472"/>
        <c:axId val="519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51929472"/>
        <c:axId val="51931392"/>
      </c:lineChart>
      <c:dateAx>
        <c:axId val="51929472"/>
        <c:scaling>
          <c:orientation val="minMax"/>
        </c:scaling>
        <c:delete val="1"/>
        <c:axPos val="b"/>
        <c:numFmt formatCode="ge" sourceLinked="1"/>
        <c:majorTickMark val="none"/>
        <c:minorTickMark val="none"/>
        <c:tickLblPos val="none"/>
        <c:crossAx val="51931392"/>
        <c:crosses val="autoZero"/>
        <c:auto val="1"/>
        <c:lblOffset val="100"/>
        <c:baseTimeUnit val="years"/>
      </c:dateAx>
      <c:valAx>
        <c:axId val="519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41.95</c:v>
                </c:pt>
                <c:pt idx="1">
                  <c:v>46.35</c:v>
                </c:pt>
                <c:pt idx="2">
                  <c:v>43.88</c:v>
                </c:pt>
                <c:pt idx="3">
                  <c:v>44.73</c:v>
                </c:pt>
                <c:pt idx="4">
                  <c:v>46.13</c:v>
                </c:pt>
              </c:numCache>
            </c:numRef>
          </c:val>
        </c:ser>
        <c:dLbls>
          <c:showLegendKey val="0"/>
          <c:showVal val="0"/>
          <c:showCatName val="0"/>
          <c:showSerName val="0"/>
          <c:showPercent val="0"/>
          <c:showBubbleSize val="0"/>
        </c:dLbls>
        <c:gapWidth val="150"/>
        <c:axId val="111514368"/>
        <c:axId val="1115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111514368"/>
        <c:axId val="111516288"/>
      </c:lineChart>
      <c:dateAx>
        <c:axId val="111514368"/>
        <c:scaling>
          <c:orientation val="minMax"/>
        </c:scaling>
        <c:delete val="1"/>
        <c:axPos val="b"/>
        <c:numFmt formatCode="ge" sourceLinked="1"/>
        <c:majorTickMark val="none"/>
        <c:minorTickMark val="none"/>
        <c:tickLblPos val="none"/>
        <c:crossAx val="111516288"/>
        <c:crosses val="autoZero"/>
        <c:auto val="1"/>
        <c:lblOffset val="100"/>
        <c:baseTimeUnit val="years"/>
      </c:dateAx>
      <c:valAx>
        <c:axId val="1115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78.45</c:v>
                </c:pt>
                <c:pt idx="1">
                  <c:v>72.75</c:v>
                </c:pt>
                <c:pt idx="2">
                  <c:v>78.17</c:v>
                </c:pt>
                <c:pt idx="3">
                  <c:v>79.39</c:v>
                </c:pt>
                <c:pt idx="4">
                  <c:v>76.84</c:v>
                </c:pt>
              </c:numCache>
            </c:numRef>
          </c:val>
        </c:ser>
        <c:dLbls>
          <c:showLegendKey val="0"/>
          <c:showVal val="0"/>
          <c:showCatName val="0"/>
          <c:showSerName val="0"/>
          <c:showPercent val="0"/>
          <c:showBubbleSize val="0"/>
        </c:dLbls>
        <c:gapWidth val="150"/>
        <c:axId val="111939968"/>
        <c:axId val="1119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111939968"/>
        <c:axId val="111941888"/>
      </c:lineChart>
      <c:dateAx>
        <c:axId val="111939968"/>
        <c:scaling>
          <c:orientation val="minMax"/>
        </c:scaling>
        <c:delete val="1"/>
        <c:axPos val="b"/>
        <c:numFmt formatCode="ge" sourceLinked="1"/>
        <c:majorTickMark val="none"/>
        <c:minorTickMark val="none"/>
        <c:tickLblPos val="none"/>
        <c:crossAx val="111941888"/>
        <c:crosses val="autoZero"/>
        <c:auto val="1"/>
        <c:lblOffset val="100"/>
        <c:baseTimeUnit val="years"/>
      </c:dateAx>
      <c:valAx>
        <c:axId val="1119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63.39</c:v>
                </c:pt>
                <c:pt idx="1">
                  <c:v>62.36</c:v>
                </c:pt>
                <c:pt idx="2">
                  <c:v>62.13</c:v>
                </c:pt>
                <c:pt idx="3">
                  <c:v>59.93</c:v>
                </c:pt>
                <c:pt idx="4">
                  <c:v>62.39</c:v>
                </c:pt>
              </c:numCache>
            </c:numRef>
          </c:val>
        </c:ser>
        <c:dLbls>
          <c:showLegendKey val="0"/>
          <c:showVal val="0"/>
          <c:showCatName val="0"/>
          <c:showSerName val="0"/>
          <c:showPercent val="0"/>
          <c:showBubbleSize val="0"/>
        </c:dLbls>
        <c:gapWidth val="150"/>
        <c:axId val="106364928"/>
        <c:axId val="1063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106364928"/>
        <c:axId val="106366848"/>
      </c:lineChart>
      <c:dateAx>
        <c:axId val="106364928"/>
        <c:scaling>
          <c:orientation val="minMax"/>
        </c:scaling>
        <c:delete val="1"/>
        <c:axPos val="b"/>
        <c:numFmt formatCode="ge" sourceLinked="1"/>
        <c:majorTickMark val="none"/>
        <c:minorTickMark val="none"/>
        <c:tickLblPos val="none"/>
        <c:crossAx val="106366848"/>
        <c:crosses val="autoZero"/>
        <c:auto val="1"/>
        <c:lblOffset val="100"/>
        <c:baseTimeUnit val="years"/>
      </c:dateAx>
      <c:valAx>
        <c:axId val="10636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3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57.05</c:v>
                </c:pt>
                <c:pt idx="1">
                  <c:v>59.14</c:v>
                </c:pt>
                <c:pt idx="2">
                  <c:v>37.450000000000003</c:v>
                </c:pt>
                <c:pt idx="3">
                  <c:v>39.5</c:v>
                </c:pt>
                <c:pt idx="4">
                  <c:v>41.33</c:v>
                </c:pt>
              </c:numCache>
            </c:numRef>
          </c:val>
        </c:ser>
        <c:dLbls>
          <c:showLegendKey val="0"/>
          <c:showVal val="0"/>
          <c:showCatName val="0"/>
          <c:showSerName val="0"/>
          <c:showPercent val="0"/>
          <c:showBubbleSize val="0"/>
        </c:dLbls>
        <c:gapWidth val="150"/>
        <c:axId val="106405248"/>
        <c:axId val="1064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106405248"/>
        <c:axId val="106407424"/>
      </c:lineChart>
      <c:dateAx>
        <c:axId val="106405248"/>
        <c:scaling>
          <c:orientation val="minMax"/>
        </c:scaling>
        <c:delete val="1"/>
        <c:axPos val="b"/>
        <c:numFmt formatCode="ge" sourceLinked="1"/>
        <c:majorTickMark val="none"/>
        <c:minorTickMark val="none"/>
        <c:tickLblPos val="none"/>
        <c:crossAx val="106407424"/>
        <c:crosses val="autoZero"/>
        <c:auto val="1"/>
        <c:lblOffset val="100"/>
        <c:baseTimeUnit val="years"/>
      </c:dateAx>
      <c:valAx>
        <c:axId val="1064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623168"/>
        <c:axId val="1076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107623168"/>
        <c:axId val="107625088"/>
      </c:lineChart>
      <c:dateAx>
        <c:axId val="107623168"/>
        <c:scaling>
          <c:orientation val="minMax"/>
        </c:scaling>
        <c:delete val="1"/>
        <c:axPos val="b"/>
        <c:numFmt formatCode="ge" sourceLinked="1"/>
        <c:majorTickMark val="none"/>
        <c:minorTickMark val="none"/>
        <c:tickLblPos val="none"/>
        <c:crossAx val="107625088"/>
        <c:crosses val="autoZero"/>
        <c:auto val="1"/>
        <c:lblOffset val="100"/>
        <c:baseTimeUnit val="years"/>
      </c:dateAx>
      <c:valAx>
        <c:axId val="1076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2257.56</c:v>
                </c:pt>
                <c:pt idx="1">
                  <c:v>2205.3200000000002</c:v>
                </c:pt>
                <c:pt idx="2">
                  <c:v>2312.2600000000002</c:v>
                </c:pt>
                <c:pt idx="3">
                  <c:v>1134.0999999999999</c:v>
                </c:pt>
                <c:pt idx="4">
                  <c:v>1224.1500000000001</c:v>
                </c:pt>
              </c:numCache>
            </c:numRef>
          </c:val>
        </c:ser>
        <c:dLbls>
          <c:showLegendKey val="0"/>
          <c:showVal val="0"/>
          <c:showCatName val="0"/>
          <c:showSerName val="0"/>
          <c:showPercent val="0"/>
          <c:showBubbleSize val="0"/>
        </c:dLbls>
        <c:gapWidth val="150"/>
        <c:axId val="107660032"/>
        <c:axId val="1076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107660032"/>
        <c:axId val="107661952"/>
      </c:lineChart>
      <c:dateAx>
        <c:axId val="107660032"/>
        <c:scaling>
          <c:orientation val="minMax"/>
        </c:scaling>
        <c:delete val="1"/>
        <c:axPos val="b"/>
        <c:numFmt formatCode="ge" sourceLinked="1"/>
        <c:majorTickMark val="none"/>
        <c:minorTickMark val="none"/>
        <c:tickLblPos val="none"/>
        <c:crossAx val="107661952"/>
        <c:crosses val="autoZero"/>
        <c:auto val="1"/>
        <c:lblOffset val="100"/>
        <c:baseTimeUnit val="years"/>
      </c:dateAx>
      <c:valAx>
        <c:axId val="10766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6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209.78</c:v>
                </c:pt>
                <c:pt idx="1">
                  <c:v>350.38</c:v>
                </c:pt>
                <c:pt idx="2">
                  <c:v>2713.72</c:v>
                </c:pt>
                <c:pt idx="3">
                  <c:v>407.07</c:v>
                </c:pt>
                <c:pt idx="4">
                  <c:v>659.25</c:v>
                </c:pt>
              </c:numCache>
            </c:numRef>
          </c:val>
        </c:ser>
        <c:dLbls>
          <c:showLegendKey val="0"/>
          <c:showVal val="0"/>
          <c:showCatName val="0"/>
          <c:showSerName val="0"/>
          <c:showPercent val="0"/>
          <c:showBubbleSize val="0"/>
        </c:dLbls>
        <c:gapWidth val="150"/>
        <c:axId val="111629056"/>
        <c:axId val="1116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111629056"/>
        <c:axId val="111630976"/>
      </c:lineChart>
      <c:dateAx>
        <c:axId val="111629056"/>
        <c:scaling>
          <c:orientation val="minMax"/>
        </c:scaling>
        <c:delete val="1"/>
        <c:axPos val="b"/>
        <c:numFmt formatCode="ge" sourceLinked="1"/>
        <c:majorTickMark val="none"/>
        <c:minorTickMark val="none"/>
        <c:tickLblPos val="none"/>
        <c:crossAx val="111630976"/>
        <c:crosses val="autoZero"/>
        <c:auto val="1"/>
        <c:lblOffset val="100"/>
        <c:baseTimeUnit val="years"/>
      </c:dateAx>
      <c:valAx>
        <c:axId val="111630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6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357.27</c:v>
                </c:pt>
                <c:pt idx="1">
                  <c:v>277.48</c:v>
                </c:pt>
                <c:pt idx="2">
                  <c:v>217.88</c:v>
                </c:pt>
                <c:pt idx="3">
                  <c:v>150.9</c:v>
                </c:pt>
                <c:pt idx="4">
                  <c:v>91.37</c:v>
                </c:pt>
              </c:numCache>
            </c:numRef>
          </c:val>
        </c:ser>
        <c:dLbls>
          <c:showLegendKey val="0"/>
          <c:showVal val="0"/>
          <c:showCatName val="0"/>
          <c:showSerName val="0"/>
          <c:showPercent val="0"/>
          <c:showBubbleSize val="0"/>
        </c:dLbls>
        <c:gapWidth val="150"/>
        <c:axId val="111655552"/>
        <c:axId val="1116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111655552"/>
        <c:axId val="111661824"/>
      </c:lineChart>
      <c:dateAx>
        <c:axId val="111655552"/>
        <c:scaling>
          <c:orientation val="minMax"/>
        </c:scaling>
        <c:delete val="1"/>
        <c:axPos val="b"/>
        <c:numFmt formatCode="ge" sourceLinked="1"/>
        <c:majorTickMark val="none"/>
        <c:minorTickMark val="none"/>
        <c:tickLblPos val="none"/>
        <c:crossAx val="111661824"/>
        <c:crosses val="autoZero"/>
        <c:auto val="1"/>
        <c:lblOffset val="100"/>
        <c:baseTimeUnit val="years"/>
      </c:dateAx>
      <c:valAx>
        <c:axId val="11166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6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57.87</c:v>
                </c:pt>
                <c:pt idx="1">
                  <c:v>60.45</c:v>
                </c:pt>
                <c:pt idx="2">
                  <c:v>58.71</c:v>
                </c:pt>
                <c:pt idx="3">
                  <c:v>49.57</c:v>
                </c:pt>
                <c:pt idx="4">
                  <c:v>52.82</c:v>
                </c:pt>
              </c:numCache>
            </c:numRef>
          </c:val>
        </c:ser>
        <c:dLbls>
          <c:showLegendKey val="0"/>
          <c:showVal val="0"/>
          <c:showCatName val="0"/>
          <c:showSerName val="0"/>
          <c:showPercent val="0"/>
          <c:showBubbleSize val="0"/>
        </c:dLbls>
        <c:gapWidth val="150"/>
        <c:axId val="111421696"/>
        <c:axId val="1114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111421696"/>
        <c:axId val="111432064"/>
      </c:lineChart>
      <c:dateAx>
        <c:axId val="111421696"/>
        <c:scaling>
          <c:orientation val="minMax"/>
        </c:scaling>
        <c:delete val="1"/>
        <c:axPos val="b"/>
        <c:numFmt formatCode="ge" sourceLinked="1"/>
        <c:majorTickMark val="none"/>
        <c:minorTickMark val="none"/>
        <c:tickLblPos val="none"/>
        <c:crossAx val="111432064"/>
        <c:crosses val="autoZero"/>
        <c:auto val="1"/>
        <c:lblOffset val="100"/>
        <c:baseTimeUnit val="years"/>
      </c:dateAx>
      <c:valAx>
        <c:axId val="1114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131.93</c:v>
                </c:pt>
                <c:pt idx="1">
                  <c:v>129.21</c:v>
                </c:pt>
                <c:pt idx="2">
                  <c:v>128.61000000000001</c:v>
                </c:pt>
                <c:pt idx="3">
                  <c:v>151.81</c:v>
                </c:pt>
                <c:pt idx="4">
                  <c:v>140.85</c:v>
                </c:pt>
              </c:numCache>
            </c:numRef>
          </c:val>
        </c:ser>
        <c:dLbls>
          <c:showLegendKey val="0"/>
          <c:showVal val="0"/>
          <c:showCatName val="0"/>
          <c:showSerName val="0"/>
          <c:showPercent val="0"/>
          <c:showBubbleSize val="0"/>
        </c:dLbls>
        <c:gapWidth val="150"/>
        <c:axId val="111461504"/>
        <c:axId val="1114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111461504"/>
        <c:axId val="111463424"/>
      </c:lineChart>
      <c:dateAx>
        <c:axId val="111461504"/>
        <c:scaling>
          <c:orientation val="minMax"/>
        </c:scaling>
        <c:delete val="1"/>
        <c:axPos val="b"/>
        <c:numFmt formatCode="ge" sourceLinked="1"/>
        <c:majorTickMark val="none"/>
        <c:minorTickMark val="none"/>
        <c:tickLblPos val="none"/>
        <c:crossAx val="111463424"/>
        <c:crosses val="autoZero"/>
        <c:auto val="1"/>
        <c:lblOffset val="100"/>
        <c:baseTimeUnit val="years"/>
      </c:dateAx>
      <c:valAx>
        <c:axId val="1114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山梨県　忍野村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9404</v>
      </c>
      <c r="AJ8" s="75"/>
      <c r="AK8" s="75"/>
      <c r="AL8" s="75"/>
      <c r="AM8" s="75"/>
      <c r="AN8" s="75"/>
      <c r="AO8" s="75"/>
      <c r="AP8" s="76"/>
      <c r="AQ8" s="57">
        <f>データ!R6</f>
        <v>25.05</v>
      </c>
      <c r="AR8" s="57"/>
      <c r="AS8" s="57"/>
      <c r="AT8" s="57"/>
      <c r="AU8" s="57"/>
      <c r="AV8" s="57"/>
      <c r="AW8" s="57"/>
      <c r="AX8" s="57"/>
      <c r="AY8" s="57">
        <f>データ!S6</f>
        <v>375.41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97.96</v>
      </c>
      <c r="K10" s="57"/>
      <c r="L10" s="57"/>
      <c r="M10" s="57"/>
      <c r="N10" s="57"/>
      <c r="O10" s="57"/>
      <c r="P10" s="57"/>
      <c r="Q10" s="57"/>
      <c r="R10" s="57">
        <f>データ!O6</f>
        <v>47.2</v>
      </c>
      <c r="S10" s="57"/>
      <c r="T10" s="57"/>
      <c r="U10" s="57"/>
      <c r="V10" s="57"/>
      <c r="W10" s="57"/>
      <c r="X10" s="57"/>
      <c r="Y10" s="57"/>
      <c r="Z10" s="65">
        <f>データ!P6</f>
        <v>1080</v>
      </c>
      <c r="AA10" s="65"/>
      <c r="AB10" s="65"/>
      <c r="AC10" s="65"/>
      <c r="AD10" s="65"/>
      <c r="AE10" s="65"/>
      <c r="AF10" s="65"/>
      <c r="AG10" s="65"/>
      <c r="AH10" s="2"/>
      <c r="AI10" s="65">
        <f>データ!T6</f>
        <v>4428</v>
      </c>
      <c r="AJ10" s="65"/>
      <c r="AK10" s="65"/>
      <c r="AL10" s="65"/>
      <c r="AM10" s="65"/>
      <c r="AN10" s="65"/>
      <c r="AO10" s="65"/>
      <c r="AP10" s="65"/>
      <c r="AQ10" s="57">
        <f>データ!U6</f>
        <v>8.0500000000000007</v>
      </c>
      <c r="AR10" s="57"/>
      <c r="AS10" s="57"/>
      <c r="AT10" s="57"/>
      <c r="AU10" s="57"/>
      <c r="AV10" s="57"/>
      <c r="AW10" s="57"/>
      <c r="AX10" s="57"/>
      <c r="AY10" s="57">
        <f>データ!V6</f>
        <v>550.05999999999995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194247</v>
      </c>
      <c r="D6" s="31">
        <f t="shared" si="3"/>
        <v>46</v>
      </c>
      <c r="E6" s="31">
        <f t="shared" si="3"/>
        <v>1</v>
      </c>
      <c r="F6" s="31">
        <f t="shared" si="3"/>
        <v>0</v>
      </c>
      <c r="G6" s="31">
        <f t="shared" si="3"/>
        <v>1</v>
      </c>
      <c r="H6" s="31" t="str">
        <f t="shared" si="3"/>
        <v>山梨県　忍野村</v>
      </c>
      <c r="I6" s="31" t="str">
        <f t="shared" si="3"/>
        <v>法適用</v>
      </c>
      <c r="J6" s="31" t="str">
        <f t="shared" si="3"/>
        <v>水道事業</v>
      </c>
      <c r="K6" s="31" t="str">
        <f t="shared" si="3"/>
        <v>末端給水事業</v>
      </c>
      <c r="L6" s="31" t="str">
        <f t="shared" si="3"/>
        <v>A9</v>
      </c>
      <c r="M6" s="32" t="str">
        <f t="shared" si="3"/>
        <v>-</v>
      </c>
      <c r="N6" s="32">
        <f t="shared" si="3"/>
        <v>97.96</v>
      </c>
      <c r="O6" s="32">
        <f t="shared" si="3"/>
        <v>47.2</v>
      </c>
      <c r="P6" s="32">
        <f t="shared" si="3"/>
        <v>1080</v>
      </c>
      <c r="Q6" s="32">
        <f t="shared" si="3"/>
        <v>9404</v>
      </c>
      <c r="R6" s="32">
        <f t="shared" si="3"/>
        <v>25.05</v>
      </c>
      <c r="S6" s="32">
        <f t="shared" si="3"/>
        <v>375.41</v>
      </c>
      <c r="T6" s="32">
        <f t="shared" si="3"/>
        <v>4428</v>
      </c>
      <c r="U6" s="32">
        <f t="shared" si="3"/>
        <v>8.0500000000000007</v>
      </c>
      <c r="V6" s="32">
        <f t="shared" si="3"/>
        <v>550.05999999999995</v>
      </c>
      <c r="W6" s="33">
        <f>IF(W7="",NA(),W7)</f>
        <v>63.39</v>
      </c>
      <c r="X6" s="33">
        <f t="shared" ref="X6:AF6" si="4">IF(X7="",NA(),X7)</f>
        <v>62.36</v>
      </c>
      <c r="Y6" s="33">
        <f t="shared" si="4"/>
        <v>62.13</v>
      </c>
      <c r="Z6" s="33">
        <f t="shared" si="4"/>
        <v>59.93</v>
      </c>
      <c r="AA6" s="33">
        <f t="shared" si="4"/>
        <v>62.39</v>
      </c>
      <c r="AB6" s="33">
        <f t="shared" si="4"/>
        <v>100.54</v>
      </c>
      <c r="AC6" s="33">
        <f t="shared" si="4"/>
        <v>100.73</v>
      </c>
      <c r="AD6" s="33">
        <f t="shared" si="4"/>
        <v>109.5</v>
      </c>
      <c r="AE6" s="33">
        <f t="shared" si="4"/>
        <v>106.28</v>
      </c>
      <c r="AF6" s="33">
        <f t="shared" si="4"/>
        <v>108.35</v>
      </c>
      <c r="AG6" s="32" t="str">
        <f>IF(AG7="","",IF(AG7="-","【-】","【"&amp;SUBSTITUTE(TEXT(AG7,"#,##0.00"),"-","△")&amp;"】"))</f>
        <v>【113.56】</v>
      </c>
      <c r="AH6" s="33">
        <f>IF(AH7="",NA(),AH7)</f>
        <v>2257.56</v>
      </c>
      <c r="AI6" s="33">
        <f t="shared" ref="AI6:AQ6" si="5">IF(AI7="",NA(),AI7)</f>
        <v>2205.3200000000002</v>
      </c>
      <c r="AJ6" s="33">
        <f t="shared" si="5"/>
        <v>2312.2600000000002</v>
      </c>
      <c r="AK6" s="33">
        <f t="shared" si="5"/>
        <v>1134.0999999999999</v>
      </c>
      <c r="AL6" s="33">
        <f t="shared" si="5"/>
        <v>1224.1500000000001</v>
      </c>
      <c r="AM6" s="33">
        <f t="shared" si="5"/>
        <v>46.21</v>
      </c>
      <c r="AN6" s="33">
        <f t="shared" si="5"/>
        <v>50.06</v>
      </c>
      <c r="AO6" s="33">
        <f t="shared" si="5"/>
        <v>44.3</v>
      </c>
      <c r="AP6" s="33">
        <f t="shared" si="5"/>
        <v>32.31</v>
      </c>
      <c r="AQ6" s="33">
        <f t="shared" si="5"/>
        <v>26.85</v>
      </c>
      <c r="AR6" s="32" t="str">
        <f>IF(AR7="","",IF(AR7="-","【-】","【"&amp;SUBSTITUTE(TEXT(AR7,"#,##0.00"),"-","△")&amp;"】"))</f>
        <v>【0.87】</v>
      </c>
      <c r="AS6" s="33">
        <f>IF(AS7="",NA(),AS7)</f>
        <v>209.78</v>
      </c>
      <c r="AT6" s="33">
        <f t="shared" ref="AT6:BB6" si="6">IF(AT7="",NA(),AT7)</f>
        <v>350.38</v>
      </c>
      <c r="AU6" s="33">
        <f t="shared" si="6"/>
        <v>2713.72</v>
      </c>
      <c r="AV6" s="33">
        <f t="shared" si="6"/>
        <v>407.07</v>
      </c>
      <c r="AW6" s="33">
        <f t="shared" si="6"/>
        <v>659.25</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f>IF(BD7="",NA(),BD7)</f>
        <v>357.27</v>
      </c>
      <c r="BE6" s="33">
        <f t="shared" ref="BE6:BM6" si="7">IF(BE7="",NA(),BE7)</f>
        <v>277.48</v>
      </c>
      <c r="BF6" s="33">
        <f t="shared" si="7"/>
        <v>217.88</v>
      </c>
      <c r="BG6" s="33">
        <f t="shared" si="7"/>
        <v>150.9</v>
      </c>
      <c r="BH6" s="33">
        <f t="shared" si="7"/>
        <v>91.37</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57.87</v>
      </c>
      <c r="BP6" s="33">
        <f t="shared" ref="BP6:BX6" si="8">IF(BP7="",NA(),BP7)</f>
        <v>60.45</v>
      </c>
      <c r="BQ6" s="33">
        <f t="shared" si="8"/>
        <v>58.71</v>
      </c>
      <c r="BR6" s="33">
        <f t="shared" si="8"/>
        <v>49.57</v>
      </c>
      <c r="BS6" s="33">
        <f t="shared" si="8"/>
        <v>52.82</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131.93</v>
      </c>
      <c r="CA6" s="33">
        <f t="shared" ref="CA6:CI6" si="9">IF(CA7="",NA(),CA7)</f>
        <v>129.21</v>
      </c>
      <c r="CB6" s="33">
        <f t="shared" si="9"/>
        <v>128.61000000000001</v>
      </c>
      <c r="CC6" s="33">
        <f t="shared" si="9"/>
        <v>151.81</v>
      </c>
      <c r="CD6" s="33">
        <f t="shared" si="9"/>
        <v>140.85</v>
      </c>
      <c r="CE6" s="33">
        <f t="shared" si="9"/>
        <v>227.44</v>
      </c>
      <c r="CF6" s="33">
        <f t="shared" si="9"/>
        <v>229.31</v>
      </c>
      <c r="CG6" s="33">
        <f t="shared" si="9"/>
        <v>232.46</v>
      </c>
      <c r="CH6" s="33">
        <f t="shared" si="9"/>
        <v>227.97</v>
      </c>
      <c r="CI6" s="33">
        <f t="shared" si="9"/>
        <v>226.99</v>
      </c>
      <c r="CJ6" s="32" t="str">
        <f>IF(CJ7="","",IF(CJ7="-","【-】","【"&amp;SUBSTITUTE(TEXT(CJ7,"#,##0.00"),"-","△")&amp;"】"))</f>
        <v>【163.72】</v>
      </c>
      <c r="CK6" s="33">
        <f>IF(CK7="",NA(),CK7)</f>
        <v>41.95</v>
      </c>
      <c r="CL6" s="33">
        <f t="shared" ref="CL6:CT6" si="10">IF(CL7="",NA(),CL7)</f>
        <v>46.35</v>
      </c>
      <c r="CM6" s="33">
        <f t="shared" si="10"/>
        <v>43.88</v>
      </c>
      <c r="CN6" s="33">
        <f t="shared" si="10"/>
        <v>44.73</v>
      </c>
      <c r="CO6" s="33">
        <f t="shared" si="10"/>
        <v>46.13</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78.45</v>
      </c>
      <c r="CW6" s="33">
        <f t="shared" ref="CW6:DE6" si="11">IF(CW7="",NA(),CW7)</f>
        <v>72.75</v>
      </c>
      <c r="CX6" s="33">
        <f t="shared" si="11"/>
        <v>78.17</v>
      </c>
      <c r="CY6" s="33">
        <f t="shared" si="11"/>
        <v>79.39</v>
      </c>
      <c r="CZ6" s="33">
        <f t="shared" si="11"/>
        <v>76.84</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57.05</v>
      </c>
      <c r="DH6" s="33">
        <f t="shared" ref="DH6:DP6" si="12">IF(DH7="",NA(),DH7)</f>
        <v>59.14</v>
      </c>
      <c r="DI6" s="33">
        <f t="shared" si="12"/>
        <v>37.450000000000003</v>
      </c>
      <c r="DJ6" s="33">
        <f t="shared" si="12"/>
        <v>39.5</v>
      </c>
      <c r="DK6" s="33">
        <f t="shared" si="12"/>
        <v>41.33</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2">
        <f>IF(DR7="",NA(),DR7)</f>
        <v>0</v>
      </c>
      <c r="DS6" s="32">
        <f t="shared" ref="DS6:EA6" si="13">IF(DS7="",NA(),DS7)</f>
        <v>0</v>
      </c>
      <c r="DT6" s="32">
        <f t="shared" si="13"/>
        <v>0</v>
      </c>
      <c r="DU6" s="32">
        <f t="shared" si="13"/>
        <v>0</v>
      </c>
      <c r="DV6" s="32">
        <f t="shared" si="13"/>
        <v>0</v>
      </c>
      <c r="DW6" s="33">
        <f t="shared" si="13"/>
        <v>5.74</v>
      </c>
      <c r="DX6" s="33">
        <f t="shared" si="13"/>
        <v>6.76</v>
      </c>
      <c r="DY6" s="33">
        <f t="shared" si="13"/>
        <v>8.18</v>
      </c>
      <c r="DZ6" s="33">
        <f t="shared" si="13"/>
        <v>9.64</v>
      </c>
      <c r="EA6" s="33">
        <f t="shared" si="13"/>
        <v>11.68</v>
      </c>
      <c r="EB6" s="32" t="str">
        <f>IF(EB7="","",IF(EB7="-","【-】","【"&amp;SUBSTITUTE(TEXT(EB7,"#,##0.00"),"-","△")&amp;"】"))</f>
        <v>【13.18】</v>
      </c>
      <c r="EC6" s="32">
        <f>IF(EC7="",NA(),EC7)</f>
        <v>0</v>
      </c>
      <c r="ED6" s="32">
        <f t="shared" ref="ED6:EL6" si="14">IF(ED7="",NA(),ED7)</f>
        <v>0</v>
      </c>
      <c r="EE6" s="32">
        <f t="shared" si="14"/>
        <v>0</v>
      </c>
      <c r="EF6" s="32">
        <f t="shared" si="14"/>
        <v>0</v>
      </c>
      <c r="EG6" s="32">
        <f t="shared" si="14"/>
        <v>0</v>
      </c>
      <c r="EH6" s="33">
        <f t="shared" si="14"/>
        <v>0.5</v>
      </c>
      <c r="EI6" s="33">
        <f t="shared" si="14"/>
        <v>0.62</v>
      </c>
      <c r="EJ6" s="33">
        <f t="shared" si="14"/>
        <v>0.23</v>
      </c>
      <c r="EK6" s="33">
        <f t="shared" si="14"/>
        <v>0.34</v>
      </c>
      <c r="EL6" s="33">
        <f t="shared" si="14"/>
        <v>0.28999999999999998</v>
      </c>
      <c r="EM6" s="32" t="str">
        <f>IF(EM7="","",IF(EM7="-","【-】","【"&amp;SUBSTITUTE(TEXT(EM7,"#,##0.00"),"-","△")&amp;"】"))</f>
        <v>【0.85】</v>
      </c>
    </row>
    <row r="7" spans="1:143" s="34" customFormat="1">
      <c r="A7" s="26"/>
      <c r="B7" s="35">
        <v>2015</v>
      </c>
      <c r="C7" s="35">
        <v>194247</v>
      </c>
      <c r="D7" s="35">
        <v>46</v>
      </c>
      <c r="E7" s="35">
        <v>1</v>
      </c>
      <c r="F7" s="35">
        <v>0</v>
      </c>
      <c r="G7" s="35">
        <v>1</v>
      </c>
      <c r="H7" s="35" t="s">
        <v>93</v>
      </c>
      <c r="I7" s="35" t="s">
        <v>94</v>
      </c>
      <c r="J7" s="35" t="s">
        <v>95</v>
      </c>
      <c r="K7" s="35" t="s">
        <v>96</v>
      </c>
      <c r="L7" s="35" t="s">
        <v>97</v>
      </c>
      <c r="M7" s="36" t="s">
        <v>98</v>
      </c>
      <c r="N7" s="36">
        <v>97.96</v>
      </c>
      <c r="O7" s="36">
        <v>47.2</v>
      </c>
      <c r="P7" s="36">
        <v>1080</v>
      </c>
      <c r="Q7" s="36">
        <v>9404</v>
      </c>
      <c r="R7" s="36">
        <v>25.05</v>
      </c>
      <c r="S7" s="36">
        <v>375.41</v>
      </c>
      <c r="T7" s="36">
        <v>4428</v>
      </c>
      <c r="U7" s="36">
        <v>8.0500000000000007</v>
      </c>
      <c r="V7" s="36">
        <v>550.05999999999995</v>
      </c>
      <c r="W7" s="36">
        <v>63.39</v>
      </c>
      <c r="X7" s="36">
        <v>62.36</v>
      </c>
      <c r="Y7" s="36">
        <v>62.13</v>
      </c>
      <c r="Z7" s="36">
        <v>59.93</v>
      </c>
      <c r="AA7" s="36">
        <v>62.39</v>
      </c>
      <c r="AB7" s="36">
        <v>100.54</v>
      </c>
      <c r="AC7" s="36">
        <v>100.73</v>
      </c>
      <c r="AD7" s="36">
        <v>109.5</v>
      </c>
      <c r="AE7" s="36">
        <v>106.28</v>
      </c>
      <c r="AF7" s="36">
        <v>108.35</v>
      </c>
      <c r="AG7" s="36">
        <v>113.56</v>
      </c>
      <c r="AH7" s="36">
        <v>2257.56</v>
      </c>
      <c r="AI7" s="36">
        <v>2205.3200000000002</v>
      </c>
      <c r="AJ7" s="36">
        <v>2312.2600000000002</v>
      </c>
      <c r="AK7" s="36">
        <v>1134.0999999999999</v>
      </c>
      <c r="AL7" s="36">
        <v>1224.1500000000001</v>
      </c>
      <c r="AM7" s="36">
        <v>46.21</v>
      </c>
      <c r="AN7" s="36">
        <v>50.06</v>
      </c>
      <c r="AO7" s="36">
        <v>44.3</v>
      </c>
      <c r="AP7" s="36">
        <v>32.31</v>
      </c>
      <c r="AQ7" s="36">
        <v>26.85</v>
      </c>
      <c r="AR7" s="36">
        <v>0.87</v>
      </c>
      <c r="AS7" s="36">
        <v>209.78</v>
      </c>
      <c r="AT7" s="36">
        <v>350.38</v>
      </c>
      <c r="AU7" s="36">
        <v>2713.72</v>
      </c>
      <c r="AV7" s="36">
        <v>407.07</v>
      </c>
      <c r="AW7" s="36">
        <v>659.25</v>
      </c>
      <c r="AX7" s="36">
        <v>2046.32</v>
      </c>
      <c r="AY7" s="36">
        <v>2322.9699999999998</v>
      </c>
      <c r="AZ7" s="36">
        <v>2098.87</v>
      </c>
      <c r="BA7" s="36">
        <v>571.29999999999995</v>
      </c>
      <c r="BB7" s="36">
        <v>527.82000000000005</v>
      </c>
      <c r="BC7" s="36">
        <v>262.74</v>
      </c>
      <c r="BD7" s="36">
        <v>357.27</v>
      </c>
      <c r="BE7" s="36">
        <v>277.48</v>
      </c>
      <c r="BF7" s="36">
        <v>217.88</v>
      </c>
      <c r="BG7" s="36">
        <v>150.9</v>
      </c>
      <c r="BH7" s="36">
        <v>91.37</v>
      </c>
      <c r="BI7" s="36">
        <v>592.66999999999996</v>
      </c>
      <c r="BJ7" s="36">
        <v>547.41999999999996</v>
      </c>
      <c r="BK7" s="36">
        <v>536.9</v>
      </c>
      <c r="BL7" s="36">
        <v>495.43</v>
      </c>
      <c r="BM7" s="36">
        <v>488.5</v>
      </c>
      <c r="BN7" s="36">
        <v>276.38</v>
      </c>
      <c r="BO7" s="36">
        <v>57.87</v>
      </c>
      <c r="BP7" s="36">
        <v>60.45</v>
      </c>
      <c r="BQ7" s="36">
        <v>58.71</v>
      </c>
      <c r="BR7" s="36">
        <v>49.57</v>
      </c>
      <c r="BS7" s="36">
        <v>52.82</v>
      </c>
      <c r="BT7" s="36">
        <v>81.56</v>
      </c>
      <c r="BU7" s="36">
        <v>80.62</v>
      </c>
      <c r="BV7" s="36">
        <v>80.010000000000005</v>
      </c>
      <c r="BW7" s="36">
        <v>81.900000000000006</v>
      </c>
      <c r="BX7" s="36">
        <v>82.42</v>
      </c>
      <c r="BY7" s="36">
        <v>104.99</v>
      </c>
      <c r="BZ7" s="36">
        <v>131.93</v>
      </c>
      <c r="CA7" s="36">
        <v>129.21</v>
      </c>
      <c r="CB7" s="36">
        <v>128.61000000000001</v>
      </c>
      <c r="CC7" s="36">
        <v>151.81</v>
      </c>
      <c r="CD7" s="36">
        <v>140.85</v>
      </c>
      <c r="CE7" s="36">
        <v>227.44</v>
      </c>
      <c r="CF7" s="36">
        <v>229.31</v>
      </c>
      <c r="CG7" s="36">
        <v>232.46</v>
      </c>
      <c r="CH7" s="36">
        <v>227.97</v>
      </c>
      <c r="CI7" s="36">
        <v>226.99</v>
      </c>
      <c r="CJ7" s="36">
        <v>163.72</v>
      </c>
      <c r="CK7" s="36">
        <v>41.95</v>
      </c>
      <c r="CL7" s="36">
        <v>46.35</v>
      </c>
      <c r="CM7" s="36">
        <v>43.88</v>
      </c>
      <c r="CN7" s="36">
        <v>44.73</v>
      </c>
      <c r="CO7" s="36">
        <v>46.13</v>
      </c>
      <c r="CP7" s="36">
        <v>38.770000000000003</v>
      </c>
      <c r="CQ7" s="36">
        <v>40.119999999999997</v>
      </c>
      <c r="CR7" s="36">
        <v>41.24</v>
      </c>
      <c r="CS7" s="36">
        <v>40.700000000000003</v>
      </c>
      <c r="CT7" s="36">
        <v>39.909999999999997</v>
      </c>
      <c r="CU7" s="36">
        <v>59.76</v>
      </c>
      <c r="CV7" s="36">
        <v>78.45</v>
      </c>
      <c r="CW7" s="36">
        <v>72.75</v>
      </c>
      <c r="CX7" s="36">
        <v>78.17</v>
      </c>
      <c r="CY7" s="36">
        <v>79.39</v>
      </c>
      <c r="CZ7" s="36">
        <v>76.84</v>
      </c>
      <c r="DA7" s="36">
        <v>77.69</v>
      </c>
      <c r="DB7" s="36">
        <v>76.87</v>
      </c>
      <c r="DC7" s="36">
        <v>74.900000000000006</v>
      </c>
      <c r="DD7" s="36">
        <v>74.61</v>
      </c>
      <c r="DE7" s="36">
        <v>75.62</v>
      </c>
      <c r="DF7" s="36">
        <v>89.95</v>
      </c>
      <c r="DG7" s="36">
        <v>57.05</v>
      </c>
      <c r="DH7" s="36">
        <v>59.14</v>
      </c>
      <c r="DI7" s="36">
        <v>37.450000000000003</v>
      </c>
      <c r="DJ7" s="36">
        <v>39.5</v>
      </c>
      <c r="DK7" s="36">
        <v>41.33</v>
      </c>
      <c r="DL7" s="36">
        <v>37.409999999999997</v>
      </c>
      <c r="DM7" s="36">
        <v>38.520000000000003</v>
      </c>
      <c r="DN7" s="36">
        <v>39.049999999999997</v>
      </c>
      <c r="DO7" s="36">
        <v>50.44</v>
      </c>
      <c r="DP7" s="36">
        <v>51.44</v>
      </c>
      <c r="DQ7" s="36">
        <v>47.18</v>
      </c>
      <c r="DR7" s="36">
        <v>0</v>
      </c>
      <c r="DS7" s="36">
        <v>0</v>
      </c>
      <c r="DT7" s="36">
        <v>0</v>
      </c>
      <c r="DU7" s="36">
        <v>0</v>
      </c>
      <c r="DV7" s="36">
        <v>0</v>
      </c>
      <c r="DW7" s="36">
        <v>5.74</v>
      </c>
      <c r="DX7" s="36">
        <v>6.76</v>
      </c>
      <c r="DY7" s="36">
        <v>8.18</v>
      </c>
      <c r="DZ7" s="36">
        <v>9.64</v>
      </c>
      <c r="EA7" s="36">
        <v>11.68</v>
      </c>
      <c r="EB7" s="36">
        <v>13.18</v>
      </c>
      <c r="EC7" s="36">
        <v>0</v>
      </c>
      <c r="ED7" s="36">
        <v>0</v>
      </c>
      <c r="EE7" s="36">
        <v>0</v>
      </c>
      <c r="EF7" s="36">
        <v>0</v>
      </c>
      <c r="EG7" s="36">
        <v>0</v>
      </c>
      <c r="EH7" s="36">
        <v>0.5</v>
      </c>
      <c r="EI7" s="36">
        <v>0.62</v>
      </c>
      <c r="EJ7" s="36">
        <v>0.23</v>
      </c>
      <c r="EK7" s="36">
        <v>0.34</v>
      </c>
      <c r="EL7" s="36">
        <v>0.28999999999999998</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2017-02-01T08:40:51Z</dcterms:created>
  <dcterms:modified xsi:type="dcterms:W3CDTF">2017-02-15T04:15:08Z</dcterms:modified>
</cp:coreProperties>
</file>