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<sst xmlns="http://schemas.openxmlformats.org/spreadsheetml/2006/main" count="226" uniqueCount="111">
  <si>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</si>
  <si>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</si>
  <si>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</si>
  <si>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</si>
  <si>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</si>
  <si>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</si>
  <si>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</si>
  <si>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</si>
  <si>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</si>
  <si>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</si>
  <si>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</si>
  <si>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</si>
  <si>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</si>
  <si>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</si>
  <si>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</si>
  <si>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</si>
  <si>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</si>
  <si>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</si>
  <si>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</si>
  <si>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</si>
  <si>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</si>
  <si>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</si>
  <si>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</si>
  <si>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</si>
  <si>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</si>
  <si>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</si>
  <si>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</si>
  <si>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</si>
  <si>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</si>
  <si>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</si>
  <si>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</si>
  <si>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</si>
  <si>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</si>
  <si>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</si>
  <si>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</si>
  <si>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</si>
  <si>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</si>
  <si>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</si>
  <si>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</si>
  <si>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</si>
  <si>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</si>
  <si>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</si>
  <si>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</si>
  <si>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</si>
  <si>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</si>
  <si>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</si>
  <si>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</si>
  <si>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</si>
  <si>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</si>
  <si>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</si>
  <si>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</si>
  <si>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</si>
  <si>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</si>
  <si>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</si>
  <si>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</si>
  <si>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</si>
  <si>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</si>
  <si>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</si>
  <si>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</si>
  <si>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</si>
  <si>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</si>
  <si>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</si>
  <si>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</si>
  <si>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</si>
  <si>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</si>
  <si>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</si>
  <si>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</si>
  <si>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</si>
  <si>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</si>
  <si>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</si>
  <si>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</si>
  <si>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</si>
  <si>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</si>
  <si>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</si>
  <si>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</si>
  <si>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</si>
  <si>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</si>
  <si>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</si>
  <si>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</si>
  <si>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</si>
  <si>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</si>
  <si>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</si>
  <si>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</si>
  <si>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</si>
  <si>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</si>
  <si>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</si>
  <si>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</si>
  <si>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</si>
  <si>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</si>
  <si>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</si>
  <si>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</si>
  <si>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</si>
  <si>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</si>
  <si>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</si>
  <si>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</si>
  <si>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</si>
  <si>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西桂町</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</si>
  <si>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</si>
  <si>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</si>
  <si>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</si>
  <si>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</si>
  <si>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</si>
  <si>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</si>
  <si>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</si>
  <si>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</si>
  <si>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</si>
  <si>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</si>
  <si>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</si>
  <si>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比較的施設が新しく、当面更新・改良の予定はないが、将来の更新投資を見据え、計画的な維持改修に取り組んでいく。</t>
    <phoneticPr fontId="4"/>
  </si>
  <si>
    <t xml:space="preserve">・収益的収支率が１００％を割り込んでおり、経営上赤字であり、料金収入が収支全体の1割未満にとどまり、大半を一般会計繰入金に頼る状況で、今後十数年は、同じ状況が続き経営の健全化までは程遠いと思われる。
収益的収支比率が低く、一般会計繰入金に頼る状況にある。経費回収率が類似団体と比較しても低い水準であるため、適正な使用料の確保や汚水処理費の削減に取り組み、経営改善を図っていく。
</t>
    <phoneticPr fontId="4"/>
  </si>
  <si>
    <t xml:space="preserve">・施設は新しいが、経費回収率が低く、整備した施設が現状では適切な水準の料金収入に結びついていない、さらに普及率も５２．４％と道半ばであるため、今後の投資のあり方をみなおす必要がある。
経営改善に向け、経費回収率の向上を目指し、使用料の見直しなど、適正な使用料の確保に努める。また、接続率の向上や今後の更新投資のあり方を検討し、引き続き経営改善に取り組んでいく。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</si>
</sst>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6528256"/>
        <c:axId val="7654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0.33</c:v>
                </c:pt>
              </c:numCache>
            </c:numRef>
          </c:val>
          <c:smooth val="0"/>
        </c:ser>
        <c:dLbls>
          <c:showLegendKey val="0"/>
          <c:showVal val="0"/>
          <c:showCatName val="0"/>
          <c:showSerName val="0"/>
          <c:showPercent val="0"/>
          <c:showBubbleSize val="0"/>
        </c:dLbls>
        <c:marker val="1"/>
        <c:smooth val="0"/>
        <c:axId val="76528256"/>
        <c:axId val="76546432"/>
      </c:lineChart>
      <c:dateAx>
        <c:axId val="76528256"/>
        <c:scaling>
          <c:orientation val="minMax"/>
        </c:scaling>
        <c:delete val="1"/>
        <c:axPos val="b"/>
        <c:numFmt formatCode="ge" sourceLinked="1"/>
        <c:majorTickMark val="none"/>
        <c:minorTickMark val="none"/>
        <c:tickLblPos val="none"/>
        <c:crossAx val="76546432"/>
        <c:crosses val="autoZero"/>
        <c:auto val="1"/>
        <c:lblOffset val="100"/>
        <c:baseTimeUnit val="years"/>
      </c:dateAx>
      <c:valAx>
        <c:axId val="7654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2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450112"/>
        <c:axId val="8346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44.89</c:v>
                </c:pt>
              </c:numCache>
            </c:numRef>
          </c:val>
          <c:smooth val="0"/>
        </c:ser>
        <c:dLbls>
          <c:showLegendKey val="0"/>
          <c:showVal val="0"/>
          <c:showCatName val="0"/>
          <c:showSerName val="0"/>
          <c:showPercent val="0"/>
          <c:showBubbleSize val="0"/>
        </c:dLbls>
        <c:marker val="1"/>
        <c:smooth val="0"/>
        <c:axId val="83450112"/>
        <c:axId val="83460096"/>
      </c:lineChart>
      <c:dateAx>
        <c:axId val="83450112"/>
        <c:scaling>
          <c:orientation val="minMax"/>
        </c:scaling>
        <c:delete val="1"/>
        <c:axPos val="b"/>
        <c:numFmt formatCode="ge" sourceLinked="1"/>
        <c:majorTickMark val="none"/>
        <c:minorTickMark val="none"/>
        <c:tickLblPos val="none"/>
        <c:crossAx val="83460096"/>
        <c:crosses val="autoZero"/>
        <c:auto val="1"/>
        <c:lblOffset val="100"/>
        <c:baseTimeUnit val="years"/>
      </c:dateAx>
      <c:valAx>
        <c:axId val="8346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5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70.22</c:v>
                </c:pt>
                <c:pt idx="1">
                  <c:v>71.95</c:v>
                </c:pt>
                <c:pt idx="2">
                  <c:v>73.069999999999993</c:v>
                </c:pt>
                <c:pt idx="3">
                  <c:v>71.77</c:v>
                </c:pt>
                <c:pt idx="4">
                  <c:v>73.489999999999995</c:v>
                </c:pt>
              </c:numCache>
            </c:numRef>
          </c:val>
        </c:ser>
        <c:dLbls>
          <c:showLegendKey val="0"/>
          <c:showVal val="0"/>
          <c:showCatName val="0"/>
          <c:showSerName val="0"/>
          <c:showPercent val="0"/>
          <c:showBubbleSize val="0"/>
        </c:dLbls>
        <c:gapWidth val="150"/>
        <c:axId val="83487360"/>
        <c:axId val="8350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64.89</c:v>
                </c:pt>
              </c:numCache>
            </c:numRef>
          </c:val>
          <c:smooth val="0"/>
        </c:ser>
        <c:dLbls>
          <c:showLegendKey val="0"/>
          <c:showVal val="0"/>
          <c:showCatName val="0"/>
          <c:showSerName val="0"/>
          <c:showPercent val="0"/>
          <c:showBubbleSize val="0"/>
        </c:dLbls>
        <c:marker val="1"/>
        <c:smooth val="0"/>
        <c:axId val="83487360"/>
        <c:axId val="83501440"/>
      </c:lineChart>
      <c:dateAx>
        <c:axId val="83487360"/>
        <c:scaling>
          <c:orientation val="minMax"/>
        </c:scaling>
        <c:delete val="1"/>
        <c:axPos val="b"/>
        <c:numFmt formatCode="ge" sourceLinked="1"/>
        <c:majorTickMark val="none"/>
        <c:minorTickMark val="none"/>
        <c:tickLblPos val="none"/>
        <c:crossAx val="83501440"/>
        <c:crosses val="autoZero"/>
        <c:auto val="1"/>
        <c:lblOffset val="100"/>
        <c:baseTimeUnit val="years"/>
      </c:dateAx>
      <c:valAx>
        <c:axId val="8350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8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82.59</c:v>
                </c:pt>
                <c:pt idx="1">
                  <c:v>80.8</c:v>
                </c:pt>
                <c:pt idx="2">
                  <c:v>89.98</c:v>
                </c:pt>
                <c:pt idx="3">
                  <c:v>84.19</c:v>
                </c:pt>
                <c:pt idx="4">
                  <c:v>88.08</c:v>
                </c:pt>
              </c:numCache>
            </c:numRef>
          </c:val>
        </c:ser>
        <c:dLbls>
          <c:showLegendKey val="0"/>
          <c:showVal val="0"/>
          <c:showCatName val="0"/>
          <c:showSerName val="0"/>
          <c:showPercent val="0"/>
          <c:showBubbleSize val="0"/>
        </c:dLbls>
        <c:gapWidth val="150"/>
        <c:axId val="76581888"/>
        <c:axId val="7659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581888"/>
        <c:axId val="76595968"/>
      </c:lineChart>
      <c:dateAx>
        <c:axId val="76581888"/>
        <c:scaling>
          <c:orientation val="minMax"/>
        </c:scaling>
        <c:delete val="1"/>
        <c:axPos val="b"/>
        <c:numFmt formatCode="ge" sourceLinked="1"/>
        <c:majorTickMark val="none"/>
        <c:minorTickMark val="none"/>
        <c:tickLblPos val="none"/>
        <c:crossAx val="76595968"/>
        <c:crosses val="autoZero"/>
        <c:auto val="1"/>
        <c:lblOffset val="100"/>
        <c:baseTimeUnit val="years"/>
      </c:dateAx>
      <c:valAx>
        <c:axId val="7659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8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665408"/>
        <c:axId val="8168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665408"/>
        <c:axId val="81687680"/>
      </c:lineChart>
      <c:dateAx>
        <c:axId val="81665408"/>
        <c:scaling>
          <c:orientation val="minMax"/>
        </c:scaling>
        <c:delete val="1"/>
        <c:axPos val="b"/>
        <c:numFmt formatCode="ge" sourceLinked="1"/>
        <c:majorTickMark val="none"/>
        <c:minorTickMark val="none"/>
        <c:tickLblPos val="none"/>
        <c:crossAx val="81687680"/>
        <c:crosses val="autoZero"/>
        <c:auto val="1"/>
        <c:lblOffset val="100"/>
        <c:baseTimeUnit val="years"/>
      </c:dateAx>
      <c:valAx>
        <c:axId val="8168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66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797120"/>
        <c:axId val="8179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797120"/>
        <c:axId val="81798656"/>
      </c:lineChart>
      <c:dateAx>
        <c:axId val="81797120"/>
        <c:scaling>
          <c:orientation val="minMax"/>
        </c:scaling>
        <c:delete val="1"/>
        <c:axPos val="b"/>
        <c:numFmt formatCode="ge" sourceLinked="1"/>
        <c:majorTickMark val="none"/>
        <c:minorTickMark val="none"/>
        <c:tickLblPos val="none"/>
        <c:crossAx val="81798656"/>
        <c:crosses val="autoZero"/>
        <c:auto val="1"/>
        <c:lblOffset val="100"/>
        <c:baseTimeUnit val="years"/>
      </c:dateAx>
      <c:valAx>
        <c:axId val="8179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79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848960"/>
        <c:axId val="8316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848960"/>
        <c:axId val="83165568"/>
      </c:lineChart>
      <c:dateAx>
        <c:axId val="81848960"/>
        <c:scaling>
          <c:orientation val="minMax"/>
        </c:scaling>
        <c:delete val="1"/>
        <c:axPos val="b"/>
        <c:numFmt formatCode="ge" sourceLinked="1"/>
        <c:majorTickMark val="none"/>
        <c:minorTickMark val="none"/>
        <c:tickLblPos val="none"/>
        <c:crossAx val="83165568"/>
        <c:crosses val="autoZero"/>
        <c:auto val="1"/>
        <c:lblOffset val="100"/>
        <c:baseTimeUnit val="years"/>
      </c:dateAx>
      <c:valAx>
        <c:axId val="8316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4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201024"/>
        <c:axId val="8321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201024"/>
        <c:axId val="83215104"/>
      </c:lineChart>
      <c:dateAx>
        <c:axId val="83201024"/>
        <c:scaling>
          <c:orientation val="minMax"/>
        </c:scaling>
        <c:delete val="1"/>
        <c:axPos val="b"/>
        <c:numFmt formatCode="ge" sourceLinked="1"/>
        <c:majorTickMark val="none"/>
        <c:minorTickMark val="none"/>
        <c:tickLblPos val="none"/>
        <c:crossAx val="83215104"/>
        <c:crosses val="autoZero"/>
        <c:auto val="1"/>
        <c:lblOffset val="100"/>
        <c:baseTimeUnit val="years"/>
      </c:dateAx>
      <c:valAx>
        <c:axId val="8321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0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3632.84</c:v>
                </c:pt>
                <c:pt idx="1">
                  <c:v>2318.25</c:v>
                </c:pt>
                <c:pt idx="2">
                  <c:v>2104.7199999999998</c:v>
                </c:pt>
                <c:pt idx="3">
                  <c:v>2089.4499999999998</c:v>
                </c:pt>
                <c:pt idx="4">
                  <c:v>1916.43</c:v>
                </c:pt>
              </c:numCache>
            </c:numRef>
          </c:val>
        </c:ser>
        <c:dLbls>
          <c:showLegendKey val="0"/>
          <c:showVal val="0"/>
          <c:showCatName val="0"/>
          <c:showSerName val="0"/>
          <c:showPercent val="0"/>
          <c:showBubbleSize val="0"/>
        </c:dLbls>
        <c:gapWidth val="150"/>
        <c:axId val="83246464"/>
        <c:axId val="8324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1240.1600000000001</c:v>
                </c:pt>
              </c:numCache>
            </c:numRef>
          </c:val>
          <c:smooth val="0"/>
        </c:ser>
        <c:dLbls>
          <c:showLegendKey val="0"/>
          <c:showVal val="0"/>
          <c:showCatName val="0"/>
          <c:showSerName val="0"/>
          <c:showPercent val="0"/>
          <c:showBubbleSize val="0"/>
        </c:dLbls>
        <c:marker val="1"/>
        <c:smooth val="0"/>
        <c:axId val="83246464"/>
        <c:axId val="83248256"/>
      </c:lineChart>
      <c:dateAx>
        <c:axId val="83246464"/>
        <c:scaling>
          <c:orientation val="minMax"/>
        </c:scaling>
        <c:delete val="1"/>
        <c:axPos val="b"/>
        <c:numFmt formatCode="ge" sourceLinked="1"/>
        <c:majorTickMark val="none"/>
        <c:minorTickMark val="none"/>
        <c:tickLblPos val="none"/>
        <c:crossAx val="83248256"/>
        <c:crosses val="autoZero"/>
        <c:auto val="1"/>
        <c:lblOffset val="100"/>
        <c:baseTimeUnit val="years"/>
      </c:dateAx>
      <c:valAx>
        <c:axId val="8324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4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27.43</c:v>
                </c:pt>
                <c:pt idx="1">
                  <c:v>26.16</c:v>
                </c:pt>
                <c:pt idx="2">
                  <c:v>33.619999999999997</c:v>
                </c:pt>
                <c:pt idx="3">
                  <c:v>31.42</c:v>
                </c:pt>
                <c:pt idx="4">
                  <c:v>32.75</c:v>
                </c:pt>
              </c:numCache>
            </c:numRef>
          </c:val>
        </c:ser>
        <c:dLbls>
          <c:showLegendKey val="0"/>
          <c:showVal val="0"/>
          <c:showCatName val="0"/>
          <c:showSerName val="0"/>
          <c:showPercent val="0"/>
          <c:showBubbleSize val="0"/>
        </c:dLbls>
        <c:gapWidth val="150"/>
        <c:axId val="83269888"/>
        <c:axId val="8336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60.17</c:v>
                </c:pt>
              </c:numCache>
            </c:numRef>
          </c:val>
          <c:smooth val="0"/>
        </c:ser>
        <c:dLbls>
          <c:showLegendKey val="0"/>
          <c:showVal val="0"/>
          <c:showCatName val="0"/>
          <c:showSerName val="0"/>
          <c:showPercent val="0"/>
          <c:showBubbleSize val="0"/>
        </c:dLbls>
        <c:marker val="1"/>
        <c:smooth val="0"/>
        <c:axId val="83269888"/>
        <c:axId val="83369984"/>
      </c:lineChart>
      <c:dateAx>
        <c:axId val="83269888"/>
        <c:scaling>
          <c:orientation val="minMax"/>
        </c:scaling>
        <c:delete val="1"/>
        <c:axPos val="b"/>
        <c:numFmt formatCode="ge" sourceLinked="1"/>
        <c:majorTickMark val="none"/>
        <c:minorTickMark val="none"/>
        <c:tickLblPos val="none"/>
        <c:crossAx val="83369984"/>
        <c:crosses val="autoZero"/>
        <c:auto val="1"/>
        <c:lblOffset val="100"/>
        <c:baseTimeUnit val="years"/>
      </c:dateAx>
      <c:valAx>
        <c:axId val="8336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6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365.27</c:v>
                </c:pt>
                <c:pt idx="1">
                  <c:v>393.7</c:v>
                </c:pt>
                <c:pt idx="2">
                  <c:v>318.47000000000003</c:v>
                </c:pt>
                <c:pt idx="3">
                  <c:v>365.65</c:v>
                </c:pt>
                <c:pt idx="4">
                  <c:v>358.13</c:v>
                </c:pt>
              </c:numCache>
            </c:numRef>
          </c:val>
        </c:ser>
        <c:dLbls>
          <c:showLegendKey val="0"/>
          <c:showVal val="0"/>
          <c:showCatName val="0"/>
          <c:showSerName val="0"/>
          <c:showPercent val="0"/>
          <c:showBubbleSize val="0"/>
        </c:dLbls>
        <c:gapWidth val="150"/>
        <c:axId val="83396864"/>
        <c:axId val="8341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281.52999999999997</c:v>
                </c:pt>
              </c:numCache>
            </c:numRef>
          </c:val>
          <c:smooth val="0"/>
        </c:ser>
        <c:dLbls>
          <c:showLegendKey val="0"/>
          <c:showVal val="0"/>
          <c:showCatName val="0"/>
          <c:showSerName val="0"/>
          <c:showPercent val="0"/>
          <c:showBubbleSize val="0"/>
        </c:dLbls>
        <c:marker val="1"/>
        <c:smooth val="0"/>
        <c:axId val="83396864"/>
        <c:axId val="83410944"/>
      </c:lineChart>
      <c:dateAx>
        <c:axId val="83396864"/>
        <c:scaling>
          <c:orientation val="minMax"/>
        </c:scaling>
        <c:delete val="1"/>
        <c:axPos val="b"/>
        <c:numFmt formatCode="ge" sourceLinked="1"/>
        <c:majorTickMark val="none"/>
        <c:minorTickMark val="none"/>
        <c:tickLblPos val="none"/>
        <c:crossAx val="83410944"/>
        <c:crosses val="autoZero"/>
        <c:auto val="1"/>
        <c:lblOffset val="100"/>
        <c:baseTimeUnit val="years"/>
      </c:dateAx>
      <c:valAx>
        <c:axId val="8341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9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R1" zoomScaleNormal="100" workbookViewId="0">
      <selection activeCell="CB64" sqref="CB6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山梨県　西桂町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Cc3</v>
      </c>
      <c r="X8" s="46"/>
      <c r="Y8" s="46"/>
      <c r="Z8" s="46"/>
      <c r="AA8" s="46"/>
      <c r="AB8" s="46"/>
      <c r="AC8" s="46"/>
      <c r="AD8" s="3"/>
      <c r="AE8" s="3"/>
      <c r="AF8" s="3"/>
      <c r="AG8" s="3"/>
      <c r="AH8" s="3"/>
      <c r="AI8" s="3"/>
      <c r="AJ8" s="3"/>
      <c r="AK8" s="3"/>
      <c r="AL8" s="47">
        <f>データ!R6</f>
        <v>4499</v>
      </c>
      <c r="AM8" s="47"/>
      <c r="AN8" s="47"/>
      <c r="AO8" s="47"/>
      <c r="AP8" s="47"/>
      <c r="AQ8" s="47"/>
      <c r="AR8" s="47"/>
      <c r="AS8" s="47"/>
      <c r="AT8" s="43">
        <f>データ!S6</f>
        <v>15.22</v>
      </c>
      <c r="AU8" s="43"/>
      <c r="AV8" s="43"/>
      <c r="AW8" s="43"/>
      <c r="AX8" s="43"/>
      <c r="AY8" s="43"/>
      <c r="AZ8" s="43"/>
      <c r="BA8" s="43"/>
      <c r="BB8" s="43">
        <f>データ!T6</f>
        <v>295.60000000000002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52.35</v>
      </c>
      <c r="Q10" s="43"/>
      <c r="R10" s="43"/>
      <c r="S10" s="43"/>
      <c r="T10" s="43"/>
      <c r="U10" s="43"/>
      <c r="V10" s="43"/>
      <c r="W10" s="43">
        <f>データ!P6</f>
        <v>100</v>
      </c>
      <c r="X10" s="43"/>
      <c r="Y10" s="43"/>
      <c r="Z10" s="43"/>
      <c r="AA10" s="43"/>
      <c r="AB10" s="43"/>
      <c r="AC10" s="43"/>
      <c r="AD10" s="47">
        <f>データ!Q6</f>
        <v>2050</v>
      </c>
      <c r="AE10" s="47"/>
      <c r="AF10" s="47"/>
      <c r="AG10" s="47"/>
      <c r="AH10" s="47"/>
      <c r="AI10" s="47"/>
      <c r="AJ10" s="47"/>
      <c r="AK10" s="2"/>
      <c r="AL10" s="47">
        <f>データ!U6</f>
        <v>2346</v>
      </c>
      <c r="AM10" s="47"/>
      <c r="AN10" s="47"/>
      <c r="AO10" s="47"/>
      <c r="AP10" s="47"/>
      <c r="AQ10" s="47"/>
      <c r="AR10" s="47"/>
      <c r="AS10" s="47"/>
      <c r="AT10" s="43">
        <f>データ!V6</f>
        <v>0.69</v>
      </c>
      <c r="AU10" s="43"/>
      <c r="AV10" s="43"/>
      <c r="AW10" s="43"/>
      <c r="AX10" s="43"/>
      <c r="AY10" s="43"/>
      <c r="AZ10" s="43"/>
      <c r="BA10" s="43"/>
      <c r="BB10" s="43">
        <f>データ!W6</f>
        <v>3400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7" t="s">
        <v>109</v>
      </c>
      <c r="BM16" s="68"/>
      <c r="BN16" s="68"/>
      <c r="BO16" s="68"/>
      <c r="BP16" s="68"/>
      <c r="BQ16" s="68"/>
      <c r="BR16" s="68"/>
      <c r="BS16" s="68"/>
      <c r="BT16" s="68"/>
      <c r="BU16" s="68"/>
      <c r="BV16" s="68"/>
      <c r="BW16" s="68"/>
      <c r="BX16" s="68"/>
      <c r="BY16" s="68"/>
      <c r="BZ16" s="6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7"/>
      <c r="BM17" s="68"/>
      <c r="BN17" s="68"/>
      <c r="BO17" s="68"/>
      <c r="BP17" s="68"/>
      <c r="BQ17" s="68"/>
      <c r="BR17" s="68"/>
      <c r="BS17" s="68"/>
      <c r="BT17" s="68"/>
      <c r="BU17" s="68"/>
      <c r="BV17" s="68"/>
      <c r="BW17" s="68"/>
      <c r="BX17" s="68"/>
      <c r="BY17" s="68"/>
      <c r="BZ17" s="6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7"/>
      <c r="BM18" s="68"/>
      <c r="BN18" s="68"/>
      <c r="BO18" s="68"/>
      <c r="BP18" s="68"/>
      <c r="BQ18" s="68"/>
      <c r="BR18" s="68"/>
      <c r="BS18" s="68"/>
      <c r="BT18" s="68"/>
      <c r="BU18" s="68"/>
      <c r="BV18" s="68"/>
      <c r="BW18" s="68"/>
      <c r="BX18" s="68"/>
      <c r="BY18" s="68"/>
      <c r="BZ18" s="6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7"/>
      <c r="BM19" s="68"/>
      <c r="BN19" s="68"/>
      <c r="BO19" s="68"/>
      <c r="BP19" s="68"/>
      <c r="BQ19" s="68"/>
      <c r="BR19" s="68"/>
      <c r="BS19" s="68"/>
      <c r="BT19" s="68"/>
      <c r="BU19" s="68"/>
      <c r="BV19" s="68"/>
      <c r="BW19" s="68"/>
      <c r="BX19" s="68"/>
      <c r="BY19" s="68"/>
      <c r="BZ19" s="6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7"/>
      <c r="BM20" s="68"/>
      <c r="BN20" s="68"/>
      <c r="BO20" s="68"/>
      <c r="BP20" s="68"/>
      <c r="BQ20" s="68"/>
      <c r="BR20" s="68"/>
      <c r="BS20" s="68"/>
      <c r="BT20" s="68"/>
      <c r="BU20" s="68"/>
      <c r="BV20" s="68"/>
      <c r="BW20" s="68"/>
      <c r="BX20" s="68"/>
      <c r="BY20" s="68"/>
      <c r="BZ20" s="6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7"/>
      <c r="BM21" s="68"/>
      <c r="BN21" s="68"/>
      <c r="BO21" s="68"/>
      <c r="BP21" s="68"/>
      <c r="BQ21" s="68"/>
      <c r="BR21" s="68"/>
      <c r="BS21" s="68"/>
      <c r="BT21" s="68"/>
      <c r="BU21" s="68"/>
      <c r="BV21" s="68"/>
      <c r="BW21" s="68"/>
      <c r="BX21" s="68"/>
      <c r="BY21" s="68"/>
      <c r="BZ21" s="6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7"/>
      <c r="BM22" s="68"/>
      <c r="BN22" s="68"/>
      <c r="BO22" s="68"/>
      <c r="BP22" s="68"/>
      <c r="BQ22" s="68"/>
      <c r="BR22" s="68"/>
      <c r="BS22" s="68"/>
      <c r="BT22" s="68"/>
      <c r="BU22" s="68"/>
      <c r="BV22" s="68"/>
      <c r="BW22" s="68"/>
      <c r="BX22" s="68"/>
      <c r="BY22" s="68"/>
      <c r="BZ22" s="6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7"/>
      <c r="BM23" s="68"/>
      <c r="BN23" s="68"/>
      <c r="BO23" s="68"/>
      <c r="BP23" s="68"/>
      <c r="BQ23" s="68"/>
      <c r="BR23" s="68"/>
      <c r="BS23" s="68"/>
      <c r="BT23" s="68"/>
      <c r="BU23" s="68"/>
      <c r="BV23" s="68"/>
      <c r="BW23" s="68"/>
      <c r="BX23" s="68"/>
      <c r="BY23" s="68"/>
      <c r="BZ23" s="6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7"/>
      <c r="BM24" s="68"/>
      <c r="BN24" s="68"/>
      <c r="BO24" s="68"/>
      <c r="BP24" s="68"/>
      <c r="BQ24" s="68"/>
      <c r="BR24" s="68"/>
      <c r="BS24" s="68"/>
      <c r="BT24" s="68"/>
      <c r="BU24" s="68"/>
      <c r="BV24" s="68"/>
      <c r="BW24" s="68"/>
      <c r="BX24" s="68"/>
      <c r="BY24" s="68"/>
      <c r="BZ24" s="6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7"/>
      <c r="BM25" s="68"/>
      <c r="BN25" s="68"/>
      <c r="BO25" s="68"/>
      <c r="BP25" s="68"/>
      <c r="BQ25" s="68"/>
      <c r="BR25" s="68"/>
      <c r="BS25" s="68"/>
      <c r="BT25" s="68"/>
      <c r="BU25" s="68"/>
      <c r="BV25" s="68"/>
      <c r="BW25" s="68"/>
      <c r="BX25" s="68"/>
      <c r="BY25" s="68"/>
      <c r="BZ25" s="6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7"/>
      <c r="BM26" s="68"/>
      <c r="BN26" s="68"/>
      <c r="BO26" s="68"/>
      <c r="BP26" s="68"/>
      <c r="BQ26" s="68"/>
      <c r="BR26" s="68"/>
      <c r="BS26" s="68"/>
      <c r="BT26" s="68"/>
      <c r="BU26" s="68"/>
      <c r="BV26" s="68"/>
      <c r="BW26" s="68"/>
      <c r="BX26" s="68"/>
      <c r="BY26" s="68"/>
      <c r="BZ26" s="6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7"/>
      <c r="BM27" s="68"/>
      <c r="BN27" s="68"/>
      <c r="BO27" s="68"/>
      <c r="BP27" s="68"/>
      <c r="BQ27" s="68"/>
      <c r="BR27" s="68"/>
      <c r="BS27" s="68"/>
      <c r="BT27" s="68"/>
      <c r="BU27" s="68"/>
      <c r="BV27" s="68"/>
      <c r="BW27" s="68"/>
      <c r="BX27" s="68"/>
      <c r="BY27" s="68"/>
      <c r="BZ27" s="6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7"/>
      <c r="BM28" s="68"/>
      <c r="BN28" s="68"/>
      <c r="BO28" s="68"/>
      <c r="BP28" s="68"/>
      <c r="BQ28" s="68"/>
      <c r="BR28" s="68"/>
      <c r="BS28" s="68"/>
      <c r="BT28" s="68"/>
      <c r="BU28" s="68"/>
      <c r="BV28" s="68"/>
      <c r="BW28" s="68"/>
      <c r="BX28" s="68"/>
      <c r="BY28" s="68"/>
      <c r="BZ28" s="6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7"/>
      <c r="BM29" s="68"/>
      <c r="BN29" s="68"/>
      <c r="BO29" s="68"/>
      <c r="BP29" s="68"/>
      <c r="BQ29" s="68"/>
      <c r="BR29" s="68"/>
      <c r="BS29" s="68"/>
      <c r="BT29" s="68"/>
      <c r="BU29" s="68"/>
      <c r="BV29" s="68"/>
      <c r="BW29" s="68"/>
      <c r="BX29" s="68"/>
      <c r="BY29" s="68"/>
      <c r="BZ29" s="6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7"/>
      <c r="BM30" s="68"/>
      <c r="BN30" s="68"/>
      <c r="BO30" s="68"/>
      <c r="BP30" s="68"/>
      <c r="BQ30" s="68"/>
      <c r="BR30" s="68"/>
      <c r="BS30" s="68"/>
      <c r="BT30" s="68"/>
      <c r="BU30" s="68"/>
      <c r="BV30" s="68"/>
      <c r="BW30" s="68"/>
      <c r="BX30" s="68"/>
      <c r="BY30" s="68"/>
      <c r="BZ30" s="6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7"/>
      <c r="BM31" s="68"/>
      <c r="BN31" s="68"/>
      <c r="BO31" s="68"/>
      <c r="BP31" s="68"/>
      <c r="BQ31" s="68"/>
      <c r="BR31" s="68"/>
      <c r="BS31" s="68"/>
      <c r="BT31" s="68"/>
      <c r="BU31" s="68"/>
      <c r="BV31" s="68"/>
      <c r="BW31" s="68"/>
      <c r="BX31" s="68"/>
      <c r="BY31" s="68"/>
      <c r="BZ31" s="6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7"/>
      <c r="BM32" s="68"/>
      <c r="BN32" s="68"/>
      <c r="BO32" s="68"/>
      <c r="BP32" s="68"/>
      <c r="BQ32" s="68"/>
      <c r="BR32" s="68"/>
      <c r="BS32" s="68"/>
      <c r="BT32" s="68"/>
      <c r="BU32" s="68"/>
      <c r="BV32" s="68"/>
      <c r="BW32" s="68"/>
      <c r="BX32" s="68"/>
      <c r="BY32" s="68"/>
      <c r="BZ32" s="6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7"/>
      <c r="BM33" s="68"/>
      <c r="BN33" s="68"/>
      <c r="BO33" s="68"/>
      <c r="BP33" s="68"/>
      <c r="BQ33" s="68"/>
      <c r="BR33" s="68"/>
      <c r="BS33" s="68"/>
      <c r="BT33" s="68"/>
      <c r="BU33" s="68"/>
      <c r="BV33" s="68"/>
      <c r="BW33" s="68"/>
      <c r="BX33" s="68"/>
      <c r="BY33" s="68"/>
      <c r="BZ33" s="69"/>
    </row>
    <row r="34" spans="1:78" ht="13.5" customHeight="1" x14ac:dyDescent="0.15">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67"/>
      <c r="BM34" s="68"/>
      <c r="BN34" s="68"/>
      <c r="BO34" s="68"/>
      <c r="BP34" s="68"/>
      <c r="BQ34" s="68"/>
      <c r="BR34" s="68"/>
      <c r="BS34" s="68"/>
      <c r="BT34" s="68"/>
      <c r="BU34" s="68"/>
      <c r="BV34" s="68"/>
      <c r="BW34" s="68"/>
      <c r="BX34" s="68"/>
      <c r="BY34" s="68"/>
      <c r="BZ34" s="69"/>
    </row>
    <row r="35" spans="1:78" ht="13.5" customHeight="1" x14ac:dyDescent="0.15">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67"/>
      <c r="BM35" s="68"/>
      <c r="BN35" s="68"/>
      <c r="BO35" s="68"/>
      <c r="BP35" s="68"/>
      <c r="BQ35" s="68"/>
      <c r="BR35" s="68"/>
      <c r="BS35" s="68"/>
      <c r="BT35" s="68"/>
      <c r="BU35" s="68"/>
      <c r="BV35" s="68"/>
      <c r="BW35" s="68"/>
      <c r="BX35" s="68"/>
      <c r="BY35" s="68"/>
      <c r="BZ35" s="6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7"/>
      <c r="BM36" s="68"/>
      <c r="BN36" s="68"/>
      <c r="BO36" s="68"/>
      <c r="BP36" s="68"/>
      <c r="BQ36" s="68"/>
      <c r="BR36" s="68"/>
      <c r="BS36" s="68"/>
      <c r="BT36" s="68"/>
      <c r="BU36" s="68"/>
      <c r="BV36" s="68"/>
      <c r="BW36" s="68"/>
      <c r="BX36" s="68"/>
      <c r="BY36" s="68"/>
      <c r="BZ36" s="6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7"/>
      <c r="BM37" s="68"/>
      <c r="BN37" s="68"/>
      <c r="BO37" s="68"/>
      <c r="BP37" s="68"/>
      <c r="BQ37" s="68"/>
      <c r="BR37" s="68"/>
      <c r="BS37" s="68"/>
      <c r="BT37" s="68"/>
      <c r="BU37" s="68"/>
      <c r="BV37" s="68"/>
      <c r="BW37" s="68"/>
      <c r="BX37" s="68"/>
      <c r="BY37" s="68"/>
      <c r="BZ37" s="6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7"/>
      <c r="BM38" s="68"/>
      <c r="BN38" s="68"/>
      <c r="BO38" s="68"/>
      <c r="BP38" s="68"/>
      <c r="BQ38" s="68"/>
      <c r="BR38" s="68"/>
      <c r="BS38" s="68"/>
      <c r="BT38" s="68"/>
      <c r="BU38" s="68"/>
      <c r="BV38" s="68"/>
      <c r="BW38" s="68"/>
      <c r="BX38" s="68"/>
      <c r="BY38" s="68"/>
      <c r="BZ38" s="6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7"/>
      <c r="BM39" s="68"/>
      <c r="BN39" s="68"/>
      <c r="BO39" s="68"/>
      <c r="BP39" s="68"/>
      <c r="BQ39" s="68"/>
      <c r="BR39" s="68"/>
      <c r="BS39" s="68"/>
      <c r="BT39" s="68"/>
      <c r="BU39" s="68"/>
      <c r="BV39" s="68"/>
      <c r="BW39" s="68"/>
      <c r="BX39" s="68"/>
      <c r="BY39" s="68"/>
      <c r="BZ39" s="6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7"/>
      <c r="BM40" s="68"/>
      <c r="BN40" s="68"/>
      <c r="BO40" s="68"/>
      <c r="BP40" s="68"/>
      <c r="BQ40" s="68"/>
      <c r="BR40" s="68"/>
      <c r="BS40" s="68"/>
      <c r="BT40" s="68"/>
      <c r="BU40" s="68"/>
      <c r="BV40" s="68"/>
      <c r="BW40" s="68"/>
      <c r="BX40" s="68"/>
      <c r="BY40" s="68"/>
      <c r="BZ40" s="6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7"/>
      <c r="BM41" s="68"/>
      <c r="BN41" s="68"/>
      <c r="BO41" s="68"/>
      <c r="BP41" s="68"/>
      <c r="BQ41" s="68"/>
      <c r="BR41" s="68"/>
      <c r="BS41" s="68"/>
      <c r="BT41" s="68"/>
      <c r="BU41" s="68"/>
      <c r="BV41" s="68"/>
      <c r="BW41" s="68"/>
      <c r="BX41" s="68"/>
      <c r="BY41" s="68"/>
      <c r="BZ41" s="6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7"/>
      <c r="BM42" s="68"/>
      <c r="BN42" s="68"/>
      <c r="BO42" s="68"/>
      <c r="BP42" s="68"/>
      <c r="BQ42" s="68"/>
      <c r="BR42" s="68"/>
      <c r="BS42" s="68"/>
      <c r="BT42" s="68"/>
      <c r="BU42" s="68"/>
      <c r="BV42" s="68"/>
      <c r="BW42" s="68"/>
      <c r="BX42" s="68"/>
      <c r="BY42" s="68"/>
      <c r="BZ42" s="6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7"/>
      <c r="BM43" s="68"/>
      <c r="BN43" s="68"/>
      <c r="BO43" s="68"/>
      <c r="BP43" s="68"/>
      <c r="BQ43" s="68"/>
      <c r="BR43" s="68"/>
      <c r="BS43" s="68"/>
      <c r="BT43" s="68"/>
      <c r="BU43" s="68"/>
      <c r="BV43" s="68"/>
      <c r="BW43" s="68"/>
      <c r="BX43" s="68"/>
      <c r="BY43" s="68"/>
      <c r="BZ43" s="6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0"/>
      <c r="BM44" s="71"/>
      <c r="BN44" s="71"/>
      <c r="BO44" s="71"/>
      <c r="BP44" s="71"/>
      <c r="BQ44" s="71"/>
      <c r="BR44" s="71"/>
      <c r="BS44" s="71"/>
      <c r="BT44" s="71"/>
      <c r="BU44" s="71"/>
      <c r="BV44" s="71"/>
      <c r="BW44" s="71"/>
      <c r="BX44" s="71"/>
      <c r="BY44" s="71"/>
      <c r="BZ44" s="7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7" t="s">
        <v>108</v>
      </c>
      <c r="BM47" s="68"/>
      <c r="BN47" s="68"/>
      <c r="BO47" s="68"/>
      <c r="BP47" s="68"/>
      <c r="BQ47" s="68"/>
      <c r="BR47" s="68"/>
      <c r="BS47" s="68"/>
      <c r="BT47" s="68"/>
      <c r="BU47" s="68"/>
      <c r="BV47" s="68"/>
      <c r="BW47" s="68"/>
      <c r="BX47" s="68"/>
      <c r="BY47" s="68"/>
      <c r="BZ47" s="6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7"/>
      <c r="BM48" s="68"/>
      <c r="BN48" s="68"/>
      <c r="BO48" s="68"/>
      <c r="BP48" s="68"/>
      <c r="BQ48" s="68"/>
      <c r="BR48" s="68"/>
      <c r="BS48" s="68"/>
      <c r="BT48" s="68"/>
      <c r="BU48" s="68"/>
      <c r="BV48" s="68"/>
      <c r="BW48" s="68"/>
      <c r="BX48" s="68"/>
      <c r="BY48" s="68"/>
      <c r="BZ48" s="6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7"/>
      <c r="BM49" s="68"/>
      <c r="BN49" s="68"/>
      <c r="BO49" s="68"/>
      <c r="BP49" s="68"/>
      <c r="BQ49" s="68"/>
      <c r="BR49" s="68"/>
      <c r="BS49" s="68"/>
      <c r="BT49" s="68"/>
      <c r="BU49" s="68"/>
      <c r="BV49" s="68"/>
      <c r="BW49" s="68"/>
      <c r="BX49" s="68"/>
      <c r="BY49" s="68"/>
      <c r="BZ49" s="6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7"/>
      <c r="BM50" s="68"/>
      <c r="BN50" s="68"/>
      <c r="BO50" s="68"/>
      <c r="BP50" s="68"/>
      <c r="BQ50" s="68"/>
      <c r="BR50" s="68"/>
      <c r="BS50" s="68"/>
      <c r="BT50" s="68"/>
      <c r="BU50" s="68"/>
      <c r="BV50" s="68"/>
      <c r="BW50" s="68"/>
      <c r="BX50" s="68"/>
      <c r="BY50" s="68"/>
      <c r="BZ50" s="6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7"/>
      <c r="BM51" s="68"/>
      <c r="BN51" s="68"/>
      <c r="BO51" s="68"/>
      <c r="BP51" s="68"/>
      <c r="BQ51" s="68"/>
      <c r="BR51" s="68"/>
      <c r="BS51" s="68"/>
      <c r="BT51" s="68"/>
      <c r="BU51" s="68"/>
      <c r="BV51" s="68"/>
      <c r="BW51" s="68"/>
      <c r="BX51" s="68"/>
      <c r="BY51" s="68"/>
      <c r="BZ51" s="6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7"/>
      <c r="BM52" s="68"/>
      <c r="BN52" s="68"/>
      <c r="BO52" s="68"/>
      <c r="BP52" s="68"/>
      <c r="BQ52" s="68"/>
      <c r="BR52" s="68"/>
      <c r="BS52" s="68"/>
      <c r="BT52" s="68"/>
      <c r="BU52" s="68"/>
      <c r="BV52" s="68"/>
      <c r="BW52" s="68"/>
      <c r="BX52" s="68"/>
      <c r="BY52" s="68"/>
      <c r="BZ52" s="6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7"/>
      <c r="BM53" s="68"/>
      <c r="BN53" s="68"/>
      <c r="BO53" s="68"/>
      <c r="BP53" s="68"/>
      <c r="BQ53" s="68"/>
      <c r="BR53" s="68"/>
      <c r="BS53" s="68"/>
      <c r="BT53" s="68"/>
      <c r="BU53" s="68"/>
      <c r="BV53" s="68"/>
      <c r="BW53" s="68"/>
      <c r="BX53" s="68"/>
      <c r="BY53" s="68"/>
      <c r="BZ53" s="6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7"/>
      <c r="BM54" s="68"/>
      <c r="BN54" s="68"/>
      <c r="BO54" s="68"/>
      <c r="BP54" s="68"/>
      <c r="BQ54" s="68"/>
      <c r="BR54" s="68"/>
      <c r="BS54" s="68"/>
      <c r="BT54" s="68"/>
      <c r="BU54" s="68"/>
      <c r="BV54" s="68"/>
      <c r="BW54" s="68"/>
      <c r="BX54" s="68"/>
      <c r="BY54" s="68"/>
      <c r="BZ54" s="6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7"/>
      <c r="BM55" s="68"/>
      <c r="BN55" s="68"/>
      <c r="BO55" s="68"/>
      <c r="BP55" s="68"/>
      <c r="BQ55" s="68"/>
      <c r="BR55" s="68"/>
      <c r="BS55" s="68"/>
      <c r="BT55" s="68"/>
      <c r="BU55" s="68"/>
      <c r="BV55" s="68"/>
      <c r="BW55" s="68"/>
      <c r="BX55" s="68"/>
      <c r="BY55" s="68"/>
      <c r="BZ55" s="69"/>
    </row>
    <row r="56" spans="1:78" ht="13.5" customHeight="1" x14ac:dyDescent="0.15">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67"/>
      <c r="BM56" s="68"/>
      <c r="BN56" s="68"/>
      <c r="BO56" s="68"/>
      <c r="BP56" s="68"/>
      <c r="BQ56" s="68"/>
      <c r="BR56" s="68"/>
      <c r="BS56" s="68"/>
      <c r="BT56" s="68"/>
      <c r="BU56" s="68"/>
      <c r="BV56" s="68"/>
      <c r="BW56" s="68"/>
      <c r="BX56" s="68"/>
      <c r="BY56" s="68"/>
      <c r="BZ56" s="69"/>
    </row>
    <row r="57" spans="1:78" ht="13.5" customHeight="1" x14ac:dyDescent="0.15">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67"/>
      <c r="BM57" s="68"/>
      <c r="BN57" s="68"/>
      <c r="BO57" s="68"/>
      <c r="BP57" s="68"/>
      <c r="BQ57" s="68"/>
      <c r="BR57" s="68"/>
      <c r="BS57" s="68"/>
      <c r="BT57" s="68"/>
      <c r="BU57" s="68"/>
      <c r="BV57" s="68"/>
      <c r="BW57" s="68"/>
      <c r="BX57" s="68"/>
      <c r="BY57" s="68"/>
      <c r="BZ57" s="6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7"/>
      <c r="BM58" s="68"/>
      <c r="BN58" s="68"/>
      <c r="BO58" s="68"/>
      <c r="BP58" s="68"/>
      <c r="BQ58" s="68"/>
      <c r="BR58" s="68"/>
      <c r="BS58" s="68"/>
      <c r="BT58" s="68"/>
      <c r="BU58" s="68"/>
      <c r="BV58" s="68"/>
      <c r="BW58" s="68"/>
      <c r="BX58" s="68"/>
      <c r="BY58" s="68"/>
      <c r="BZ58" s="6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7"/>
      <c r="BM59" s="68"/>
      <c r="BN59" s="68"/>
      <c r="BO59" s="68"/>
      <c r="BP59" s="68"/>
      <c r="BQ59" s="68"/>
      <c r="BR59" s="68"/>
      <c r="BS59" s="68"/>
      <c r="BT59" s="68"/>
      <c r="BU59" s="68"/>
      <c r="BV59" s="68"/>
      <c r="BW59" s="68"/>
      <c r="BX59" s="68"/>
      <c r="BY59" s="68"/>
      <c r="BZ59" s="69"/>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7"/>
      <c r="BM60" s="68"/>
      <c r="BN60" s="68"/>
      <c r="BO60" s="68"/>
      <c r="BP60" s="68"/>
      <c r="BQ60" s="68"/>
      <c r="BR60" s="68"/>
      <c r="BS60" s="68"/>
      <c r="BT60" s="68"/>
      <c r="BU60" s="68"/>
      <c r="BV60" s="68"/>
      <c r="BW60" s="68"/>
      <c r="BX60" s="68"/>
      <c r="BY60" s="68"/>
      <c r="BZ60" s="69"/>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7"/>
      <c r="BM61" s="68"/>
      <c r="BN61" s="68"/>
      <c r="BO61" s="68"/>
      <c r="BP61" s="68"/>
      <c r="BQ61" s="68"/>
      <c r="BR61" s="68"/>
      <c r="BS61" s="68"/>
      <c r="BT61" s="68"/>
      <c r="BU61" s="68"/>
      <c r="BV61" s="68"/>
      <c r="BW61" s="68"/>
      <c r="BX61" s="68"/>
      <c r="BY61" s="68"/>
      <c r="BZ61" s="6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7"/>
      <c r="BM62" s="68"/>
      <c r="BN62" s="68"/>
      <c r="BO62" s="68"/>
      <c r="BP62" s="68"/>
      <c r="BQ62" s="68"/>
      <c r="BR62" s="68"/>
      <c r="BS62" s="68"/>
      <c r="BT62" s="68"/>
      <c r="BU62" s="68"/>
      <c r="BV62" s="68"/>
      <c r="BW62" s="68"/>
      <c r="BX62" s="68"/>
      <c r="BY62" s="68"/>
      <c r="BZ62" s="6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7" t="s">
        <v>110</v>
      </c>
      <c r="BM66" s="68"/>
      <c r="BN66" s="68"/>
      <c r="BO66" s="68"/>
      <c r="BP66" s="68"/>
      <c r="BQ66" s="68"/>
      <c r="BR66" s="68"/>
      <c r="BS66" s="68"/>
      <c r="BT66" s="68"/>
      <c r="BU66" s="68"/>
      <c r="BV66" s="68"/>
      <c r="BW66" s="68"/>
      <c r="BX66" s="68"/>
      <c r="BY66" s="68"/>
      <c r="BZ66" s="6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7"/>
      <c r="BM67" s="68"/>
      <c r="BN67" s="68"/>
      <c r="BO67" s="68"/>
      <c r="BP67" s="68"/>
      <c r="BQ67" s="68"/>
      <c r="BR67" s="68"/>
      <c r="BS67" s="68"/>
      <c r="BT67" s="68"/>
      <c r="BU67" s="68"/>
      <c r="BV67" s="68"/>
      <c r="BW67" s="68"/>
      <c r="BX67" s="68"/>
      <c r="BY67" s="68"/>
      <c r="BZ67" s="6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7"/>
      <c r="BM68" s="68"/>
      <c r="BN68" s="68"/>
      <c r="BO68" s="68"/>
      <c r="BP68" s="68"/>
      <c r="BQ68" s="68"/>
      <c r="BR68" s="68"/>
      <c r="BS68" s="68"/>
      <c r="BT68" s="68"/>
      <c r="BU68" s="68"/>
      <c r="BV68" s="68"/>
      <c r="BW68" s="68"/>
      <c r="BX68" s="68"/>
      <c r="BY68" s="68"/>
      <c r="BZ68" s="6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7"/>
      <c r="BM69" s="68"/>
      <c r="BN69" s="68"/>
      <c r="BO69" s="68"/>
      <c r="BP69" s="68"/>
      <c r="BQ69" s="68"/>
      <c r="BR69" s="68"/>
      <c r="BS69" s="68"/>
      <c r="BT69" s="68"/>
      <c r="BU69" s="68"/>
      <c r="BV69" s="68"/>
      <c r="BW69" s="68"/>
      <c r="BX69" s="68"/>
      <c r="BY69" s="68"/>
      <c r="BZ69" s="6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7"/>
      <c r="BM70" s="68"/>
      <c r="BN70" s="68"/>
      <c r="BO70" s="68"/>
      <c r="BP70" s="68"/>
      <c r="BQ70" s="68"/>
      <c r="BR70" s="68"/>
      <c r="BS70" s="68"/>
      <c r="BT70" s="68"/>
      <c r="BU70" s="68"/>
      <c r="BV70" s="68"/>
      <c r="BW70" s="68"/>
      <c r="BX70" s="68"/>
      <c r="BY70" s="68"/>
      <c r="BZ70" s="6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7"/>
      <c r="BM71" s="68"/>
      <c r="BN71" s="68"/>
      <c r="BO71" s="68"/>
      <c r="BP71" s="68"/>
      <c r="BQ71" s="68"/>
      <c r="BR71" s="68"/>
      <c r="BS71" s="68"/>
      <c r="BT71" s="68"/>
      <c r="BU71" s="68"/>
      <c r="BV71" s="68"/>
      <c r="BW71" s="68"/>
      <c r="BX71" s="68"/>
      <c r="BY71" s="68"/>
      <c r="BZ71" s="6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7"/>
      <c r="BM72" s="68"/>
      <c r="BN72" s="68"/>
      <c r="BO72" s="68"/>
      <c r="BP72" s="68"/>
      <c r="BQ72" s="68"/>
      <c r="BR72" s="68"/>
      <c r="BS72" s="68"/>
      <c r="BT72" s="68"/>
      <c r="BU72" s="68"/>
      <c r="BV72" s="68"/>
      <c r="BW72" s="68"/>
      <c r="BX72" s="68"/>
      <c r="BY72" s="68"/>
      <c r="BZ72" s="6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7"/>
      <c r="BM73" s="68"/>
      <c r="BN73" s="68"/>
      <c r="BO73" s="68"/>
      <c r="BP73" s="68"/>
      <c r="BQ73" s="68"/>
      <c r="BR73" s="68"/>
      <c r="BS73" s="68"/>
      <c r="BT73" s="68"/>
      <c r="BU73" s="68"/>
      <c r="BV73" s="68"/>
      <c r="BW73" s="68"/>
      <c r="BX73" s="68"/>
      <c r="BY73" s="68"/>
      <c r="BZ73" s="6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7"/>
      <c r="BM74" s="68"/>
      <c r="BN74" s="68"/>
      <c r="BO74" s="68"/>
      <c r="BP74" s="68"/>
      <c r="BQ74" s="68"/>
      <c r="BR74" s="68"/>
      <c r="BS74" s="68"/>
      <c r="BT74" s="68"/>
      <c r="BU74" s="68"/>
      <c r="BV74" s="68"/>
      <c r="BW74" s="68"/>
      <c r="BX74" s="68"/>
      <c r="BY74" s="68"/>
      <c r="BZ74" s="6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7"/>
      <c r="BM75" s="68"/>
      <c r="BN75" s="68"/>
      <c r="BO75" s="68"/>
      <c r="BP75" s="68"/>
      <c r="BQ75" s="68"/>
      <c r="BR75" s="68"/>
      <c r="BS75" s="68"/>
      <c r="BT75" s="68"/>
      <c r="BU75" s="68"/>
      <c r="BV75" s="68"/>
      <c r="BW75" s="68"/>
      <c r="BX75" s="68"/>
      <c r="BY75" s="68"/>
      <c r="BZ75" s="6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7"/>
      <c r="BM76" s="68"/>
      <c r="BN76" s="68"/>
      <c r="BO76" s="68"/>
      <c r="BP76" s="68"/>
      <c r="BQ76" s="68"/>
      <c r="BR76" s="68"/>
      <c r="BS76" s="68"/>
      <c r="BT76" s="68"/>
      <c r="BU76" s="68"/>
      <c r="BV76" s="68"/>
      <c r="BW76" s="68"/>
      <c r="BX76" s="68"/>
      <c r="BY76" s="68"/>
      <c r="BZ76" s="6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7"/>
      <c r="BM77" s="68"/>
      <c r="BN77" s="68"/>
      <c r="BO77" s="68"/>
      <c r="BP77" s="68"/>
      <c r="BQ77" s="68"/>
      <c r="BR77" s="68"/>
      <c r="BS77" s="68"/>
      <c r="BT77" s="68"/>
      <c r="BU77" s="68"/>
      <c r="BV77" s="68"/>
      <c r="BW77" s="68"/>
      <c r="BX77" s="68"/>
      <c r="BY77" s="68"/>
      <c r="BZ77" s="6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7"/>
      <c r="BM78" s="68"/>
      <c r="BN78" s="68"/>
      <c r="BO78" s="68"/>
      <c r="BP78" s="68"/>
      <c r="BQ78" s="68"/>
      <c r="BR78" s="68"/>
      <c r="BS78" s="68"/>
      <c r="BT78" s="68"/>
      <c r="BU78" s="68"/>
      <c r="BV78" s="68"/>
      <c r="BW78" s="68"/>
      <c r="BX78" s="68"/>
      <c r="BY78" s="68"/>
      <c r="BZ78" s="69"/>
    </row>
    <row r="79" spans="1:78" ht="13.5" customHeight="1" x14ac:dyDescent="0.15">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67"/>
      <c r="BM79" s="68"/>
      <c r="BN79" s="68"/>
      <c r="BO79" s="68"/>
      <c r="BP79" s="68"/>
      <c r="BQ79" s="68"/>
      <c r="BR79" s="68"/>
      <c r="BS79" s="68"/>
      <c r="BT79" s="68"/>
      <c r="BU79" s="68"/>
      <c r="BV79" s="68"/>
      <c r="BW79" s="68"/>
      <c r="BX79" s="68"/>
      <c r="BY79" s="68"/>
      <c r="BZ79" s="69"/>
    </row>
    <row r="80" spans="1:78" ht="13.5" customHeight="1" x14ac:dyDescent="0.15">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67"/>
      <c r="BM80" s="68"/>
      <c r="BN80" s="68"/>
      <c r="BO80" s="68"/>
      <c r="BP80" s="68"/>
      <c r="BQ80" s="68"/>
      <c r="BR80" s="68"/>
      <c r="BS80" s="68"/>
      <c r="BT80" s="68"/>
      <c r="BU80" s="68"/>
      <c r="BV80" s="68"/>
      <c r="BW80" s="68"/>
      <c r="BX80" s="68"/>
      <c r="BY80" s="68"/>
      <c r="BZ80" s="6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7"/>
      <c r="BM81" s="68"/>
      <c r="BN81" s="68"/>
      <c r="BO81" s="68"/>
      <c r="BP81" s="68"/>
      <c r="BQ81" s="68"/>
      <c r="BR81" s="68"/>
      <c r="BS81" s="68"/>
      <c r="BT81" s="68"/>
      <c r="BU81" s="68"/>
      <c r="BV81" s="68"/>
      <c r="BW81" s="68"/>
      <c r="BX81" s="68"/>
      <c r="BY81" s="68"/>
      <c r="BZ81" s="6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194239</v>
      </c>
      <c r="D6" s="31">
        <f t="shared" si="3"/>
        <v>47</v>
      </c>
      <c r="E6" s="31">
        <f t="shared" si="3"/>
        <v>17</v>
      </c>
      <c r="F6" s="31">
        <f t="shared" si="3"/>
        <v>1</v>
      </c>
      <c r="G6" s="31">
        <f t="shared" si="3"/>
        <v>0</v>
      </c>
      <c r="H6" s="31" t="str">
        <f t="shared" si="3"/>
        <v>山梨県　西桂町</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52.35</v>
      </c>
      <c r="P6" s="32">
        <f t="shared" si="3"/>
        <v>100</v>
      </c>
      <c r="Q6" s="32">
        <f t="shared" si="3"/>
        <v>2050</v>
      </c>
      <c r="R6" s="32">
        <f t="shared" si="3"/>
        <v>4499</v>
      </c>
      <c r="S6" s="32">
        <f t="shared" si="3"/>
        <v>15.22</v>
      </c>
      <c r="T6" s="32">
        <f t="shared" si="3"/>
        <v>295.60000000000002</v>
      </c>
      <c r="U6" s="32">
        <f t="shared" si="3"/>
        <v>2346</v>
      </c>
      <c r="V6" s="32">
        <f t="shared" si="3"/>
        <v>0.69</v>
      </c>
      <c r="W6" s="32">
        <f t="shared" si="3"/>
        <v>3400</v>
      </c>
      <c r="X6" s="33">
        <f>IF(X7="",NA(),X7)</f>
        <v>82.59</v>
      </c>
      <c r="Y6" s="33">
        <f t="shared" ref="Y6:AG6" si="4">IF(Y7="",NA(),Y7)</f>
        <v>80.8</v>
      </c>
      <c r="Z6" s="33">
        <f t="shared" si="4"/>
        <v>89.98</v>
      </c>
      <c r="AA6" s="33">
        <f t="shared" si="4"/>
        <v>84.19</v>
      </c>
      <c r="AB6" s="33">
        <f t="shared" si="4"/>
        <v>88.08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3632.84</v>
      </c>
      <c r="BF6" s="33">
        <f t="shared" ref="BF6:BN6" si="7">IF(BF7="",NA(),BF7)</f>
        <v>2318.25</v>
      </c>
      <c r="BG6" s="33">
        <f t="shared" si="7"/>
        <v>2104.7199999999998</v>
      </c>
      <c r="BH6" s="33">
        <f t="shared" si="7"/>
        <v>2089.4499999999998</v>
      </c>
      <c r="BI6" s="33">
        <f t="shared" si="7"/>
        <v>1916.43</v>
      </c>
      <c r="BJ6" s="33">
        <f t="shared" si="7"/>
        <v>1749.66</v>
      </c>
      <c r="BK6" s="33">
        <f t="shared" si="7"/>
        <v>1574.53</v>
      </c>
      <c r="BL6" s="33">
        <f t="shared" si="7"/>
        <v>1506.51</v>
      </c>
      <c r="BM6" s="33">
        <f t="shared" si="7"/>
        <v>1315.67</v>
      </c>
      <c r="BN6" s="33">
        <f t="shared" si="7"/>
        <v>1240.1600000000001</v>
      </c>
      <c r="BO6" s="32" t="str">
        <f>IF(BO7="","",IF(BO7="-","【-】","【"&amp;SUBSTITUTE(TEXT(BO7,"#,##0.00"),"-","△")&amp;"】"))</f>
        <v>【763.62】</v>
      </c>
      <c r="BP6" s="33">
        <f>IF(BP7="",NA(),BP7)</f>
        <v>27.43</v>
      </c>
      <c r="BQ6" s="33">
        <f t="shared" ref="BQ6:BY6" si="8">IF(BQ7="",NA(),BQ7)</f>
        <v>26.16</v>
      </c>
      <c r="BR6" s="33">
        <f t="shared" si="8"/>
        <v>33.619999999999997</v>
      </c>
      <c r="BS6" s="33">
        <f t="shared" si="8"/>
        <v>31.42</v>
      </c>
      <c r="BT6" s="33">
        <f t="shared" si="8"/>
        <v>32.75</v>
      </c>
      <c r="BU6" s="33">
        <f t="shared" si="8"/>
        <v>54.46</v>
      </c>
      <c r="BV6" s="33">
        <f t="shared" si="8"/>
        <v>57.36</v>
      </c>
      <c r="BW6" s="33">
        <f t="shared" si="8"/>
        <v>57.33</v>
      </c>
      <c r="BX6" s="33">
        <f t="shared" si="8"/>
        <v>60.78</v>
      </c>
      <c r="BY6" s="33">
        <f t="shared" si="8"/>
        <v>60.17</v>
      </c>
      <c r="BZ6" s="32" t="str">
        <f>IF(BZ7="","",IF(BZ7="-","【-】","【"&amp;SUBSTITUTE(TEXT(BZ7,"#,##0.00"),"-","△")&amp;"】"))</f>
        <v>【98.53】</v>
      </c>
      <c r="CA6" s="33">
        <f>IF(CA7="",NA(),CA7)</f>
        <v>365.27</v>
      </c>
      <c r="CB6" s="33">
        <f t="shared" ref="CB6:CJ6" si="9">IF(CB7="",NA(),CB7)</f>
        <v>393.7</v>
      </c>
      <c r="CC6" s="33">
        <f t="shared" si="9"/>
        <v>318.47000000000003</v>
      </c>
      <c r="CD6" s="33">
        <f t="shared" si="9"/>
        <v>365.65</v>
      </c>
      <c r="CE6" s="33">
        <f t="shared" si="9"/>
        <v>358.13</v>
      </c>
      <c r="CF6" s="33">
        <f t="shared" si="9"/>
        <v>293.08999999999997</v>
      </c>
      <c r="CG6" s="33">
        <f t="shared" si="9"/>
        <v>279.91000000000003</v>
      </c>
      <c r="CH6" s="33">
        <f t="shared" si="9"/>
        <v>284.52999999999997</v>
      </c>
      <c r="CI6" s="33">
        <f t="shared" si="9"/>
        <v>276.26</v>
      </c>
      <c r="CJ6" s="33">
        <f t="shared" si="9"/>
        <v>281.52999999999997</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38.950000000000003</v>
      </c>
      <c r="CR6" s="33">
        <f t="shared" si="10"/>
        <v>40.07</v>
      </c>
      <c r="CS6" s="33">
        <f t="shared" si="10"/>
        <v>39.92</v>
      </c>
      <c r="CT6" s="33">
        <f t="shared" si="10"/>
        <v>41.63</v>
      </c>
      <c r="CU6" s="33">
        <f t="shared" si="10"/>
        <v>44.89</v>
      </c>
      <c r="CV6" s="32" t="str">
        <f>IF(CV7="","",IF(CV7="-","【-】","【"&amp;SUBSTITUTE(TEXT(CV7,"#,##0.00"),"-","△")&amp;"】"))</f>
        <v>【60.01】</v>
      </c>
      <c r="CW6" s="33">
        <f>IF(CW7="",NA(),CW7)</f>
        <v>70.22</v>
      </c>
      <c r="CX6" s="33">
        <f t="shared" ref="CX6:DF6" si="11">IF(CX7="",NA(),CX7)</f>
        <v>71.95</v>
      </c>
      <c r="CY6" s="33">
        <f t="shared" si="11"/>
        <v>73.069999999999993</v>
      </c>
      <c r="CZ6" s="33">
        <f t="shared" si="11"/>
        <v>71.77</v>
      </c>
      <c r="DA6" s="33">
        <f t="shared" si="11"/>
        <v>73.489999999999995</v>
      </c>
      <c r="DB6" s="33">
        <f t="shared" si="11"/>
        <v>65.599999999999994</v>
      </c>
      <c r="DC6" s="33">
        <f t="shared" si="11"/>
        <v>66</v>
      </c>
      <c r="DD6" s="33">
        <f t="shared" si="11"/>
        <v>65.86</v>
      </c>
      <c r="DE6" s="33">
        <f t="shared" si="11"/>
        <v>66.33</v>
      </c>
      <c r="DF6" s="33">
        <f t="shared" si="11"/>
        <v>64.89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0.16</v>
      </c>
      <c r="EM6" s="33">
        <f t="shared" si="14"/>
        <v>0.33</v>
      </c>
      <c r="EN6" s="32" t="str">
        <f>IF(EN7="","",IF(EN7="-","【-】","【"&amp;SUBSTITUTE(TEXT(EN7,"#,##0.00"),"-","△")&amp;"】"))</f>
        <v>【0.23】</v>
      </c>
    </row>
    <row r="7" spans="1:144" s="34" customFormat="1" x14ac:dyDescent="0.15">
      <c r="A7" s="26"/>
      <c r="B7" s="35">
        <v>2015</v>
      </c>
      <c r="C7" s="35">
        <v>194239</v>
      </c>
      <c r="D7" s="35">
        <v>47</v>
      </c>
      <c r="E7" s="35">
        <v>17</v>
      </c>
      <c r="F7" s="35">
        <v>1</v>
      </c>
      <c r="G7" s="35">
        <v>0</v>
      </c>
      <c r="H7" s="35" t="s">
        <v>96</v>
      </c>
      <c r="I7" s="35" t="s">
        <v>97</v>
      </c>
      <c r="J7" s="35" t="s">
        <v>98</v>
      </c>
      <c r="K7" s="35" t="s">
        <v>99</v>
      </c>
      <c r="L7" s="35" t="s">
        <v>100</v>
      </c>
      <c r="M7" s="36" t="s">
        <v>101</v>
      </c>
      <c r="N7" s="36" t="s">
        <v>102</v>
      </c>
      <c r="O7" s="36">
        <v>52.35</v>
      </c>
      <c r="P7" s="36">
        <v>100</v>
      </c>
      <c r="Q7" s="36">
        <v>2050</v>
      </c>
      <c r="R7" s="36">
        <v>4499</v>
      </c>
      <c r="S7" s="36">
        <v>15.22</v>
      </c>
      <c r="T7" s="36">
        <v>295.60000000000002</v>
      </c>
      <c r="U7" s="36">
        <v>2346</v>
      </c>
      <c r="V7" s="36">
        <v>0.69</v>
      </c>
      <c r="W7" s="36">
        <v>3400</v>
      </c>
      <c r="X7" s="36">
        <v>82.59</v>
      </c>
      <c r="Y7" s="36">
        <v>80.8</v>
      </c>
      <c r="Z7" s="36">
        <v>89.98</v>
      </c>
      <c r="AA7" s="36">
        <v>84.19</v>
      </c>
      <c r="AB7" s="36">
        <v>88.08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3632.84</v>
      </c>
      <c r="BF7" s="36">
        <v>2318.25</v>
      </c>
      <c r="BG7" s="36">
        <v>2104.7199999999998</v>
      </c>
      <c r="BH7" s="36">
        <v>2089.4499999999998</v>
      </c>
      <c r="BI7" s="36">
        <v>1916.43</v>
      </c>
      <c r="BJ7" s="36">
        <v>1749.66</v>
      </c>
      <c r="BK7" s="36">
        <v>1574.53</v>
      </c>
      <c r="BL7" s="36">
        <v>1506.51</v>
      </c>
      <c r="BM7" s="36">
        <v>1315.67</v>
      </c>
      <c r="BN7" s="36">
        <v>1240.1600000000001</v>
      </c>
      <c r="BO7" s="36">
        <v>763.62</v>
      </c>
      <c r="BP7" s="36">
        <v>27.43</v>
      </c>
      <c r="BQ7" s="36">
        <v>26.16</v>
      </c>
      <c r="BR7" s="36">
        <v>33.619999999999997</v>
      </c>
      <c r="BS7" s="36">
        <v>31.42</v>
      </c>
      <c r="BT7" s="36">
        <v>32.75</v>
      </c>
      <c r="BU7" s="36">
        <v>54.46</v>
      </c>
      <c r="BV7" s="36">
        <v>57.36</v>
      </c>
      <c r="BW7" s="36">
        <v>57.33</v>
      </c>
      <c r="BX7" s="36">
        <v>60.78</v>
      </c>
      <c r="BY7" s="36">
        <v>60.17</v>
      </c>
      <c r="BZ7" s="36">
        <v>98.53</v>
      </c>
      <c r="CA7" s="36">
        <v>365.27</v>
      </c>
      <c r="CB7" s="36">
        <v>393.7</v>
      </c>
      <c r="CC7" s="36">
        <v>318.47000000000003</v>
      </c>
      <c r="CD7" s="36">
        <v>365.65</v>
      </c>
      <c r="CE7" s="36">
        <v>358.13</v>
      </c>
      <c r="CF7" s="36">
        <v>293.08999999999997</v>
      </c>
      <c r="CG7" s="36">
        <v>279.91000000000003</v>
      </c>
      <c r="CH7" s="36">
        <v>284.52999999999997</v>
      </c>
      <c r="CI7" s="36">
        <v>276.26</v>
      </c>
      <c r="CJ7" s="36">
        <v>281.52999999999997</v>
      </c>
      <c r="CK7" s="36">
        <v>139.69999999999999</v>
      </c>
      <c r="CL7" s="36" t="s">
        <v>101</v>
      </c>
      <c r="CM7" s="36" t="s">
        <v>101</v>
      </c>
      <c r="CN7" s="36" t="s">
        <v>101</v>
      </c>
      <c r="CO7" s="36" t="s">
        <v>101</v>
      </c>
      <c r="CP7" s="36" t="s">
        <v>101</v>
      </c>
      <c r="CQ7" s="36">
        <v>38.950000000000003</v>
      </c>
      <c r="CR7" s="36">
        <v>40.07</v>
      </c>
      <c r="CS7" s="36">
        <v>39.92</v>
      </c>
      <c r="CT7" s="36">
        <v>41.63</v>
      </c>
      <c r="CU7" s="36">
        <v>44.89</v>
      </c>
      <c r="CV7" s="36">
        <v>60.01</v>
      </c>
      <c r="CW7" s="36">
        <v>70.22</v>
      </c>
      <c r="CX7" s="36">
        <v>71.95</v>
      </c>
      <c r="CY7" s="36">
        <v>73.069999999999993</v>
      </c>
      <c r="CZ7" s="36">
        <v>71.77</v>
      </c>
      <c r="DA7" s="36">
        <v>73.489999999999995</v>
      </c>
      <c r="DB7" s="36">
        <v>65.599999999999994</v>
      </c>
      <c r="DC7" s="36">
        <v>66</v>
      </c>
      <c r="DD7" s="36">
        <v>65.86</v>
      </c>
      <c r="DE7" s="36">
        <v>66.33</v>
      </c>
      <c r="DF7" s="36">
        <v>64.89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0.19</v>
      </c>
      <c r="EL7" s="36">
        <v>0.16</v>
      </c>
      <c r="EM7" s="36">
        <v>0.33</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2017-02-08T02:49:40Z</dcterms:created>
  <dcterms:modified xsi:type="dcterms:W3CDTF">2017-02-17T00:29:40Z</dcterms:modified>
  <cp:category/>
</cp:coreProperties>
</file>