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AQ8" i="4" s="1"/>
  <c r="Q6" i="5"/>
  <c r="AI8" i="4" s="1"/>
  <c r="P6" i="5"/>
  <c r="O6" i="5"/>
  <c r="N6" i="5"/>
  <c r="J10" i="4" s="1"/>
  <c r="M6" i="5"/>
  <c r="B10" i="4" s="1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Z10" i="4"/>
  <c r="R10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<sst xmlns="http://schemas.openxmlformats.org/spreadsheetml/2006/main" count="218" uniqueCount="108">
  <si>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</si>
  <si>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</si>
  <si>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</si>
  <si>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</si>
  <si>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</si>
  <si>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</si>
  <si>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</si>
  <si>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</si>
  <si>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</si>
  <si>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</si>
  <si>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</si>
  <si>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</si>
  <si>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</si>
  <si>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</si>
  <si>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</si>
  <si>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</si>
  <si>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</si>
  <si>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</si>
  <si>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</si>
  <si>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</si>
  <si>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</si>
  <si>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</si>
  <si>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</si>
  <si>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</si>
  <si>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</si>
  <si>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</si>
  <si>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</si>
  <si>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</si>
  <si>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</si>
  <si>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</si>
  <si>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</si>
  <si>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</si>
  <si>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</si>
  <si>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</si>
  <si>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</si>
  <si>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</si>
  <si>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</si>
  <si>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</si>
  <si>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</si>
  <si>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</si>
  <si>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</si>
  <si>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</si>
  <si>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</si>
  <si>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</si>
  <si>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</si>
  <si>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</si>
  <si>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</si>
  <si>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</si>
  <si>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</si>
  <si>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</si>
  <si>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</si>
  <si>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</si>
  <si>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</si>
  <si>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</si>
  <si>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</si>
  <si>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</si>
  <si>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</si>
  <si>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</si>
  <si>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</si>
  <si>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</si>
  <si>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</si>
  <si>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</si>
  <si>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</si>
  <si>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</si>
  <si>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</si>
  <si>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</si>
  <si>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</si>
  <si>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</si>
  <si>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</si>
  <si>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</si>
  <si>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</si>
  <si>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</si>
  <si>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</si>
  <si>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</si>
  <si>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</si>
  <si>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</si>
  <si>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</si>
  <si>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</si>
  <si>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</si>
  <si>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</si>
  <si>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</si>
  <si>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</si>
  <si>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</si>
  <si>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</si>
  <si>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</si>
  <si>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</si>
  <si>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</si>
  <si>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</si>
  <si>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</si>
  <si>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</si>
  <si>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</si>
  <si>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</si>
  <si>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</si>
  <si>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山梨県　西桂町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</si>
  <si>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</si>
  <si>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</si>
  <si>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</si>
  <si>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</si>
  <si>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</si>
  <si>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</si>
  <si>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</si>
  <si>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</si>
  <si>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</si>
  <si>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</si>
  <si>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</si>
  <si>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t>・管路更新率
　H27年度は主に</t>
    </r>
    <r>
      <rPr>
        <sz val="11"/>
        <rFont val="ＭＳ ゴシック"/>
        <family val="3"/>
        <charset val="128"/>
      </rPr>
      <t>給水管の布設替を行ったため比率が低くなっている、現在耐用年数を経過した管路はない</t>
    </r>
    <r>
      <rPr>
        <sz val="11"/>
        <color theme="1"/>
        <rFont val="ＭＳ ゴシック"/>
        <family val="3"/>
        <charset val="128"/>
      </rPr>
      <t>が計画的に更新をしていく</t>
    </r>
    <rPh sb="11" eb="13">
      <t>ネンド</t>
    </rPh>
    <rPh sb="14" eb="15">
      <t>オモ</t>
    </rPh>
    <rPh sb="16" eb="18">
      <t>キュウスイ</t>
    </rPh>
    <rPh sb="18" eb="19">
      <t>カン</t>
    </rPh>
    <rPh sb="20" eb="22">
      <t>フセツ</t>
    </rPh>
    <rPh sb="22" eb="23">
      <t>カ</t>
    </rPh>
    <rPh sb="24" eb="25">
      <t>オコナ</t>
    </rPh>
    <rPh sb="29" eb="31">
      <t>ヒリツ</t>
    </rPh>
    <rPh sb="32" eb="33">
      <t>ヒク</t>
    </rPh>
    <rPh sb="40" eb="42">
      <t>ゲンザイ</t>
    </rPh>
    <rPh sb="42" eb="44">
      <t>タイヨウ</t>
    </rPh>
    <rPh sb="44" eb="46">
      <t>ネンスウ</t>
    </rPh>
    <rPh sb="47" eb="49">
      <t>ケイカ</t>
    </rPh>
    <rPh sb="51" eb="53">
      <t>カンロ</t>
    </rPh>
    <rPh sb="57" eb="60">
      <t>ケイカクテキ</t>
    </rPh>
    <rPh sb="61" eb="63">
      <t>コウシン</t>
    </rPh>
    <phoneticPr fontId="4"/>
  </si>
  <si>
    <t>　水道普及率は98.9％とほぼ全域をカバーしインフラの使命を果たしている。
　施設の大規模な修繕がなく浄水方法が塩素滅菌のみであるため、給水原価は低く抑えられているが規模が小さいため、独立採算での経営は困難であり、一般会計からの繰入金に頼らざるを得ないのが現状である。
　近隣市町村との平準化もあり、使用料の大幅値上げについては難しいと思われるが、理解を得ながら適正な料金体系を確立していく
　また老朽化していく給配水施設を計画的に改修し、有収率を上げて経常経費を抑制する方策を検討して行く。</t>
    <rPh sb="1" eb="3">
      <t>スイドウ</t>
    </rPh>
    <rPh sb="3" eb="5">
      <t>フキュウ</t>
    </rPh>
    <rPh sb="5" eb="6">
      <t>リツ</t>
    </rPh>
    <rPh sb="15" eb="17">
      <t>ゼンイキ</t>
    </rPh>
    <rPh sb="27" eb="29">
      <t>シメイ</t>
    </rPh>
    <rPh sb="30" eb="31">
      <t>ハ</t>
    </rPh>
    <rPh sb="39" eb="41">
      <t>シセツ</t>
    </rPh>
    <rPh sb="42" eb="45">
      <t>ダイキボ</t>
    </rPh>
    <rPh sb="46" eb="48">
      <t>シュウゼン</t>
    </rPh>
    <rPh sb="51" eb="53">
      <t>ジョウスイ</t>
    </rPh>
    <rPh sb="53" eb="55">
      <t>ホウホウ</t>
    </rPh>
    <rPh sb="56" eb="58">
      <t>エンソ</t>
    </rPh>
    <rPh sb="58" eb="60">
      <t>メッキン</t>
    </rPh>
    <rPh sb="68" eb="70">
      <t>キュウスイ</t>
    </rPh>
    <rPh sb="70" eb="72">
      <t>ゲンカ</t>
    </rPh>
    <rPh sb="73" eb="74">
      <t>ヒク</t>
    </rPh>
    <rPh sb="75" eb="76">
      <t>オサ</t>
    </rPh>
    <rPh sb="83" eb="85">
      <t>キボ</t>
    </rPh>
    <rPh sb="86" eb="87">
      <t>チイ</t>
    </rPh>
    <rPh sb="92" eb="94">
      <t>ドクリツ</t>
    </rPh>
    <rPh sb="94" eb="96">
      <t>サイサン</t>
    </rPh>
    <rPh sb="98" eb="100">
      <t>ケイエイ</t>
    </rPh>
    <rPh sb="101" eb="103">
      <t>コンナン</t>
    </rPh>
    <rPh sb="107" eb="109">
      <t>イッパン</t>
    </rPh>
    <rPh sb="109" eb="111">
      <t>カイケイ</t>
    </rPh>
    <rPh sb="114" eb="115">
      <t>ク</t>
    </rPh>
    <rPh sb="115" eb="116">
      <t>イ</t>
    </rPh>
    <rPh sb="116" eb="117">
      <t>キン</t>
    </rPh>
    <rPh sb="118" eb="119">
      <t>タヨ</t>
    </rPh>
    <rPh sb="123" eb="124">
      <t>エ</t>
    </rPh>
    <rPh sb="128" eb="130">
      <t>ゲンジョウ</t>
    </rPh>
    <rPh sb="136" eb="138">
      <t>キンリン</t>
    </rPh>
    <rPh sb="138" eb="141">
      <t>シチョウソン</t>
    </rPh>
    <rPh sb="143" eb="146">
      <t>ヘイジュンカ</t>
    </rPh>
    <rPh sb="150" eb="153">
      <t>シヨウリョウ</t>
    </rPh>
    <rPh sb="154" eb="156">
      <t>オオハバ</t>
    </rPh>
    <rPh sb="156" eb="158">
      <t>ネア</t>
    </rPh>
    <rPh sb="164" eb="165">
      <t>ムズカ</t>
    </rPh>
    <rPh sb="168" eb="169">
      <t>オモ</t>
    </rPh>
    <rPh sb="174" eb="176">
      <t>リカイ</t>
    </rPh>
    <rPh sb="177" eb="178">
      <t>エ</t>
    </rPh>
    <rPh sb="181" eb="183">
      <t>テキセイ</t>
    </rPh>
    <rPh sb="184" eb="186">
      <t>リョウキン</t>
    </rPh>
    <rPh sb="186" eb="188">
      <t>タイケイ</t>
    </rPh>
    <rPh sb="189" eb="191">
      <t>カクリツ</t>
    </rPh>
    <rPh sb="199" eb="202">
      <t>ロウキュウカ</t>
    </rPh>
    <rPh sb="212" eb="215">
      <t>ケイカクテキ</t>
    </rPh>
    <rPh sb="216" eb="218">
      <t>カイシュウ</t>
    </rPh>
    <rPh sb="224" eb="225">
      <t>ア</t>
    </rPh>
    <rPh sb="227" eb="229">
      <t>ケイジョウ</t>
    </rPh>
    <rPh sb="229" eb="231">
      <t>ケイヒ</t>
    </rPh>
    <rPh sb="232" eb="234">
      <t>ヨクセイ</t>
    </rPh>
    <rPh sb="236" eb="237">
      <t>ホウ</t>
    </rPh>
    <rPh sb="237" eb="238">
      <t>サク</t>
    </rPh>
    <rPh sb="239" eb="241">
      <t>ケントウ</t>
    </rPh>
    <rPh sb="243" eb="244">
      <t>イ</t>
    </rPh>
    <phoneticPr fontId="4"/>
  </si>
  <si>
    <t>①収益的収支比率
　100%を超えてはいるが、一般会計からの繰入金による
　ものであり、使用料の増額などが必要であるが簡易水
　道は規模が小さく採算性に乏しいため水道料金収入だ
　けで経営を行うことはきわめて困難である
④企業債残高対給水収益比率
　近年においては大規模な更新がないため企業債残高が
　少額になっていることにより低い水準で推移している
⑤料金回収率
　他会計からの繰り入れがあるため100％を超えている
⑥給水原価
　類似団体と近隣しても低い水準であり、ほぼ横ばいで
　あるが、近年において施設の新規建設や大規模な改修
　がないためである
⑦施設利用率
　給水人口の低下および企業の撤退などにより減少傾向
　にある、今後の動向により施設の縮小も検討していく
⑧有収率
　漏水調査等の実施により、毎年あがってきては
　いるが、平成27年度は本管破裂などの大規模漏水
　があり下がっている</t>
    <rPh sb="15" eb="16">
      <t>コ</t>
    </rPh>
    <rPh sb="23" eb="25">
      <t>イッパン</t>
    </rPh>
    <rPh sb="25" eb="27">
      <t>カイケイ</t>
    </rPh>
    <rPh sb="30" eb="32">
      <t>クリイレ</t>
    </rPh>
    <rPh sb="32" eb="33">
      <t>キン</t>
    </rPh>
    <rPh sb="44" eb="47">
      <t>シヨウリョウ</t>
    </rPh>
    <rPh sb="48" eb="50">
      <t>ゾウガク</t>
    </rPh>
    <rPh sb="53" eb="55">
      <t>ヒツヨウ</t>
    </rPh>
    <rPh sb="59" eb="61">
      <t>カンイ</t>
    </rPh>
    <rPh sb="66" eb="68">
      <t>キボ</t>
    </rPh>
    <rPh sb="69" eb="70">
      <t>チイ</t>
    </rPh>
    <rPh sb="72" eb="75">
      <t>サイサンセイ</t>
    </rPh>
    <rPh sb="76" eb="77">
      <t>トボ</t>
    </rPh>
    <rPh sb="81" eb="83">
      <t>スイドウ</t>
    </rPh>
    <rPh sb="83" eb="85">
      <t>リョウキン</t>
    </rPh>
    <rPh sb="85" eb="87">
      <t>シュウニュウ</t>
    </rPh>
    <rPh sb="95" eb="96">
      <t>オコナ</t>
    </rPh>
    <rPh sb="104" eb="106">
      <t>コンナン</t>
    </rPh>
    <rPh sb="126" eb="128">
      <t>キンネン</t>
    </rPh>
    <rPh sb="133" eb="136">
      <t>ダイキボ</t>
    </rPh>
    <rPh sb="137" eb="139">
      <t>コウシン</t>
    </rPh>
    <rPh sb="147" eb="149">
      <t>ザンダカ</t>
    </rPh>
    <rPh sb="152" eb="154">
      <t>ショウガク</t>
    </rPh>
    <rPh sb="186" eb="187">
      <t>タ</t>
    </rPh>
    <rPh sb="187" eb="189">
      <t>カイケイ</t>
    </rPh>
    <rPh sb="192" eb="193">
      <t>ク</t>
    </rPh>
    <rPh sb="194" eb="195">
      <t>イ</t>
    </rPh>
    <rPh sb="220" eb="222">
      <t>ルイジ</t>
    </rPh>
    <rPh sb="222" eb="224">
      <t>ダンタイ</t>
    </rPh>
    <rPh sb="240" eb="241">
      <t>ヨコ</t>
    </rPh>
    <rPh sb="250" eb="252">
      <t>キンネン</t>
    </rPh>
    <rPh sb="256" eb="258">
      <t>シセツ</t>
    </rPh>
    <rPh sb="259" eb="261">
      <t>シンキ</t>
    </rPh>
    <rPh sb="261" eb="263">
      <t>ケンセツ</t>
    </rPh>
    <rPh sb="264" eb="267">
      <t>ダイキボ</t>
    </rPh>
    <rPh sb="268" eb="270">
      <t>カイシュウ</t>
    </rPh>
    <rPh sb="290" eb="292">
      <t>キュウスイ</t>
    </rPh>
    <rPh sb="292" eb="294">
      <t>ジンコウ</t>
    </rPh>
    <rPh sb="295" eb="297">
      <t>テイカ</t>
    </rPh>
    <rPh sb="300" eb="302">
      <t>キギョウ</t>
    </rPh>
    <rPh sb="303" eb="305">
      <t>テッタイ</t>
    </rPh>
    <rPh sb="310" eb="312">
      <t>ゲンショウ</t>
    </rPh>
    <rPh sb="312" eb="314">
      <t>ケイコウ</t>
    </rPh>
    <rPh sb="320" eb="322">
      <t>コンゴ</t>
    </rPh>
    <rPh sb="323" eb="325">
      <t>ドウコウ</t>
    </rPh>
    <rPh sb="328" eb="330">
      <t>シセツ</t>
    </rPh>
    <rPh sb="331" eb="333">
      <t>シュクショウ</t>
    </rPh>
    <rPh sb="334" eb="336">
      <t>ケントウ</t>
    </rPh>
    <rPh sb="348" eb="350">
      <t>ロウスイ</t>
    </rPh>
    <rPh sb="350" eb="352">
      <t>チョウサ</t>
    </rPh>
    <rPh sb="352" eb="353">
      <t>トウ</t>
    </rPh>
    <rPh sb="354" eb="356">
      <t>ジッシ</t>
    </rPh>
    <rPh sb="375" eb="377">
      <t>ヘイセイ</t>
    </rPh>
    <rPh sb="379" eb="381">
      <t>ネンド</t>
    </rPh>
    <rPh sb="382" eb="384">
      <t>ホンカン</t>
    </rPh>
    <rPh sb="384" eb="386">
      <t>ハレツ</t>
    </rPh>
    <rPh sb="389" eb="392">
      <t>ダイキボ</t>
    </rPh>
    <rPh sb="392" eb="394">
      <t>ロウスイ</t>
    </rPh>
    <rPh sb="399" eb="400">
      <t>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</si>
</sst>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12"/>
          <c:y val="0.1580694566902858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1.02</c:v>
                </c:pt>
                <c:pt idx="1">
                  <c:v>1.66</c:v>
                </c:pt>
                <c:pt idx="2">
                  <c:v>1.51</c:v>
                </c:pt>
                <c:pt idx="3">
                  <c:v>0.81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28064"/>
        <c:axId val="9912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28064"/>
        <c:axId val="99129984"/>
      </c:lineChart>
      <c:dateAx>
        <c:axId val="9912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29984"/>
        <c:crosses val="autoZero"/>
        <c:auto val="1"/>
        <c:lblOffset val="100"/>
        <c:baseTimeUnit val="years"/>
      </c:dateAx>
      <c:valAx>
        <c:axId val="9912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2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42.93</c:v>
                </c:pt>
                <c:pt idx="1">
                  <c:v>49.18</c:v>
                </c:pt>
                <c:pt idx="2">
                  <c:v>40.07</c:v>
                </c:pt>
                <c:pt idx="3">
                  <c:v>37.06</c:v>
                </c:pt>
                <c:pt idx="4">
                  <c:v>41.09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90144"/>
        <c:axId val="10159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90144"/>
        <c:axId val="101592064"/>
      </c:lineChart>
      <c:dateAx>
        <c:axId val="10159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92064"/>
        <c:crosses val="autoZero"/>
        <c:auto val="1"/>
        <c:lblOffset val="100"/>
        <c:baseTimeUnit val="years"/>
      </c:dateAx>
      <c:valAx>
        <c:axId val="10159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59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59.52</c:v>
                </c:pt>
                <c:pt idx="1">
                  <c:v>56.58</c:v>
                </c:pt>
                <c:pt idx="2">
                  <c:v>66.150000000000006</c:v>
                </c:pt>
                <c:pt idx="3">
                  <c:v>67.75</c:v>
                </c:pt>
                <c:pt idx="4">
                  <c:v>60.28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34816"/>
        <c:axId val="10163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34816"/>
        <c:axId val="101636736"/>
      </c:lineChart>
      <c:dateAx>
        <c:axId val="10163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36736"/>
        <c:crosses val="autoZero"/>
        <c:auto val="1"/>
        <c:lblOffset val="100"/>
        <c:baseTimeUnit val="years"/>
      </c:dateAx>
      <c:valAx>
        <c:axId val="10163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3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6370168884888361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143.85</c:v>
                </c:pt>
                <c:pt idx="1">
                  <c:v>124.38</c:v>
                </c:pt>
                <c:pt idx="2">
                  <c:v>124.02</c:v>
                </c:pt>
                <c:pt idx="3">
                  <c:v>123.3</c:v>
                </c:pt>
                <c:pt idx="4">
                  <c:v>110.29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53952"/>
        <c:axId val="9905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53952"/>
        <c:axId val="99055872"/>
      </c:lineChart>
      <c:dateAx>
        <c:axId val="9905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055872"/>
        <c:crosses val="autoZero"/>
        <c:auto val="1"/>
        <c:lblOffset val="100"/>
        <c:baseTimeUnit val="years"/>
      </c:dateAx>
      <c:valAx>
        <c:axId val="9905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5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82240"/>
        <c:axId val="9908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82240"/>
        <c:axId val="99084160"/>
      </c:lineChart>
      <c:dateAx>
        <c:axId val="9908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084160"/>
        <c:crosses val="autoZero"/>
        <c:auto val="1"/>
        <c:lblOffset val="100"/>
        <c:baseTimeUnit val="years"/>
      </c:dateAx>
      <c:valAx>
        <c:axId val="9908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8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1"/>
          <c:y val="0.158069456690285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99232"/>
        <c:axId val="10123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9232"/>
        <c:axId val="101230080"/>
      </c:lineChart>
      <c:dateAx>
        <c:axId val="10119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30080"/>
        <c:crosses val="autoZero"/>
        <c:auto val="1"/>
        <c:lblOffset val="100"/>
        <c:baseTimeUnit val="years"/>
      </c:dateAx>
      <c:valAx>
        <c:axId val="10123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9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71040"/>
        <c:axId val="10127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71040"/>
        <c:axId val="101272960"/>
      </c:lineChart>
      <c:dateAx>
        <c:axId val="10127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72960"/>
        <c:crosses val="autoZero"/>
        <c:auto val="1"/>
        <c:lblOffset val="100"/>
        <c:baseTimeUnit val="years"/>
      </c:dateAx>
      <c:valAx>
        <c:axId val="10127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7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15712"/>
        <c:axId val="10131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15712"/>
        <c:axId val="101317632"/>
      </c:lineChart>
      <c:dateAx>
        <c:axId val="10131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17632"/>
        <c:crosses val="autoZero"/>
        <c:auto val="1"/>
        <c:lblOffset val="100"/>
        <c:baseTimeUnit val="years"/>
      </c:dateAx>
      <c:valAx>
        <c:axId val="10131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1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596.22</c:v>
                </c:pt>
                <c:pt idx="1">
                  <c:v>577.85</c:v>
                </c:pt>
                <c:pt idx="2">
                  <c:v>572.78</c:v>
                </c:pt>
                <c:pt idx="3">
                  <c:v>556.99</c:v>
                </c:pt>
                <c:pt idx="4">
                  <c:v>534.51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52192"/>
        <c:axId val="10135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52192"/>
        <c:axId val="101354112"/>
      </c:lineChart>
      <c:dateAx>
        <c:axId val="10135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54112"/>
        <c:crosses val="autoZero"/>
        <c:auto val="1"/>
        <c:lblOffset val="100"/>
        <c:baseTimeUnit val="years"/>
      </c:dateAx>
      <c:valAx>
        <c:axId val="10135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5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132.66</c:v>
                </c:pt>
                <c:pt idx="1">
                  <c:v>112.15</c:v>
                </c:pt>
                <c:pt idx="2">
                  <c:v>111.16</c:v>
                </c:pt>
                <c:pt idx="3">
                  <c:v>112.77</c:v>
                </c:pt>
                <c:pt idx="4">
                  <c:v>101.1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78688"/>
        <c:axId val="10152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78688"/>
        <c:axId val="101520128"/>
      </c:lineChart>
      <c:dateAx>
        <c:axId val="10137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20128"/>
        <c:crosses val="autoZero"/>
        <c:auto val="1"/>
        <c:lblOffset val="100"/>
        <c:baseTimeUnit val="years"/>
      </c:dateAx>
      <c:valAx>
        <c:axId val="10152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7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51.1</c:v>
                </c:pt>
                <c:pt idx="1">
                  <c:v>61.06</c:v>
                </c:pt>
                <c:pt idx="2">
                  <c:v>62.1</c:v>
                </c:pt>
                <c:pt idx="3">
                  <c:v>63.34</c:v>
                </c:pt>
                <c:pt idx="4">
                  <c:v>70.680000000000007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37280"/>
        <c:axId val="10153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37280"/>
        <c:axId val="101539200"/>
      </c:lineChart>
      <c:dateAx>
        <c:axId val="10153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39200"/>
        <c:crosses val="autoZero"/>
        <c:auto val="1"/>
        <c:lblOffset val="100"/>
        <c:baseTimeUnit val="years"/>
      </c:dateAx>
      <c:valAx>
        <c:axId val="10153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53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Y13" zoomScale="85" zoomScaleNormal="85" workbookViewId="0">
      <selection activeCell="BL14" sqref="BL14:BZ1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山梨県　西桂町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4499</v>
      </c>
      <c r="AJ8" s="55"/>
      <c r="AK8" s="55"/>
      <c r="AL8" s="55"/>
      <c r="AM8" s="55"/>
      <c r="AN8" s="55"/>
      <c r="AO8" s="55"/>
      <c r="AP8" s="56"/>
      <c r="AQ8" s="46">
        <f>データ!R6</f>
        <v>15.22</v>
      </c>
      <c r="AR8" s="46"/>
      <c r="AS8" s="46"/>
      <c r="AT8" s="46"/>
      <c r="AU8" s="46"/>
      <c r="AV8" s="46"/>
      <c r="AW8" s="46"/>
      <c r="AX8" s="46"/>
      <c r="AY8" s="46">
        <f>データ!S6</f>
        <v>295.60000000000002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98.97</v>
      </c>
      <c r="S10" s="46"/>
      <c r="T10" s="46"/>
      <c r="U10" s="46"/>
      <c r="V10" s="46"/>
      <c r="W10" s="46"/>
      <c r="X10" s="46"/>
      <c r="Y10" s="46"/>
      <c r="Z10" s="74">
        <f>データ!P6</f>
        <v>1296</v>
      </c>
      <c r="AA10" s="74"/>
      <c r="AB10" s="74"/>
      <c r="AC10" s="74"/>
      <c r="AD10" s="74"/>
      <c r="AE10" s="74"/>
      <c r="AF10" s="74"/>
      <c r="AG10" s="74"/>
      <c r="AH10" s="2"/>
      <c r="AI10" s="74">
        <f>データ!T6</f>
        <v>4432</v>
      </c>
      <c r="AJ10" s="74"/>
      <c r="AK10" s="74"/>
      <c r="AL10" s="74"/>
      <c r="AM10" s="74"/>
      <c r="AN10" s="74"/>
      <c r="AO10" s="74"/>
      <c r="AP10" s="74"/>
      <c r="AQ10" s="46">
        <f>データ!U6</f>
        <v>2.5499999999999998</v>
      </c>
      <c r="AR10" s="46"/>
      <c r="AS10" s="46"/>
      <c r="AT10" s="46"/>
      <c r="AU10" s="46"/>
      <c r="AV10" s="46"/>
      <c r="AW10" s="46"/>
      <c r="AX10" s="46"/>
      <c r="AY10" s="46">
        <f>データ!V6</f>
        <v>1738.04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68" t="s">
        <v>24</v>
      </c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70"/>
    </row>
    <row r="15" spans="1:78" ht="13.5" customHeight="1">
      <c r="A15" s="2"/>
      <c r="B15" s="65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7"/>
      <c r="BK15" s="2"/>
      <c r="BL15" s="71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3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5" t="s">
        <v>107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5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5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5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5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5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5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5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5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5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5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5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5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5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5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5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5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5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>
      <c r="A34" s="2"/>
      <c r="B34" s="16"/>
      <c r="C34" s="57" t="s">
        <v>25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9"/>
      <c r="R34" s="57" t="s">
        <v>26</v>
      </c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19"/>
      <c r="AG34" s="57" t="s">
        <v>27</v>
      </c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19"/>
      <c r="AV34" s="57" t="s">
        <v>28</v>
      </c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18"/>
      <c r="BK34" s="2"/>
      <c r="BL34" s="75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>
      <c r="A35" s="2"/>
      <c r="B35" s="1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19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19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19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18"/>
      <c r="BK35" s="2"/>
      <c r="BL35" s="75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5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5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5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5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5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5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5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8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8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8" t="s">
        <v>29</v>
      </c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70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1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3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105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>
      <c r="A56" s="2"/>
      <c r="B56" s="16"/>
      <c r="C56" s="57" t="s">
        <v>30</v>
      </c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19"/>
      <c r="R56" s="57" t="s">
        <v>31</v>
      </c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19"/>
      <c r="AG56" s="57" t="s">
        <v>32</v>
      </c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19"/>
      <c r="AV56" s="57" t="s">
        <v>33</v>
      </c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>
      <c r="A57" s="2"/>
      <c r="B57" s="1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19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19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19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>
      <c r="A60" s="2"/>
      <c r="B60" s="65" t="s">
        <v>34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7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>
      <c r="A61" s="2"/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7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8" t="s">
        <v>35</v>
      </c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70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1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3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106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>
      <c r="A79" s="2"/>
      <c r="B79" s="16"/>
      <c r="C79" s="57" t="s">
        <v>36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19"/>
      <c r="V79" s="19"/>
      <c r="W79" s="57" t="s">
        <v>37</v>
      </c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19"/>
      <c r="AP79" s="19"/>
      <c r="AQ79" s="57" t="s">
        <v>38</v>
      </c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>
      <c r="A80" s="2"/>
      <c r="B80" s="16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19"/>
      <c r="V80" s="19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19"/>
      <c r="AP80" s="19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194239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山梨県　西桂町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98.97</v>
      </c>
      <c r="P6" s="32">
        <f t="shared" si="3"/>
        <v>1296</v>
      </c>
      <c r="Q6" s="32">
        <f t="shared" si="3"/>
        <v>4499</v>
      </c>
      <c r="R6" s="32">
        <f t="shared" si="3"/>
        <v>15.22</v>
      </c>
      <c r="S6" s="32">
        <f t="shared" si="3"/>
        <v>295.60000000000002</v>
      </c>
      <c r="T6" s="32">
        <f t="shared" si="3"/>
        <v>4432</v>
      </c>
      <c r="U6" s="32">
        <f t="shared" si="3"/>
        <v>2.5499999999999998</v>
      </c>
      <c r="V6" s="32">
        <f t="shared" si="3"/>
        <v>1738.04</v>
      </c>
      <c r="W6" s="33">
        <f>IF(W7="",NA(),W7)</f>
        <v>143.85</v>
      </c>
      <c r="X6" s="33">
        <f t="shared" ref="X6:AF6" si="4">IF(X7="",NA(),X7)</f>
        <v>124.38</v>
      </c>
      <c r="Y6" s="33">
        <f t="shared" si="4"/>
        <v>124.02</v>
      </c>
      <c r="Z6" s="33">
        <f t="shared" si="4"/>
        <v>123.3</v>
      </c>
      <c r="AA6" s="33">
        <f t="shared" si="4"/>
        <v>110.29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596.22</v>
      </c>
      <c r="BE6" s="33">
        <f t="shared" ref="BE6:BM6" si="7">IF(BE7="",NA(),BE7)</f>
        <v>577.85</v>
      </c>
      <c r="BF6" s="33">
        <f t="shared" si="7"/>
        <v>572.78</v>
      </c>
      <c r="BG6" s="33">
        <f t="shared" si="7"/>
        <v>556.99</v>
      </c>
      <c r="BH6" s="33">
        <f t="shared" si="7"/>
        <v>534.51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132.66</v>
      </c>
      <c r="BP6" s="33">
        <f t="shared" ref="BP6:BX6" si="8">IF(BP7="",NA(),BP7)</f>
        <v>112.15</v>
      </c>
      <c r="BQ6" s="33">
        <f t="shared" si="8"/>
        <v>111.16</v>
      </c>
      <c r="BR6" s="33">
        <f t="shared" si="8"/>
        <v>112.77</v>
      </c>
      <c r="BS6" s="33">
        <f t="shared" si="8"/>
        <v>101.1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51.1</v>
      </c>
      <c r="CA6" s="33">
        <f t="shared" ref="CA6:CI6" si="9">IF(CA7="",NA(),CA7)</f>
        <v>61.06</v>
      </c>
      <c r="CB6" s="33">
        <f t="shared" si="9"/>
        <v>62.1</v>
      </c>
      <c r="CC6" s="33">
        <f t="shared" si="9"/>
        <v>63.34</v>
      </c>
      <c r="CD6" s="33">
        <f t="shared" si="9"/>
        <v>70.680000000000007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42.93</v>
      </c>
      <c r="CL6" s="33">
        <f t="shared" ref="CL6:CT6" si="10">IF(CL7="",NA(),CL7)</f>
        <v>49.18</v>
      </c>
      <c r="CM6" s="33">
        <f t="shared" si="10"/>
        <v>40.07</v>
      </c>
      <c r="CN6" s="33">
        <f t="shared" si="10"/>
        <v>37.06</v>
      </c>
      <c r="CO6" s="33">
        <f t="shared" si="10"/>
        <v>41.09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59.52</v>
      </c>
      <c r="CW6" s="33">
        <f t="shared" ref="CW6:DE6" si="11">IF(CW7="",NA(),CW7)</f>
        <v>56.58</v>
      </c>
      <c r="CX6" s="33">
        <f t="shared" si="11"/>
        <v>66.150000000000006</v>
      </c>
      <c r="CY6" s="33">
        <f t="shared" si="11"/>
        <v>67.75</v>
      </c>
      <c r="CZ6" s="33">
        <f t="shared" si="11"/>
        <v>60.28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1.02</v>
      </c>
      <c r="ED6" s="33">
        <f t="shared" ref="ED6:EL6" si="14">IF(ED7="",NA(),ED7)</f>
        <v>1.66</v>
      </c>
      <c r="EE6" s="33">
        <f t="shared" si="14"/>
        <v>1.51</v>
      </c>
      <c r="EF6" s="33">
        <f t="shared" si="14"/>
        <v>0.81</v>
      </c>
      <c r="EG6" s="33">
        <f t="shared" si="14"/>
        <v>0.1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194239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98.97</v>
      </c>
      <c r="P7" s="36">
        <v>1296</v>
      </c>
      <c r="Q7" s="36">
        <v>4499</v>
      </c>
      <c r="R7" s="36">
        <v>15.22</v>
      </c>
      <c r="S7" s="36">
        <v>295.60000000000002</v>
      </c>
      <c r="T7" s="36">
        <v>4432</v>
      </c>
      <c r="U7" s="36">
        <v>2.5499999999999998</v>
      </c>
      <c r="V7" s="36">
        <v>1738.04</v>
      </c>
      <c r="W7" s="36">
        <v>143.85</v>
      </c>
      <c r="X7" s="36">
        <v>124.38</v>
      </c>
      <c r="Y7" s="36">
        <v>124.02</v>
      </c>
      <c r="Z7" s="36">
        <v>123.3</v>
      </c>
      <c r="AA7" s="36">
        <v>110.29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596.22</v>
      </c>
      <c r="BE7" s="36">
        <v>577.85</v>
      </c>
      <c r="BF7" s="36">
        <v>572.78</v>
      </c>
      <c r="BG7" s="36">
        <v>556.99</v>
      </c>
      <c r="BH7" s="36">
        <v>534.51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132.66</v>
      </c>
      <c r="BP7" s="36">
        <v>112.15</v>
      </c>
      <c r="BQ7" s="36">
        <v>111.16</v>
      </c>
      <c r="BR7" s="36">
        <v>112.77</v>
      </c>
      <c r="BS7" s="36">
        <v>101.1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51.1</v>
      </c>
      <c r="CA7" s="36">
        <v>61.06</v>
      </c>
      <c r="CB7" s="36">
        <v>62.1</v>
      </c>
      <c r="CC7" s="36">
        <v>63.34</v>
      </c>
      <c r="CD7" s="36">
        <v>70.680000000000007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42.93</v>
      </c>
      <c r="CL7" s="36">
        <v>49.18</v>
      </c>
      <c r="CM7" s="36">
        <v>40.07</v>
      </c>
      <c r="CN7" s="36">
        <v>37.06</v>
      </c>
      <c r="CO7" s="36">
        <v>41.09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59.52</v>
      </c>
      <c r="CW7" s="36">
        <v>56.58</v>
      </c>
      <c r="CX7" s="36">
        <v>66.150000000000006</v>
      </c>
      <c r="CY7" s="36">
        <v>67.75</v>
      </c>
      <c r="CZ7" s="36">
        <v>60.28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1.02</v>
      </c>
      <c r="ED7" s="36">
        <v>1.66</v>
      </c>
      <c r="EE7" s="36">
        <v>1.51</v>
      </c>
      <c r="EF7" s="36">
        <v>0.81</v>
      </c>
      <c r="EG7" s="36">
        <v>0.1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2017-02-15T00:08:55Z</cp:lastPrinted>
  <dcterms:created xsi:type="dcterms:W3CDTF">2016-12-02T02:18:02Z</dcterms:created>
  <dcterms:modified xsi:type="dcterms:W3CDTF">2017-02-22T01:07:22Z</dcterms:modified>
</cp:coreProperties>
</file>