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<sst xmlns="http://schemas.openxmlformats.org/spreadsheetml/2006/main" count="218" uniqueCount="108">
  <si>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</si>
  <si>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</si>
  <si>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</si>
  <si>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</si>
  <si>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</si>
  <si>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</si>
  <si>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</si>
  <si>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</si>
  <si>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</si>
  <si>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</si>
  <si>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</si>
  <si>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</si>
  <si>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</si>
  <si>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</si>
  <si>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</si>
  <si>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</si>
  <si>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</si>
  <si>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</si>
  <si>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</si>
  <si>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</si>
  <si>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</si>
  <si>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</si>
  <si>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</si>
  <si>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</si>
  <si>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</si>
  <si>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</si>
  <si>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</si>
  <si>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</si>
  <si>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</si>
  <si>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</si>
  <si>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</si>
  <si>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</si>
  <si>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</si>
  <si>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</si>
  <si>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</si>
  <si>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</si>
  <si>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</si>
  <si>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</si>
  <si>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</si>
  <si>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</si>
  <si>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</si>
  <si>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</si>
  <si>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</si>
  <si>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</si>
  <si>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</si>
  <si>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</si>
  <si>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</si>
  <si>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</si>
  <si>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</si>
  <si>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</si>
  <si>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</si>
  <si>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</si>
  <si>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</si>
  <si>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</si>
  <si>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</si>
  <si>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</si>
  <si>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</si>
  <si>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</si>
  <si>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</si>
  <si>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</si>
  <si>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</si>
  <si>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</si>
  <si>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</si>
  <si>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</si>
  <si>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</si>
  <si>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</si>
  <si>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</si>
  <si>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</si>
  <si>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</si>
  <si>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</si>
  <si>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</si>
  <si>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</si>
  <si>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</si>
  <si>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</si>
  <si>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</si>
  <si>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</si>
  <si>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</si>
  <si>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</si>
  <si>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</si>
  <si>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</si>
  <si>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</si>
  <si>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</si>
  <si>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</si>
  <si>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</si>
  <si>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</si>
  <si>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</si>
  <si>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</si>
  <si>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</si>
  <si>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</si>
  <si>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</si>
  <si>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</si>
  <si>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</si>
  <si>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</si>
  <si>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南部町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</si>
  <si>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</si>
  <si>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</si>
  <si>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</si>
  <si>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</si>
  <si>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</si>
  <si>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</si>
  <si>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</si>
  <si>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</si>
  <si>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</si>
  <si>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</si>
  <si>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</si>
  <si>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年、管路更新率が類似団体平均値と比較すると極端に低いため、全ての管路更新を完了するためには、数十年の歳月が必要な状況にある。このため、早期に耐震性を備えた管路更新と、水道施設の改修が課題となる。　　　　　　　　　　　　　　　　　そのためには、更新に必要な財源確保と経営投資の見直しを行い、管路台帳の作成に取り組み、老朽化した管路の布設替えを順次更新して行く。</t>
    <rPh sb="0" eb="2">
      <t>ケイネン</t>
    </rPh>
    <rPh sb="3" eb="5">
      <t>カンロ</t>
    </rPh>
    <rPh sb="5" eb="7">
      <t>コウシン</t>
    </rPh>
    <rPh sb="7" eb="8">
      <t>リツ</t>
    </rPh>
    <rPh sb="9" eb="11">
      <t>ルイジ</t>
    </rPh>
    <rPh sb="11" eb="13">
      <t>ダンタイ</t>
    </rPh>
    <rPh sb="13" eb="16">
      <t>ヘイキンチ</t>
    </rPh>
    <rPh sb="17" eb="19">
      <t>ヒカク</t>
    </rPh>
    <rPh sb="22" eb="24">
      <t>キョクタン</t>
    </rPh>
    <rPh sb="25" eb="26">
      <t>ヒク</t>
    </rPh>
    <rPh sb="30" eb="31">
      <t>スベ</t>
    </rPh>
    <rPh sb="33" eb="35">
      <t>カンロ</t>
    </rPh>
    <rPh sb="35" eb="37">
      <t>コウシン</t>
    </rPh>
    <rPh sb="38" eb="40">
      <t>カンリョウ</t>
    </rPh>
    <rPh sb="47" eb="50">
      <t>スウジュウネン</t>
    </rPh>
    <rPh sb="51" eb="53">
      <t>サイゲツ</t>
    </rPh>
    <rPh sb="54" eb="56">
      <t>ヒツヨウ</t>
    </rPh>
    <rPh sb="57" eb="59">
      <t>ジョウキョウ</t>
    </rPh>
    <rPh sb="68" eb="70">
      <t>ソウキ</t>
    </rPh>
    <rPh sb="71" eb="74">
      <t>タイシンセイ</t>
    </rPh>
    <rPh sb="75" eb="76">
      <t>ソナ</t>
    </rPh>
    <rPh sb="78" eb="80">
      <t>カンロ</t>
    </rPh>
    <rPh sb="80" eb="82">
      <t>コウシン</t>
    </rPh>
    <rPh sb="84" eb="86">
      <t>スイドウ</t>
    </rPh>
    <rPh sb="86" eb="88">
      <t>シセツ</t>
    </rPh>
    <rPh sb="89" eb="91">
      <t>カイシュウ</t>
    </rPh>
    <rPh sb="92" eb="94">
      <t>カダイ</t>
    </rPh>
    <rPh sb="122" eb="124">
      <t>コウシン</t>
    </rPh>
    <rPh sb="125" eb="127">
      <t>ヒツヨウ</t>
    </rPh>
    <rPh sb="128" eb="130">
      <t>ザイゲン</t>
    </rPh>
    <rPh sb="130" eb="132">
      <t>カクホ</t>
    </rPh>
    <rPh sb="133" eb="135">
      <t>ケイエイ</t>
    </rPh>
    <rPh sb="135" eb="137">
      <t>トウシ</t>
    </rPh>
    <rPh sb="138" eb="140">
      <t>ミナオ</t>
    </rPh>
    <rPh sb="142" eb="143">
      <t>オコナ</t>
    </rPh>
    <rPh sb="145" eb="147">
      <t>カンロ</t>
    </rPh>
    <rPh sb="147" eb="149">
      <t>ダイチョウ</t>
    </rPh>
    <rPh sb="150" eb="152">
      <t>サクセイ</t>
    </rPh>
    <rPh sb="153" eb="154">
      <t>ト</t>
    </rPh>
    <rPh sb="155" eb="156">
      <t>ク</t>
    </rPh>
    <rPh sb="158" eb="161">
      <t>ロウキュウカ</t>
    </rPh>
    <rPh sb="163" eb="165">
      <t>カンロ</t>
    </rPh>
    <rPh sb="166" eb="168">
      <t>フセツ</t>
    </rPh>
    <rPh sb="168" eb="169">
      <t>カ</t>
    </rPh>
    <rPh sb="171" eb="173">
      <t>ジュンジ</t>
    </rPh>
    <rPh sb="173" eb="175">
      <t>コウシン</t>
    </rPh>
    <rPh sb="177" eb="178">
      <t>ユ</t>
    </rPh>
    <phoneticPr fontId="4"/>
  </si>
  <si>
    <t>今後起こりうる大規模災害に備え、水道事業に求められる「安全で安定した水道水の供給」に向けて、徹底した経営の見直しと投資の効率化を目指す。　　そのためには、「県・近隣市町村」との情報共有を図る事が重要である。　　　　　　　　　　　　　さらなる住民サ－ビスの向上を目指し、今後も老朽化した施設の改修及び管路網の整備を計画的に促進して行くことが、重要な課題である。</t>
    <rPh sb="0" eb="2">
      <t>コンゴ</t>
    </rPh>
    <rPh sb="2" eb="3">
      <t>オ</t>
    </rPh>
    <rPh sb="7" eb="10">
      <t>ダイキボ</t>
    </rPh>
    <rPh sb="10" eb="12">
      <t>サイガイ</t>
    </rPh>
    <rPh sb="13" eb="14">
      <t>ソナ</t>
    </rPh>
    <rPh sb="16" eb="18">
      <t>スイドウ</t>
    </rPh>
    <rPh sb="18" eb="20">
      <t>ジギョウ</t>
    </rPh>
    <rPh sb="21" eb="22">
      <t>モト</t>
    </rPh>
    <rPh sb="27" eb="29">
      <t>アンゼン</t>
    </rPh>
    <rPh sb="30" eb="32">
      <t>アンテイ</t>
    </rPh>
    <rPh sb="34" eb="37">
      <t>スイドウスイ</t>
    </rPh>
    <rPh sb="38" eb="40">
      <t>キョウキュウ</t>
    </rPh>
    <rPh sb="42" eb="43">
      <t>ム</t>
    </rPh>
    <rPh sb="46" eb="48">
      <t>テッテイ</t>
    </rPh>
    <rPh sb="50" eb="52">
      <t>ケイエイ</t>
    </rPh>
    <rPh sb="53" eb="55">
      <t>ミナオ</t>
    </rPh>
    <rPh sb="57" eb="59">
      <t>トウシ</t>
    </rPh>
    <rPh sb="60" eb="63">
      <t>コウリツカ</t>
    </rPh>
    <rPh sb="64" eb="66">
      <t>メザ</t>
    </rPh>
    <rPh sb="78" eb="79">
      <t>ケン</t>
    </rPh>
    <rPh sb="80" eb="82">
      <t>キンリン</t>
    </rPh>
    <rPh sb="82" eb="85">
      <t>シチョウソン</t>
    </rPh>
    <rPh sb="88" eb="90">
      <t>ジョウホウ</t>
    </rPh>
    <rPh sb="90" eb="92">
      <t>キョウユウ</t>
    </rPh>
    <rPh sb="93" eb="94">
      <t>ハカ</t>
    </rPh>
    <rPh sb="95" eb="96">
      <t>コト</t>
    </rPh>
    <rPh sb="97" eb="99">
      <t>ジュウヨウ</t>
    </rPh>
    <rPh sb="120" eb="122">
      <t>ジュウミン</t>
    </rPh>
    <rPh sb="127" eb="129">
      <t>コウジョウ</t>
    </rPh>
    <rPh sb="130" eb="132">
      <t>メザ</t>
    </rPh>
    <rPh sb="134" eb="136">
      <t>コンゴ</t>
    </rPh>
    <rPh sb="137" eb="140">
      <t>ロウキュウカ</t>
    </rPh>
    <rPh sb="142" eb="144">
      <t>シセツ</t>
    </rPh>
    <rPh sb="145" eb="147">
      <t>カイシュウ</t>
    </rPh>
    <rPh sb="147" eb="148">
      <t>オヨ</t>
    </rPh>
    <rPh sb="149" eb="151">
      <t>カンロ</t>
    </rPh>
    <rPh sb="151" eb="152">
      <t>モウ</t>
    </rPh>
    <rPh sb="153" eb="155">
      <t>セイビ</t>
    </rPh>
    <rPh sb="156" eb="159">
      <t>ケイカクテキ</t>
    </rPh>
    <rPh sb="160" eb="162">
      <t>ソクシン</t>
    </rPh>
    <rPh sb="164" eb="165">
      <t>イ</t>
    </rPh>
    <rPh sb="170" eb="172">
      <t>ジュウヨウ</t>
    </rPh>
    <rPh sb="173" eb="175">
      <t>カダイ</t>
    </rPh>
    <phoneticPr fontId="4"/>
  </si>
  <si>
    <t>少しづつではあるが、需要水量の増加に伴う給水収益の増加が見られる。この要因は有収率の増加と配水の効率性が考えられる。　　　　　　　　　　　　このため、今後も給水原価(水の生産コスト)に見合った水道料金の設定を検討するとともに、水道料金の滞納・未納者に対する徴収業務を継続的に実施し、収益増加につなげる事が重要である。　　　　また、債務残高の軽減を図るため、投資の効率化と水道施設の維持管理費の削減といった経営改善を見直して、計画的な事業の推進と財源確保が必要となる。</t>
    <rPh sb="0" eb="1">
      <t>スコ</t>
    </rPh>
    <rPh sb="10" eb="12">
      <t>ジュヨウ</t>
    </rPh>
    <rPh sb="12" eb="14">
      <t>スイリョウ</t>
    </rPh>
    <rPh sb="15" eb="17">
      <t>ゾウカ</t>
    </rPh>
    <rPh sb="18" eb="19">
      <t>トモナ</t>
    </rPh>
    <rPh sb="20" eb="22">
      <t>キュウスイ</t>
    </rPh>
    <rPh sb="22" eb="24">
      <t>シュウエキ</t>
    </rPh>
    <rPh sb="25" eb="27">
      <t>ゾウカ</t>
    </rPh>
    <rPh sb="28" eb="29">
      <t>ミ</t>
    </rPh>
    <rPh sb="35" eb="37">
      <t>ヨウイン</t>
    </rPh>
    <rPh sb="38" eb="40">
      <t>ユウシュウ</t>
    </rPh>
    <rPh sb="40" eb="41">
      <t>リツ</t>
    </rPh>
    <rPh sb="42" eb="44">
      <t>ゾウカ</t>
    </rPh>
    <rPh sb="45" eb="47">
      <t>ハイスイ</t>
    </rPh>
    <rPh sb="48" eb="51">
      <t>コウリツセイ</t>
    </rPh>
    <rPh sb="52" eb="53">
      <t>カンガ</t>
    </rPh>
    <rPh sb="75" eb="77">
      <t>コンゴ</t>
    </rPh>
    <rPh sb="78" eb="80">
      <t>キュウスイ</t>
    </rPh>
    <rPh sb="80" eb="82">
      <t>ゲンカ</t>
    </rPh>
    <rPh sb="83" eb="84">
      <t>ミズ</t>
    </rPh>
    <rPh sb="85" eb="87">
      <t>セイサン</t>
    </rPh>
    <rPh sb="92" eb="94">
      <t>ミア</t>
    </rPh>
    <rPh sb="96" eb="98">
      <t>スイドウ</t>
    </rPh>
    <rPh sb="98" eb="100">
      <t>リョウキン</t>
    </rPh>
    <rPh sb="101" eb="103">
      <t>セッテイ</t>
    </rPh>
    <rPh sb="104" eb="106">
      <t>ケントウ</t>
    </rPh>
    <rPh sb="113" eb="115">
      <t>スイドウ</t>
    </rPh>
    <rPh sb="115" eb="117">
      <t>リョウキン</t>
    </rPh>
    <rPh sb="118" eb="120">
      <t>タイノウ</t>
    </rPh>
    <rPh sb="121" eb="123">
      <t>ミノウ</t>
    </rPh>
    <rPh sb="123" eb="124">
      <t>モノ</t>
    </rPh>
    <rPh sb="125" eb="126">
      <t>タイ</t>
    </rPh>
    <rPh sb="128" eb="130">
      <t>チョウシュウ</t>
    </rPh>
    <rPh sb="130" eb="132">
      <t>ギョウム</t>
    </rPh>
    <rPh sb="133" eb="136">
      <t>ケイゾクテキ</t>
    </rPh>
    <rPh sb="137" eb="139">
      <t>ジッシ</t>
    </rPh>
    <rPh sb="141" eb="143">
      <t>シュウエキ</t>
    </rPh>
    <rPh sb="143" eb="145">
      <t>ゾウカ</t>
    </rPh>
    <rPh sb="150" eb="151">
      <t>コト</t>
    </rPh>
    <rPh sb="152" eb="154">
      <t>ジュウヨウ</t>
    </rPh>
    <rPh sb="165" eb="167">
      <t>サイム</t>
    </rPh>
    <rPh sb="167" eb="169">
      <t>ザンダカ</t>
    </rPh>
    <rPh sb="170" eb="172">
      <t>ケイゲン</t>
    </rPh>
    <rPh sb="173" eb="174">
      <t>ハカ</t>
    </rPh>
    <rPh sb="178" eb="180">
      <t>トウシ</t>
    </rPh>
    <rPh sb="181" eb="184">
      <t>コウリツカ</t>
    </rPh>
    <rPh sb="185" eb="187">
      <t>スイドウ</t>
    </rPh>
    <rPh sb="187" eb="189">
      <t>シセツ</t>
    </rPh>
    <rPh sb="190" eb="192">
      <t>イジ</t>
    </rPh>
    <rPh sb="192" eb="194">
      <t>カンリ</t>
    </rPh>
    <rPh sb="194" eb="195">
      <t>ヒ</t>
    </rPh>
    <rPh sb="196" eb="198">
      <t>サクゲン</t>
    </rPh>
    <rPh sb="202" eb="204">
      <t>ケイエイ</t>
    </rPh>
    <rPh sb="204" eb="206">
      <t>カイゼン</t>
    </rPh>
    <rPh sb="207" eb="209">
      <t>ミナオ</t>
    </rPh>
    <rPh sb="212" eb="215">
      <t>ケイカクテキ</t>
    </rPh>
    <rPh sb="216" eb="218">
      <t>ジギョウ</t>
    </rPh>
    <rPh sb="219" eb="221">
      <t>スイシン</t>
    </rPh>
    <rPh sb="222" eb="224">
      <t>ザイゲン</t>
    </rPh>
    <rPh sb="224" eb="226">
      <t>カクホ</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</si>
</sst>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c:v>
                </c:pt>
                <c:pt idx="1">
                  <c:v>0.33</c:v>
                </c:pt>
                <c:pt idx="2">
                  <c:v>0.14000000000000001</c:v>
                </c:pt>
                <c:pt idx="3">
                  <c:v>0.2</c:v>
                </c:pt>
                <c:pt idx="4">
                  <c:v>0.16</c:v>
                </c:pt>
              </c:numCache>
            </c:numRef>
          </c:val>
        </c:ser>
        <c:dLbls>
          <c:showLegendKey val="0"/>
          <c:showVal val="0"/>
          <c:showCatName val="0"/>
          <c:showSerName val="0"/>
          <c:showPercent val="0"/>
          <c:showBubbleSize val="0"/>
        </c:dLbls>
        <c:gapWidth val="150"/>
        <c:axId val="96964608"/>
        <c:axId val="969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6964608"/>
        <c:axId val="96967296"/>
      </c:lineChart>
      <c:dateAx>
        <c:axId val="96964608"/>
        <c:scaling>
          <c:orientation val="minMax"/>
        </c:scaling>
        <c:delete val="1"/>
        <c:axPos val="b"/>
        <c:numFmt formatCode="ge" sourceLinked="1"/>
        <c:majorTickMark val="none"/>
        <c:minorTickMark val="none"/>
        <c:tickLblPos val="none"/>
        <c:crossAx val="96967296"/>
        <c:crosses val="autoZero"/>
        <c:auto val="1"/>
        <c:lblOffset val="100"/>
        <c:baseTimeUnit val="years"/>
      </c:dateAx>
      <c:valAx>
        <c:axId val="969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48.27</c:v>
                </c:pt>
                <c:pt idx="1">
                  <c:v>48.53</c:v>
                </c:pt>
                <c:pt idx="2">
                  <c:v>51.89</c:v>
                </c:pt>
                <c:pt idx="3">
                  <c:v>55.81</c:v>
                </c:pt>
                <c:pt idx="4">
                  <c:v>50.27</c:v>
                </c:pt>
              </c:numCache>
            </c:numRef>
          </c:val>
        </c:ser>
        <c:dLbls>
          <c:showLegendKey val="0"/>
          <c:showVal val="0"/>
          <c:showCatName val="0"/>
          <c:showSerName val="0"/>
          <c:showPercent val="0"/>
          <c:showBubbleSize val="0"/>
        </c:dLbls>
        <c:gapWidth val="150"/>
        <c:axId val="100467840"/>
        <c:axId val="100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00467840"/>
        <c:axId val="100469760"/>
      </c:lineChart>
      <c:dateAx>
        <c:axId val="100467840"/>
        <c:scaling>
          <c:orientation val="minMax"/>
        </c:scaling>
        <c:delete val="1"/>
        <c:axPos val="b"/>
        <c:numFmt formatCode="ge" sourceLinked="1"/>
        <c:majorTickMark val="none"/>
        <c:minorTickMark val="none"/>
        <c:tickLblPos val="none"/>
        <c:crossAx val="100469760"/>
        <c:crosses val="autoZero"/>
        <c:auto val="1"/>
        <c:lblOffset val="100"/>
        <c:baseTimeUnit val="years"/>
      </c:dateAx>
      <c:valAx>
        <c:axId val="100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68.03</c:v>
                </c:pt>
                <c:pt idx="1">
                  <c:v>66.260000000000005</c:v>
                </c:pt>
                <c:pt idx="2">
                  <c:v>62.29</c:v>
                </c:pt>
                <c:pt idx="3">
                  <c:v>58.37</c:v>
                </c:pt>
                <c:pt idx="4">
                  <c:v>67.760000000000005</c:v>
                </c:pt>
              </c:numCache>
            </c:numRef>
          </c:val>
        </c:ser>
        <c:dLbls>
          <c:showLegendKey val="0"/>
          <c:showVal val="0"/>
          <c:showCatName val="0"/>
          <c:showSerName val="0"/>
          <c:showPercent val="0"/>
          <c:showBubbleSize val="0"/>
        </c:dLbls>
        <c:gapWidth val="150"/>
        <c:axId val="100516608"/>
        <c:axId val="1005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00516608"/>
        <c:axId val="100518528"/>
      </c:lineChart>
      <c:dateAx>
        <c:axId val="100516608"/>
        <c:scaling>
          <c:orientation val="minMax"/>
        </c:scaling>
        <c:delete val="1"/>
        <c:axPos val="b"/>
        <c:numFmt formatCode="ge" sourceLinked="1"/>
        <c:majorTickMark val="none"/>
        <c:minorTickMark val="none"/>
        <c:tickLblPos val="none"/>
        <c:crossAx val="100518528"/>
        <c:crosses val="autoZero"/>
        <c:auto val="1"/>
        <c:lblOffset val="100"/>
        <c:baseTimeUnit val="years"/>
      </c:dateAx>
      <c:valAx>
        <c:axId val="1005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58.89</c:v>
                </c:pt>
                <c:pt idx="1">
                  <c:v>57.07</c:v>
                </c:pt>
                <c:pt idx="2">
                  <c:v>57.5</c:v>
                </c:pt>
                <c:pt idx="3">
                  <c:v>58.04</c:v>
                </c:pt>
                <c:pt idx="4">
                  <c:v>61.32</c:v>
                </c:pt>
              </c:numCache>
            </c:numRef>
          </c:val>
        </c:ser>
        <c:dLbls>
          <c:showLegendKey val="0"/>
          <c:showVal val="0"/>
          <c:showCatName val="0"/>
          <c:showSerName val="0"/>
          <c:showPercent val="0"/>
          <c:showBubbleSize val="0"/>
        </c:dLbls>
        <c:gapWidth val="150"/>
        <c:axId val="97022336"/>
        <c:axId val="9702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97022336"/>
        <c:axId val="97024256"/>
      </c:lineChart>
      <c:dateAx>
        <c:axId val="97022336"/>
        <c:scaling>
          <c:orientation val="minMax"/>
        </c:scaling>
        <c:delete val="1"/>
        <c:axPos val="b"/>
        <c:numFmt formatCode="ge" sourceLinked="1"/>
        <c:majorTickMark val="none"/>
        <c:minorTickMark val="none"/>
        <c:tickLblPos val="none"/>
        <c:crossAx val="97024256"/>
        <c:crosses val="autoZero"/>
        <c:auto val="1"/>
        <c:lblOffset val="100"/>
        <c:baseTimeUnit val="years"/>
      </c:dateAx>
      <c:valAx>
        <c:axId val="9702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029504"/>
        <c:axId val="970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029504"/>
        <c:axId val="97044352"/>
      </c:lineChart>
      <c:dateAx>
        <c:axId val="97029504"/>
        <c:scaling>
          <c:orientation val="minMax"/>
        </c:scaling>
        <c:delete val="1"/>
        <c:axPos val="b"/>
        <c:numFmt formatCode="ge" sourceLinked="1"/>
        <c:majorTickMark val="none"/>
        <c:minorTickMark val="none"/>
        <c:tickLblPos val="none"/>
        <c:crossAx val="97044352"/>
        <c:crosses val="autoZero"/>
        <c:auto val="1"/>
        <c:lblOffset val="100"/>
        <c:baseTimeUnit val="years"/>
      </c:dateAx>
      <c:valAx>
        <c:axId val="970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02080"/>
        <c:axId val="991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02080"/>
        <c:axId val="99132928"/>
      </c:lineChart>
      <c:dateAx>
        <c:axId val="99102080"/>
        <c:scaling>
          <c:orientation val="minMax"/>
        </c:scaling>
        <c:delete val="1"/>
        <c:axPos val="b"/>
        <c:numFmt formatCode="ge" sourceLinked="1"/>
        <c:majorTickMark val="none"/>
        <c:minorTickMark val="none"/>
        <c:tickLblPos val="none"/>
        <c:crossAx val="99132928"/>
        <c:crosses val="autoZero"/>
        <c:auto val="1"/>
        <c:lblOffset val="100"/>
        <c:baseTimeUnit val="years"/>
      </c:dateAx>
      <c:valAx>
        <c:axId val="991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51232"/>
        <c:axId val="991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51232"/>
        <c:axId val="99169792"/>
      </c:lineChart>
      <c:dateAx>
        <c:axId val="99151232"/>
        <c:scaling>
          <c:orientation val="minMax"/>
        </c:scaling>
        <c:delete val="1"/>
        <c:axPos val="b"/>
        <c:numFmt formatCode="ge" sourceLinked="1"/>
        <c:majorTickMark val="none"/>
        <c:minorTickMark val="none"/>
        <c:tickLblPos val="none"/>
        <c:crossAx val="99169792"/>
        <c:crosses val="autoZero"/>
        <c:auto val="1"/>
        <c:lblOffset val="100"/>
        <c:baseTimeUnit val="years"/>
      </c:dateAx>
      <c:valAx>
        <c:axId val="9916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04096"/>
        <c:axId val="992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04096"/>
        <c:axId val="99222656"/>
      </c:lineChart>
      <c:dateAx>
        <c:axId val="99204096"/>
        <c:scaling>
          <c:orientation val="minMax"/>
        </c:scaling>
        <c:delete val="1"/>
        <c:axPos val="b"/>
        <c:numFmt formatCode="ge" sourceLinked="1"/>
        <c:majorTickMark val="none"/>
        <c:minorTickMark val="none"/>
        <c:tickLblPos val="none"/>
        <c:crossAx val="99222656"/>
        <c:crosses val="autoZero"/>
        <c:auto val="1"/>
        <c:lblOffset val="100"/>
        <c:baseTimeUnit val="years"/>
      </c:dateAx>
      <c:valAx>
        <c:axId val="992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2215.4299999999998</c:v>
                </c:pt>
                <c:pt idx="1">
                  <c:v>2099.04</c:v>
                </c:pt>
                <c:pt idx="2">
                  <c:v>2016.54</c:v>
                </c:pt>
                <c:pt idx="3">
                  <c:v>1958.2</c:v>
                </c:pt>
                <c:pt idx="4">
                  <c:v>1890.24</c:v>
                </c:pt>
              </c:numCache>
            </c:numRef>
          </c:val>
        </c:ser>
        <c:dLbls>
          <c:showLegendKey val="0"/>
          <c:showVal val="0"/>
          <c:showCatName val="0"/>
          <c:showSerName val="0"/>
          <c:showPercent val="0"/>
          <c:showBubbleSize val="0"/>
        </c:dLbls>
        <c:gapWidth val="150"/>
        <c:axId val="99232384"/>
        <c:axId val="992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99232384"/>
        <c:axId val="99250944"/>
      </c:lineChart>
      <c:dateAx>
        <c:axId val="99232384"/>
        <c:scaling>
          <c:orientation val="minMax"/>
        </c:scaling>
        <c:delete val="1"/>
        <c:axPos val="b"/>
        <c:numFmt formatCode="ge" sourceLinked="1"/>
        <c:majorTickMark val="none"/>
        <c:minorTickMark val="none"/>
        <c:tickLblPos val="none"/>
        <c:crossAx val="99250944"/>
        <c:crosses val="autoZero"/>
        <c:auto val="1"/>
        <c:lblOffset val="100"/>
        <c:baseTimeUnit val="years"/>
      </c:dateAx>
      <c:valAx>
        <c:axId val="992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33.79</c:v>
                </c:pt>
                <c:pt idx="1">
                  <c:v>33</c:v>
                </c:pt>
                <c:pt idx="2">
                  <c:v>33.450000000000003</c:v>
                </c:pt>
                <c:pt idx="3">
                  <c:v>34.17</c:v>
                </c:pt>
                <c:pt idx="4">
                  <c:v>37.159999999999997</c:v>
                </c:pt>
              </c:numCache>
            </c:numRef>
          </c:val>
        </c:ser>
        <c:dLbls>
          <c:showLegendKey val="0"/>
          <c:showVal val="0"/>
          <c:showCatName val="0"/>
          <c:showSerName val="0"/>
          <c:showPercent val="0"/>
          <c:showBubbleSize val="0"/>
        </c:dLbls>
        <c:gapWidth val="150"/>
        <c:axId val="99285248"/>
        <c:axId val="993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99285248"/>
        <c:axId val="99352960"/>
      </c:lineChart>
      <c:dateAx>
        <c:axId val="99285248"/>
        <c:scaling>
          <c:orientation val="minMax"/>
        </c:scaling>
        <c:delete val="1"/>
        <c:axPos val="b"/>
        <c:numFmt formatCode="ge" sourceLinked="1"/>
        <c:majorTickMark val="none"/>
        <c:minorTickMark val="none"/>
        <c:tickLblPos val="none"/>
        <c:crossAx val="99352960"/>
        <c:crosses val="autoZero"/>
        <c:auto val="1"/>
        <c:lblOffset val="100"/>
        <c:baseTimeUnit val="years"/>
      </c:dateAx>
      <c:valAx>
        <c:axId val="99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224.1</c:v>
                </c:pt>
                <c:pt idx="1">
                  <c:v>231.08</c:v>
                </c:pt>
                <c:pt idx="2">
                  <c:v>226.39</c:v>
                </c:pt>
                <c:pt idx="3">
                  <c:v>219.83</c:v>
                </c:pt>
                <c:pt idx="4">
                  <c:v>194.56</c:v>
                </c:pt>
              </c:numCache>
            </c:numRef>
          </c:val>
        </c:ser>
        <c:dLbls>
          <c:showLegendKey val="0"/>
          <c:showVal val="0"/>
          <c:showCatName val="0"/>
          <c:showSerName val="0"/>
          <c:showPercent val="0"/>
          <c:showBubbleSize val="0"/>
        </c:dLbls>
        <c:gapWidth val="150"/>
        <c:axId val="99378688"/>
        <c:axId val="993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99378688"/>
        <c:axId val="99380608"/>
      </c:lineChart>
      <c:dateAx>
        <c:axId val="99378688"/>
        <c:scaling>
          <c:orientation val="minMax"/>
        </c:scaling>
        <c:delete val="1"/>
        <c:axPos val="b"/>
        <c:numFmt formatCode="ge" sourceLinked="1"/>
        <c:majorTickMark val="none"/>
        <c:minorTickMark val="none"/>
        <c:tickLblPos val="none"/>
        <c:crossAx val="99380608"/>
        <c:crosses val="autoZero"/>
        <c:auto val="1"/>
        <c:lblOffset val="100"/>
        <c:baseTimeUnit val="years"/>
      </c:dateAx>
      <c:valAx>
        <c:axId val="993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南部町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8389</v>
      </c>
      <c r="AJ8" s="74"/>
      <c r="AK8" s="74"/>
      <c r="AL8" s="74"/>
      <c r="AM8" s="74"/>
      <c r="AN8" s="74"/>
      <c r="AO8" s="74"/>
      <c r="AP8" s="75"/>
      <c r="AQ8" s="56">
        <f>データ!R6</f>
        <v>200.87</v>
      </c>
      <c r="AR8" s="56"/>
      <c r="AS8" s="56"/>
      <c r="AT8" s="56"/>
      <c r="AU8" s="56"/>
      <c r="AV8" s="56"/>
      <c r="AW8" s="56"/>
      <c r="AX8" s="56"/>
      <c r="AY8" s="56">
        <f>データ!S6</f>
        <v>41.76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99.75</v>
      </c>
      <c r="S10" s="56"/>
      <c r="T10" s="56"/>
      <c r="U10" s="56"/>
      <c r="V10" s="56"/>
      <c r="W10" s="56"/>
      <c r="X10" s="56"/>
      <c r="Y10" s="56"/>
      <c r="Z10" s="64">
        <f>データ!P6</f>
        <v>1468</v>
      </c>
      <c r="AA10" s="64"/>
      <c r="AB10" s="64"/>
      <c r="AC10" s="64"/>
      <c r="AD10" s="64"/>
      <c r="AE10" s="64"/>
      <c r="AF10" s="64"/>
      <c r="AG10" s="64"/>
      <c r="AH10" s="2"/>
      <c r="AI10" s="64">
        <f>データ!T6</f>
        <v>8286</v>
      </c>
      <c r="AJ10" s="64"/>
      <c r="AK10" s="64"/>
      <c r="AL10" s="64"/>
      <c r="AM10" s="64"/>
      <c r="AN10" s="64"/>
      <c r="AO10" s="64"/>
      <c r="AP10" s="64"/>
      <c r="AQ10" s="56">
        <f>データ!U6</f>
        <v>21.3</v>
      </c>
      <c r="AR10" s="56"/>
      <c r="AS10" s="56"/>
      <c r="AT10" s="56"/>
      <c r="AU10" s="56"/>
      <c r="AV10" s="56"/>
      <c r="AW10" s="56"/>
      <c r="AX10" s="56"/>
      <c r="AY10" s="56">
        <f>データ!V6</f>
        <v>389.01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193666</v>
      </c>
      <c r="D6" s="31">
        <f t="shared" si="3"/>
        <v>47</v>
      </c>
      <c r="E6" s="31">
        <f t="shared" si="3"/>
        <v>1</v>
      </c>
      <c r="F6" s="31">
        <f t="shared" si="3"/>
        <v>0</v>
      </c>
      <c r="G6" s="31">
        <f t="shared" si="3"/>
        <v>0</v>
      </c>
      <c r="H6" s="31" t="str">
        <f t="shared" si="3"/>
        <v>山梨県　南部町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99.75</v>
      </c>
      <c r="P6" s="32">
        <f t="shared" si="3"/>
        <v>1468</v>
      </c>
      <c r="Q6" s="32">
        <f t="shared" si="3"/>
        <v>8389</v>
      </c>
      <c r="R6" s="32">
        <f t="shared" si="3"/>
        <v>200.87</v>
      </c>
      <c r="S6" s="32">
        <f t="shared" si="3"/>
        <v>41.76</v>
      </c>
      <c r="T6" s="32">
        <f t="shared" si="3"/>
        <v>8286</v>
      </c>
      <c r="U6" s="32">
        <f t="shared" si="3"/>
        <v>21.3</v>
      </c>
      <c r="V6" s="32">
        <f t="shared" si="3"/>
        <v>389.01</v>
      </c>
      <c r="W6" s="33">
        <f>IF(W7="",NA(),W7)</f>
        <v>58.89</v>
      </c>
      <c r="X6" s="33">
        <f t="shared" ref="X6:AF6" si="4">IF(X7="",NA(),X7)</f>
        <v>57.07</v>
      </c>
      <c r="Y6" s="33">
        <f t="shared" si="4"/>
        <v>57.5</v>
      </c>
      <c r="Z6" s="33">
        <f t="shared" si="4"/>
        <v>58.04</v>
      </c>
      <c r="AA6" s="33">
        <f t="shared" si="4"/>
        <v>61.32</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2215.4299999999998</v>
      </c>
      <c r="BE6" s="33">
        <f t="shared" ref="BE6:BM6" si="7">IF(BE7="",NA(),BE7)</f>
        <v>2099.04</v>
      </c>
      <c r="BF6" s="33">
        <f t="shared" si="7"/>
        <v>2016.54</v>
      </c>
      <c r="BG6" s="33">
        <f t="shared" si="7"/>
        <v>1958.2</v>
      </c>
      <c r="BH6" s="33">
        <f t="shared" si="7"/>
        <v>1890.24</v>
      </c>
      <c r="BI6" s="33">
        <f t="shared" si="7"/>
        <v>1168.8</v>
      </c>
      <c r="BJ6" s="33">
        <f t="shared" si="7"/>
        <v>1158.82</v>
      </c>
      <c r="BK6" s="33">
        <f t="shared" si="7"/>
        <v>1167.7</v>
      </c>
      <c r="BL6" s="33">
        <f t="shared" si="7"/>
        <v>1228.58</v>
      </c>
      <c r="BM6" s="33">
        <f t="shared" si="7"/>
        <v>1280.18</v>
      </c>
      <c r="BN6" s="32" t="str">
        <f>IF(BN7="","",IF(BN7="-","【-】","【"&amp;SUBSTITUTE(TEXT(BN7,"#,##0.00"),"-","△")&amp;"】"))</f>
        <v>【1,242.90】</v>
      </c>
      <c r="BO6" s="33">
        <f>IF(BO7="",NA(),BO7)</f>
        <v>33.79</v>
      </c>
      <c r="BP6" s="33">
        <f t="shared" ref="BP6:BX6" si="8">IF(BP7="",NA(),BP7)</f>
        <v>33</v>
      </c>
      <c r="BQ6" s="33">
        <f t="shared" si="8"/>
        <v>33.450000000000003</v>
      </c>
      <c r="BR6" s="33">
        <f t="shared" si="8"/>
        <v>34.17</v>
      </c>
      <c r="BS6" s="33">
        <f t="shared" si="8"/>
        <v>37.159999999999997</v>
      </c>
      <c r="BT6" s="33">
        <f t="shared" si="8"/>
        <v>56.44</v>
      </c>
      <c r="BU6" s="33">
        <f t="shared" si="8"/>
        <v>55.6</v>
      </c>
      <c r="BV6" s="33">
        <f t="shared" si="8"/>
        <v>54.43</v>
      </c>
      <c r="BW6" s="33">
        <f t="shared" si="8"/>
        <v>53.81</v>
      </c>
      <c r="BX6" s="33">
        <f t="shared" si="8"/>
        <v>53.62</v>
      </c>
      <c r="BY6" s="32" t="str">
        <f>IF(BY7="","",IF(BY7="-","【-】","【"&amp;SUBSTITUTE(TEXT(BY7,"#,##0.00"),"-","△")&amp;"】"))</f>
        <v>【33.35】</v>
      </c>
      <c r="BZ6" s="33">
        <f>IF(BZ7="",NA(),BZ7)</f>
        <v>224.1</v>
      </c>
      <c r="CA6" s="33">
        <f t="shared" ref="CA6:CI6" si="9">IF(CA7="",NA(),CA7)</f>
        <v>231.08</v>
      </c>
      <c r="CB6" s="33">
        <f t="shared" si="9"/>
        <v>226.39</v>
      </c>
      <c r="CC6" s="33">
        <f t="shared" si="9"/>
        <v>219.83</v>
      </c>
      <c r="CD6" s="33">
        <f t="shared" si="9"/>
        <v>194.56</v>
      </c>
      <c r="CE6" s="33">
        <f t="shared" si="9"/>
        <v>270.7</v>
      </c>
      <c r="CF6" s="33">
        <f t="shared" si="9"/>
        <v>275.86</v>
      </c>
      <c r="CG6" s="33">
        <f t="shared" si="9"/>
        <v>279.8</v>
      </c>
      <c r="CH6" s="33">
        <f t="shared" si="9"/>
        <v>284.64999999999998</v>
      </c>
      <c r="CI6" s="33">
        <f t="shared" si="9"/>
        <v>287.7</v>
      </c>
      <c r="CJ6" s="32" t="str">
        <f>IF(CJ7="","",IF(CJ7="-","【-】","【"&amp;SUBSTITUTE(TEXT(CJ7,"#,##0.00"),"-","△")&amp;"】"))</f>
        <v>【524.69】</v>
      </c>
      <c r="CK6" s="33">
        <f>IF(CK7="",NA(),CK7)</f>
        <v>48.27</v>
      </c>
      <c r="CL6" s="33">
        <f t="shared" ref="CL6:CT6" si="10">IF(CL7="",NA(),CL7)</f>
        <v>48.53</v>
      </c>
      <c r="CM6" s="33">
        <f t="shared" si="10"/>
        <v>51.89</v>
      </c>
      <c r="CN6" s="33">
        <f t="shared" si="10"/>
        <v>55.81</v>
      </c>
      <c r="CO6" s="33">
        <f t="shared" si="10"/>
        <v>50.27</v>
      </c>
      <c r="CP6" s="33">
        <f t="shared" si="10"/>
        <v>59.84</v>
      </c>
      <c r="CQ6" s="33">
        <f t="shared" si="10"/>
        <v>60.66</v>
      </c>
      <c r="CR6" s="33">
        <f t="shared" si="10"/>
        <v>60.17</v>
      </c>
      <c r="CS6" s="33">
        <f t="shared" si="10"/>
        <v>58.96</v>
      </c>
      <c r="CT6" s="33">
        <f t="shared" si="10"/>
        <v>58.1</v>
      </c>
      <c r="CU6" s="32" t="str">
        <f>IF(CU7="","",IF(CU7="-","【-】","【"&amp;SUBSTITUTE(TEXT(CU7,"#,##0.00"),"-","△")&amp;"】"))</f>
        <v>【57.58】</v>
      </c>
      <c r="CV6" s="33">
        <f>IF(CV7="",NA(),CV7)</f>
        <v>68.03</v>
      </c>
      <c r="CW6" s="33">
        <f t="shared" ref="CW6:DE6" si="11">IF(CW7="",NA(),CW7)</f>
        <v>66.260000000000005</v>
      </c>
      <c r="CX6" s="33">
        <f t="shared" si="11"/>
        <v>62.29</v>
      </c>
      <c r="CY6" s="33">
        <f t="shared" si="11"/>
        <v>58.37</v>
      </c>
      <c r="CZ6" s="33">
        <f t="shared" si="11"/>
        <v>67.760000000000005</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v>
      </c>
      <c r="ED6" s="33">
        <f t="shared" ref="ED6:EL6" si="14">IF(ED7="",NA(),ED7)</f>
        <v>0.33</v>
      </c>
      <c r="EE6" s="33">
        <f t="shared" si="14"/>
        <v>0.14000000000000001</v>
      </c>
      <c r="EF6" s="33">
        <f t="shared" si="14"/>
        <v>0.2</v>
      </c>
      <c r="EG6" s="33">
        <f t="shared" si="14"/>
        <v>0.16</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193666</v>
      </c>
      <c r="D7" s="35">
        <v>47</v>
      </c>
      <c r="E7" s="35">
        <v>1</v>
      </c>
      <c r="F7" s="35">
        <v>0</v>
      </c>
      <c r="G7" s="35">
        <v>0</v>
      </c>
      <c r="H7" s="35" t="s">
        <v>93</v>
      </c>
      <c r="I7" s="35" t="s">
        <v>94</v>
      </c>
      <c r="J7" s="35" t="s">
        <v>95</v>
      </c>
      <c r="K7" s="35" t="s">
        <v>96</v>
      </c>
      <c r="L7" s="35" t="s">
        <v>97</v>
      </c>
      <c r="M7" s="36" t="s">
        <v>98</v>
      </c>
      <c r="N7" s="36" t="s">
        <v>99</v>
      </c>
      <c r="O7" s="36">
        <v>99.75</v>
      </c>
      <c r="P7" s="36">
        <v>1468</v>
      </c>
      <c r="Q7" s="36">
        <v>8389</v>
      </c>
      <c r="R7" s="36">
        <v>200.87</v>
      </c>
      <c r="S7" s="36">
        <v>41.76</v>
      </c>
      <c r="T7" s="36">
        <v>8286</v>
      </c>
      <c r="U7" s="36">
        <v>21.3</v>
      </c>
      <c r="V7" s="36">
        <v>389.01</v>
      </c>
      <c r="W7" s="36">
        <v>58.89</v>
      </c>
      <c r="X7" s="36">
        <v>57.07</v>
      </c>
      <c r="Y7" s="36">
        <v>57.5</v>
      </c>
      <c r="Z7" s="36">
        <v>58.04</v>
      </c>
      <c r="AA7" s="36">
        <v>61.32</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2215.4299999999998</v>
      </c>
      <c r="BE7" s="36">
        <v>2099.04</v>
      </c>
      <c r="BF7" s="36">
        <v>2016.54</v>
      </c>
      <c r="BG7" s="36">
        <v>1958.2</v>
      </c>
      <c r="BH7" s="36">
        <v>1890.24</v>
      </c>
      <c r="BI7" s="36">
        <v>1168.8</v>
      </c>
      <c r="BJ7" s="36">
        <v>1158.82</v>
      </c>
      <c r="BK7" s="36">
        <v>1167.7</v>
      </c>
      <c r="BL7" s="36">
        <v>1228.58</v>
      </c>
      <c r="BM7" s="36">
        <v>1280.18</v>
      </c>
      <c r="BN7" s="36">
        <v>1242.9000000000001</v>
      </c>
      <c r="BO7" s="36">
        <v>33.79</v>
      </c>
      <c r="BP7" s="36">
        <v>33</v>
      </c>
      <c r="BQ7" s="36">
        <v>33.450000000000003</v>
      </c>
      <c r="BR7" s="36">
        <v>34.17</v>
      </c>
      <c r="BS7" s="36">
        <v>37.159999999999997</v>
      </c>
      <c r="BT7" s="36">
        <v>56.44</v>
      </c>
      <c r="BU7" s="36">
        <v>55.6</v>
      </c>
      <c r="BV7" s="36">
        <v>54.43</v>
      </c>
      <c r="BW7" s="36">
        <v>53.81</v>
      </c>
      <c r="BX7" s="36">
        <v>53.62</v>
      </c>
      <c r="BY7" s="36">
        <v>33.35</v>
      </c>
      <c r="BZ7" s="36">
        <v>224.1</v>
      </c>
      <c r="CA7" s="36">
        <v>231.08</v>
      </c>
      <c r="CB7" s="36">
        <v>226.39</v>
      </c>
      <c r="CC7" s="36">
        <v>219.83</v>
      </c>
      <c r="CD7" s="36">
        <v>194.56</v>
      </c>
      <c r="CE7" s="36">
        <v>270.7</v>
      </c>
      <c r="CF7" s="36">
        <v>275.86</v>
      </c>
      <c r="CG7" s="36">
        <v>279.8</v>
      </c>
      <c r="CH7" s="36">
        <v>284.64999999999998</v>
      </c>
      <c r="CI7" s="36">
        <v>287.7</v>
      </c>
      <c r="CJ7" s="36">
        <v>524.69000000000005</v>
      </c>
      <c r="CK7" s="36">
        <v>48.27</v>
      </c>
      <c r="CL7" s="36">
        <v>48.53</v>
      </c>
      <c r="CM7" s="36">
        <v>51.89</v>
      </c>
      <c r="CN7" s="36">
        <v>55.81</v>
      </c>
      <c r="CO7" s="36">
        <v>50.27</v>
      </c>
      <c r="CP7" s="36">
        <v>59.84</v>
      </c>
      <c r="CQ7" s="36">
        <v>60.66</v>
      </c>
      <c r="CR7" s="36">
        <v>60.17</v>
      </c>
      <c r="CS7" s="36">
        <v>58.96</v>
      </c>
      <c r="CT7" s="36">
        <v>58.1</v>
      </c>
      <c r="CU7" s="36">
        <v>57.58</v>
      </c>
      <c r="CV7" s="36">
        <v>68.03</v>
      </c>
      <c r="CW7" s="36">
        <v>66.260000000000005</v>
      </c>
      <c r="CX7" s="36">
        <v>62.29</v>
      </c>
      <c r="CY7" s="36">
        <v>58.37</v>
      </c>
      <c r="CZ7" s="36">
        <v>67.760000000000005</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v>
      </c>
      <c r="ED7" s="36">
        <v>0.33</v>
      </c>
      <c r="EE7" s="36">
        <v>0.14000000000000001</v>
      </c>
      <c r="EF7" s="36">
        <v>0.2</v>
      </c>
      <c r="EG7" s="36">
        <v>0.16</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2016-12-02T02:17:59Z</dcterms:created>
  <dcterms:modified xsi:type="dcterms:W3CDTF">2017-02-22T01:05:59Z</dcterms:modified>
</cp:coreProperties>
</file>