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<sst xmlns="http://schemas.openxmlformats.org/spreadsheetml/2006/main" count="221" uniqueCount="111">
  <si>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</si>
  <si>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</si>
  <si>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</si>
  <si>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</si>
  <si>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</si>
  <si>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</si>
  <si>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</si>
  <si>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</si>
  <si>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</si>
  <si>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</si>
  <si>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</si>
  <si>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</si>
  <si>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</si>
  <si>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</si>
  <si>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</si>
  <si>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</si>
  <si>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</si>
  <si>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</si>
  <si>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</si>
  <si>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</si>
  <si>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</si>
  <si>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</si>
  <si>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</si>
  <si>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</si>
  <si>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</si>
  <si>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</si>
  <si>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</si>
  <si>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</si>
  <si>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</si>
  <si>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</si>
  <si>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</si>
  <si>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</si>
  <si>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</si>
  <si>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</si>
  <si>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</si>
  <si>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</si>
  <si>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</si>
  <si>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</si>
  <si>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</si>
  <si>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</si>
  <si>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</si>
  <si>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</si>
  <si>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</si>
  <si>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</si>
  <si>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</si>
  <si>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</si>
  <si>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</si>
  <si>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</si>
  <si>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</si>
  <si>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</si>
  <si>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</si>
  <si>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</si>
  <si>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</si>
  <si>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</si>
  <si>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</si>
  <si>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</si>
  <si>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</si>
  <si>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</si>
  <si>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</si>
  <si>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</si>
  <si>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</si>
  <si>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</si>
  <si>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</si>
  <si>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</si>
  <si>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</si>
  <si>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</si>
  <si>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</si>
  <si>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</si>
  <si>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</si>
  <si>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</si>
  <si>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</si>
  <si>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</si>
  <si>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</si>
  <si>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</si>
  <si>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</si>
  <si>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</si>
  <si>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</si>
  <si>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</si>
  <si>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</si>
  <si>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</si>
  <si>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</si>
  <si>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</si>
  <si>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</si>
  <si>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</si>
  <si>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</si>
  <si>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</si>
  <si>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</si>
  <si>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</si>
  <si>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</si>
  <si>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</si>
  <si>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</si>
  <si>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</si>
  <si>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</si>
  <si>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</si>
  <si>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</si>
  <si>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</si>
  <si>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身延町</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</si>
  <si>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</si>
  <si>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</si>
  <si>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</si>
  <si>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</si>
  <si>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</si>
  <si>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</si>
  <si>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</si>
  <si>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</si>
  <si>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</si>
  <si>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</si>
  <si>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</si>
  <si>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収益的収支比率は、地方債償還金額が減少したため、H25から増加している。今後も微増していくと予想されるが、100%に近づくよう、経営改善に向けた取り組みが必要な状況である。
　企業債残高対事業規模比率は、平均値と比べて高いが（H27）、地方債償還金額の減少に伴い、今後減少し続けていく予定である。
　経費回収率は平均値の32.91%に比べて14.71%と低く、汚水処理原価は平均値の561.54円に比べて1034.65円と高くなっている。在住家庭の接続は完了しており、接続率の増加は今後見込めない状況であるが、適正な使用料収入の確保及び汚水処理費の削減が必要である。
　施設利用率は平均値の34.92%に比べて47.37%と僅かに高い。
　水洗化率は100％。
　</t>
    <rPh sb="1" eb="4">
      <t>シュウエキテキ</t>
    </rPh>
    <rPh sb="4" eb="6">
      <t>シュウシ</t>
    </rPh>
    <rPh sb="6" eb="8">
      <t>ヒリツ</t>
    </rPh>
    <rPh sb="10" eb="13">
      <t>チホウサイ</t>
    </rPh>
    <rPh sb="30" eb="32">
      <t>ゾウカ</t>
    </rPh>
    <rPh sb="37" eb="39">
      <t>コンゴ</t>
    </rPh>
    <rPh sb="40" eb="42">
      <t>ビゾウ</t>
    </rPh>
    <rPh sb="47" eb="49">
      <t>ヨソウ</t>
    </rPh>
    <rPh sb="59" eb="60">
      <t>チカ</t>
    </rPh>
    <rPh sb="65" eb="67">
      <t>ケイエイ</t>
    </rPh>
    <rPh sb="67" eb="69">
      <t>カイゼン</t>
    </rPh>
    <rPh sb="70" eb="71">
      <t>ム</t>
    </rPh>
    <rPh sb="73" eb="74">
      <t>ト</t>
    </rPh>
    <rPh sb="75" eb="76">
      <t>ク</t>
    </rPh>
    <rPh sb="78" eb="80">
      <t>ヒツヨウ</t>
    </rPh>
    <rPh sb="81" eb="83">
      <t>ジョウキョウ</t>
    </rPh>
    <rPh sb="89" eb="91">
      <t>キギョウ</t>
    </rPh>
    <rPh sb="91" eb="92">
      <t>サイ</t>
    </rPh>
    <rPh sb="92" eb="94">
      <t>ザンダカ</t>
    </rPh>
    <rPh sb="94" eb="95">
      <t>タイ</t>
    </rPh>
    <rPh sb="95" eb="97">
      <t>ジギョウ</t>
    </rPh>
    <rPh sb="97" eb="99">
      <t>キボ</t>
    </rPh>
    <rPh sb="99" eb="101">
      <t>ヒリツ</t>
    </rPh>
    <rPh sb="103" eb="106">
      <t>ヘイキンチ</t>
    </rPh>
    <rPh sb="107" eb="108">
      <t>クラ</t>
    </rPh>
    <rPh sb="110" eb="111">
      <t>タカ</t>
    </rPh>
    <rPh sb="119" eb="122">
      <t>チホウサイ</t>
    </rPh>
    <rPh sb="122" eb="124">
      <t>ショウカン</t>
    </rPh>
    <rPh sb="124" eb="126">
      <t>キンガク</t>
    </rPh>
    <rPh sb="127" eb="129">
      <t>ゲンショウ</t>
    </rPh>
    <rPh sb="130" eb="131">
      <t>トモナ</t>
    </rPh>
    <rPh sb="151" eb="153">
      <t>ケイヒ</t>
    </rPh>
    <rPh sb="153" eb="155">
      <t>カイシュウ</t>
    </rPh>
    <rPh sb="155" eb="156">
      <t>リツ</t>
    </rPh>
    <rPh sb="157" eb="160">
      <t>ヘイキンチ</t>
    </rPh>
    <rPh sb="168" eb="169">
      <t>クラ</t>
    </rPh>
    <rPh sb="178" eb="179">
      <t>ヒク</t>
    </rPh>
    <rPh sb="198" eb="199">
      <t>エン</t>
    </rPh>
    <rPh sb="210" eb="211">
      <t>エン</t>
    </rPh>
    <rPh sb="220" eb="222">
      <t>ザイジュウ</t>
    </rPh>
    <rPh sb="222" eb="224">
      <t>カテイ</t>
    </rPh>
    <rPh sb="225" eb="227">
      <t>セツゾク</t>
    </rPh>
    <rPh sb="228" eb="230">
      <t>カンリョウ</t>
    </rPh>
    <rPh sb="235" eb="237">
      <t>セツゾク</t>
    </rPh>
    <rPh sb="237" eb="238">
      <t>リツ</t>
    </rPh>
    <rPh sb="239" eb="241">
      <t>ゾウカ</t>
    </rPh>
    <rPh sb="242" eb="244">
      <t>コンゴ</t>
    </rPh>
    <rPh sb="244" eb="246">
      <t>ミコ</t>
    </rPh>
    <rPh sb="249" eb="251">
      <t>ジョウキョウ</t>
    </rPh>
    <rPh sb="256" eb="258">
      <t>テキセイ</t>
    </rPh>
    <rPh sb="259" eb="262">
      <t>シヨウリョウ</t>
    </rPh>
    <rPh sb="262" eb="264">
      <t>シュウニュウ</t>
    </rPh>
    <rPh sb="265" eb="267">
      <t>カクホ</t>
    </rPh>
    <rPh sb="267" eb="268">
      <t>オヨ</t>
    </rPh>
    <rPh sb="269" eb="271">
      <t>オスイ</t>
    </rPh>
    <rPh sb="271" eb="273">
      <t>ショリ</t>
    </rPh>
    <rPh sb="273" eb="274">
      <t>ヒ</t>
    </rPh>
    <rPh sb="275" eb="277">
      <t>サクゲン</t>
    </rPh>
    <rPh sb="278" eb="280">
      <t>ヒツヨウ</t>
    </rPh>
    <rPh sb="286" eb="288">
      <t>シセツ</t>
    </rPh>
    <rPh sb="288" eb="291">
      <t>リヨウリツ</t>
    </rPh>
    <rPh sb="292" eb="295">
      <t>ヘイキンチ</t>
    </rPh>
    <rPh sb="303" eb="304">
      <t>クラ</t>
    </rPh>
    <rPh sb="313" eb="314">
      <t>ワズ</t>
    </rPh>
    <rPh sb="316" eb="317">
      <t>タカ</t>
    </rPh>
    <rPh sb="321" eb="324">
      <t>スイセンカ</t>
    </rPh>
    <rPh sb="324" eb="325">
      <t>リツ</t>
    </rPh>
    <phoneticPr fontId="4"/>
  </si>
  <si>
    <t>　管渠改善率は、平成23年度から27年度にかけて0％となっている。
　平成27年度末で16年経過しており、減価償却率や管渠老朽化率を踏まえた状況把握が必要となってきている。</t>
    <rPh sb="1" eb="3">
      <t>カンキョ</t>
    </rPh>
    <rPh sb="3" eb="5">
      <t>カイゼン</t>
    </rPh>
    <rPh sb="5" eb="6">
      <t>リツ</t>
    </rPh>
    <rPh sb="8" eb="10">
      <t>ヘイセイ</t>
    </rPh>
    <rPh sb="12" eb="14">
      <t>ネンド</t>
    </rPh>
    <rPh sb="18" eb="20">
      <t>ネンド</t>
    </rPh>
    <rPh sb="35" eb="37">
      <t>ヘイセイ</t>
    </rPh>
    <rPh sb="39" eb="41">
      <t>ネンド</t>
    </rPh>
    <rPh sb="41" eb="42">
      <t>マツ</t>
    </rPh>
    <rPh sb="45" eb="46">
      <t>ネン</t>
    </rPh>
    <rPh sb="46" eb="48">
      <t>ケイカ</t>
    </rPh>
    <rPh sb="53" eb="55">
      <t>ゲンカ</t>
    </rPh>
    <rPh sb="55" eb="57">
      <t>ショウキャク</t>
    </rPh>
    <rPh sb="57" eb="58">
      <t>リツ</t>
    </rPh>
    <rPh sb="59" eb="61">
      <t>カンキョ</t>
    </rPh>
    <rPh sb="61" eb="64">
      <t>ロウキュウカ</t>
    </rPh>
    <rPh sb="64" eb="65">
      <t>リツ</t>
    </rPh>
    <rPh sb="66" eb="67">
      <t>フ</t>
    </rPh>
    <rPh sb="70" eb="72">
      <t>ジョウキョウ</t>
    </rPh>
    <rPh sb="72" eb="74">
      <t>ハアク</t>
    </rPh>
    <rPh sb="75" eb="77">
      <t>ヒツヨウ</t>
    </rPh>
    <phoneticPr fontId="4"/>
  </si>
  <si>
    <t>　経営の健全性、効率性について、平均値と比べて不良の数値があり、適正な使用料収入の確保及び汚水処理費の削減、経営改善に向けた取り組みが必要な状況である。
　老朽化の状況については、減価償却率や管渠老朽化率を踏まえた状況把握が必要となってきている。</t>
    <rPh sb="1" eb="3">
      <t>ケイエイ</t>
    </rPh>
    <rPh sb="4" eb="7">
      <t>ケンゼンセイ</t>
    </rPh>
    <rPh sb="8" eb="11">
      <t>コウリツセイ</t>
    </rPh>
    <rPh sb="16" eb="19">
      <t>ヘイキンチ</t>
    </rPh>
    <rPh sb="20" eb="21">
      <t>クラ</t>
    </rPh>
    <rPh sb="23" eb="25">
      <t>フリョウ</t>
    </rPh>
    <rPh sb="26" eb="28">
      <t>スウチ</t>
    </rPh>
    <rPh sb="78" eb="81">
      <t>ロウキュウカ</t>
    </rPh>
    <rPh sb="82" eb="8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</si>
</sst>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7552"/>
        <c:axId val="318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7552"/>
        <c:axId val="31849472"/>
      </c:lineChart>
      <c:dateAx>
        <c:axId val="31847552"/>
        <c:scaling>
          <c:orientation val="minMax"/>
        </c:scaling>
        <c:delete val="1"/>
        <c:axPos val="b"/>
        <c:numFmt formatCode="ge" sourceLinked="1"/>
        <c:majorTickMark val="none"/>
        <c:minorTickMark val="none"/>
        <c:tickLblPos val="none"/>
        <c:crossAx val="31849472"/>
        <c:crosses val="autoZero"/>
        <c:auto val="1"/>
        <c:lblOffset val="100"/>
        <c:baseTimeUnit val="years"/>
      </c:dateAx>
      <c:valAx>
        <c:axId val="318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63.16</c:v>
                </c:pt>
                <c:pt idx="1">
                  <c:v>68.42</c:v>
                </c:pt>
                <c:pt idx="2">
                  <c:v>63.16</c:v>
                </c:pt>
                <c:pt idx="3">
                  <c:v>47.37</c:v>
                </c:pt>
                <c:pt idx="4">
                  <c:v>47.37</c:v>
                </c:pt>
              </c:numCache>
            </c:numRef>
          </c:val>
        </c:ser>
        <c:dLbls>
          <c:showLegendKey val="0"/>
          <c:showVal val="0"/>
          <c:showCatName val="0"/>
          <c:showSerName val="0"/>
          <c:showPercent val="0"/>
          <c:showBubbleSize val="0"/>
        </c:dLbls>
        <c:gapWidth val="150"/>
        <c:axId val="33703424"/>
        <c:axId val="337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34.92</c:v>
                </c:pt>
              </c:numCache>
            </c:numRef>
          </c:val>
          <c:smooth val="0"/>
        </c:ser>
        <c:dLbls>
          <c:showLegendKey val="0"/>
          <c:showVal val="0"/>
          <c:showCatName val="0"/>
          <c:showSerName val="0"/>
          <c:showPercent val="0"/>
          <c:showBubbleSize val="0"/>
        </c:dLbls>
        <c:marker val="1"/>
        <c:smooth val="0"/>
        <c:axId val="33703424"/>
        <c:axId val="33705344"/>
      </c:lineChart>
      <c:dateAx>
        <c:axId val="33703424"/>
        <c:scaling>
          <c:orientation val="minMax"/>
        </c:scaling>
        <c:delete val="1"/>
        <c:axPos val="b"/>
        <c:numFmt formatCode="ge" sourceLinked="1"/>
        <c:majorTickMark val="none"/>
        <c:minorTickMark val="none"/>
        <c:tickLblPos val="none"/>
        <c:crossAx val="33705344"/>
        <c:crosses val="autoZero"/>
        <c:auto val="1"/>
        <c:lblOffset val="100"/>
        <c:baseTimeUnit val="years"/>
      </c:dateAx>
      <c:valAx>
        <c:axId val="337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3760384"/>
        <c:axId val="337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88.64</c:v>
                </c:pt>
              </c:numCache>
            </c:numRef>
          </c:val>
          <c:smooth val="0"/>
        </c:ser>
        <c:dLbls>
          <c:showLegendKey val="0"/>
          <c:showVal val="0"/>
          <c:showCatName val="0"/>
          <c:showSerName val="0"/>
          <c:showPercent val="0"/>
          <c:showBubbleSize val="0"/>
        </c:dLbls>
        <c:marker val="1"/>
        <c:smooth val="0"/>
        <c:axId val="33760384"/>
        <c:axId val="33762304"/>
      </c:lineChart>
      <c:dateAx>
        <c:axId val="33760384"/>
        <c:scaling>
          <c:orientation val="minMax"/>
        </c:scaling>
        <c:delete val="1"/>
        <c:axPos val="b"/>
        <c:numFmt formatCode="ge" sourceLinked="1"/>
        <c:majorTickMark val="none"/>
        <c:minorTickMark val="none"/>
        <c:tickLblPos val="none"/>
        <c:crossAx val="33762304"/>
        <c:crosses val="autoZero"/>
        <c:auto val="1"/>
        <c:lblOffset val="100"/>
        <c:baseTimeUnit val="years"/>
      </c:dateAx>
      <c:valAx>
        <c:axId val="337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69.5</c:v>
                </c:pt>
                <c:pt idx="1">
                  <c:v>66.95</c:v>
                </c:pt>
                <c:pt idx="2">
                  <c:v>78.72</c:v>
                </c:pt>
                <c:pt idx="3">
                  <c:v>75.72</c:v>
                </c:pt>
                <c:pt idx="4">
                  <c:v>77.650000000000006</c:v>
                </c:pt>
              </c:numCache>
            </c:numRef>
          </c:val>
        </c:ser>
        <c:dLbls>
          <c:showLegendKey val="0"/>
          <c:showVal val="0"/>
          <c:showCatName val="0"/>
          <c:showSerName val="0"/>
          <c:showPercent val="0"/>
          <c:showBubbleSize val="0"/>
        </c:dLbls>
        <c:gapWidth val="150"/>
        <c:axId val="33211136"/>
        <c:axId val="332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11136"/>
        <c:axId val="33213056"/>
      </c:lineChart>
      <c:dateAx>
        <c:axId val="33211136"/>
        <c:scaling>
          <c:orientation val="minMax"/>
        </c:scaling>
        <c:delete val="1"/>
        <c:axPos val="b"/>
        <c:numFmt formatCode="ge" sourceLinked="1"/>
        <c:majorTickMark val="none"/>
        <c:minorTickMark val="none"/>
        <c:tickLblPos val="none"/>
        <c:crossAx val="33213056"/>
        <c:crosses val="autoZero"/>
        <c:auto val="1"/>
        <c:lblOffset val="100"/>
        <c:baseTimeUnit val="years"/>
      </c:dateAx>
      <c:valAx>
        <c:axId val="332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74592"/>
        <c:axId val="333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74592"/>
        <c:axId val="33376512"/>
      </c:lineChart>
      <c:dateAx>
        <c:axId val="33374592"/>
        <c:scaling>
          <c:orientation val="minMax"/>
        </c:scaling>
        <c:delete val="1"/>
        <c:axPos val="b"/>
        <c:numFmt formatCode="ge" sourceLinked="1"/>
        <c:majorTickMark val="none"/>
        <c:minorTickMark val="none"/>
        <c:tickLblPos val="none"/>
        <c:crossAx val="33376512"/>
        <c:crosses val="autoZero"/>
        <c:auto val="1"/>
        <c:lblOffset val="100"/>
        <c:baseTimeUnit val="years"/>
      </c:dateAx>
      <c:valAx>
        <c:axId val="333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19264"/>
        <c:axId val="334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19264"/>
        <c:axId val="33421184"/>
      </c:lineChart>
      <c:dateAx>
        <c:axId val="33419264"/>
        <c:scaling>
          <c:orientation val="minMax"/>
        </c:scaling>
        <c:delete val="1"/>
        <c:axPos val="b"/>
        <c:numFmt formatCode="ge" sourceLinked="1"/>
        <c:majorTickMark val="none"/>
        <c:minorTickMark val="none"/>
        <c:tickLblPos val="none"/>
        <c:crossAx val="33421184"/>
        <c:crosses val="autoZero"/>
        <c:auto val="1"/>
        <c:lblOffset val="100"/>
        <c:baseTimeUnit val="years"/>
      </c:dateAx>
      <c:valAx>
        <c:axId val="334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29856"/>
        <c:axId val="335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29856"/>
        <c:axId val="33531776"/>
      </c:lineChart>
      <c:dateAx>
        <c:axId val="33529856"/>
        <c:scaling>
          <c:orientation val="minMax"/>
        </c:scaling>
        <c:delete val="1"/>
        <c:axPos val="b"/>
        <c:numFmt formatCode="ge" sourceLinked="1"/>
        <c:majorTickMark val="none"/>
        <c:minorTickMark val="none"/>
        <c:tickLblPos val="none"/>
        <c:crossAx val="33531776"/>
        <c:crosses val="autoZero"/>
        <c:auto val="1"/>
        <c:lblOffset val="100"/>
        <c:baseTimeUnit val="years"/>
      </c:dateAx>
      <c:valAx>
        <c:axId val="335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830400"/>
        <c:axId val="338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830400"/>
        <c:axId val="33832320"/>
      </c:lineChart>
      <c:dateAx>
        <c:axId val="33830400"/>
        <c:scaling>
          <c:orientation val="minMax"/>
        </c:scaling>
        <c:delete val="1"/>
        <c:axPos val="b"/>
        <c:numFmt formatCode="ge" sourceLinked="1"/>
        <c:majorTickMark val="none"/>
        <c:minorTickMark val="none"/>
        <c:tickLblPos val="none"/>
        <c:crossAx val="33832320"/>
        <c:crosses val="autoZero"/>
        <c:auto val="1"/>
        <c:lblOffset val="100"/>
        <c:baseTimeUnit val="years"/>
      </c:dateAx>
      <c:valAx>
        <c:axId val="338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5264.78</c:v>
                </c:pt>
                <c:pt idx="1">
                  <c:v>5485.11</c:v>
                </c:pt>
                <c:pt idx="2">
                  <c:v>5251.85</c:v>
                </c:pt>
                <c:pt idx="3">
                  <c:v>4866.03</c:v>
                </c:pt>
                <c:pt idx="4">
                  <c:v>4867.72</c:v>
                </c:pt>
              </c:numCache>
            </c:numRef>
          </c:val>
        </c:ser>
        <c:dLbls>
          <c:showLegendKey val="0"/>
          <c:showVal val="0"/>
          <c:showCatName val="0"/>
          <c:showSerName val="0"/>
          <c:showPercent val="0"/>
          <c:showBubbleSize val="0"/>
        </c:dLbls>
        <c:gapWidth val="150"/>
        <c:axId val="33856896"/>
        <c:axId val="338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2464.06</c:v>
                </c:pt>
              </c:numCache>
            </c:numRef>
          </c:val>
          <c:smooth val="0"/>
        </c:ser>
        <c:dLbls>
          <c:showLegendKey val="0"/>
          <c:showVal val="0"/>
          <c:showCatName val="0"/>
          <c:showSerName val="0"/>
          <c:showPercent val="0"/>
          <c:showBubbleSize val="0"/>
        </c:dLbls>
        <c:marker val="1"/>
        <c:smooth val="0"/>
        <c:axId val="33856896"/>
        <c:axId val="33875456"/>
      </c:lineChart>
      <c:dateAx>
        <c:axId val="33856896"/>
        <c:scaling>
          <c:orientation val="minMax"/>
        </c:scaling>
        <c:delete val="1"/>
        <c:axPos val="b"/>
        <c:numFmt formatCode="ge" sourceLinked="1"/>
        <c:majorTickMark val="none"/>
        <c:minorTickMark val="none"/>
        <c:tickLblPos val="none"/>
        <c:crossAx val="33875456"/>
        <c:crosses val="autoZero"/>
        <c:auto val="1"/>
        <c:lblOffset val="100"/>
        <c:baseTimeUnit val="years"/>
      </c:dateAx>
      <c:valAx>
        <c:axId val="33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21.98</c:v>
                </c:pt>
                <c:pt idx="1">
                  <c:v>19.98</c:v>
                </c:pt>
                <c:pt idx="2">
                  <c:v>19.940000000000001</c:v>
                </c:pt>
                <c:pt idx="3">
                  <c:v>18.41</c:v>
                </c:pt>
                <c:pt idx="4">
                  <c:v>14.71</c:v>
                </c:pt>
              </c:numCache>
            </c:numRef>
          </c:val>
        </c:ser>
        <c:dLbls>
          <c:showLegendKey val="0"/>
          <c:showVal val="0"/>
          <c:showCatName val="0"/>
          <c:showSerName val="0"/>
          <c:showPercent val="0"/>
          <c:showBubbleSize val="0"/>
        </c:dLbls>
        <c:gapWidth val="150"/>
        <c:axId val="33581696"/>
        <c:axId val="335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32.909999999999997</c:v>
                </c:pt>
              </c:numCache>
            </c:numRef>
          </c:val>
          <c:smooth val="0"/>
        </c:ser>
        <c:dLbls>
          <c:showLegendKey val="0"/>
          <c:showVal val="0"/>
          <c:showCatName val="0"/>
          <c:showSerName val="0"/>
          <c:showPercent val="0"/>
          <c:showBubbleSize val="0"/>
        </c:dLbls>
        <c:marker val="1"/>
        <c:smooth val="0"/>
        <c:axId val="33581696"/>
        <c:axId val="33583872"/>
      </c:lineChart>
      <c:dateAx>
        <c:axId val="33581696"/>
        <c:scaling>
          <c:orientation val="minMax"/>
        </c:scaling>
        <c:delete val="1"/>
        <c:axPos val="b"/>
        <c:numFmt formatCode="ge" sourceLinked="1"/>
        <c:majorTickMark val="none"/>
        <c:minorTickMark val="none"/>
        <c:tickLblPos val="none"/>
        <c:crossAx val="33583872"/>
        <c:crosses val="autoZero"/>
        <c:auto val="1"/>
        <c:lblOffset val="100"/>
        <c:baseTimeUnit val="years"/>
      </c:dateAx>
      <c:valAx>
        <c:axId val="335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582.99</c:v>
                </c:pt>
                <c:pt idx="1">
                  <c:v>554.55999999999995</c:v>
                </c:pt>
                <c:pt idx="2">
                  <c:v>594.64</c:v>
                </c:pt>
                <c:pt idx="3">
                  <c:v>839.58</c:v>
                </c:pt>
                <c:pt idx="4">
                  <c:v>1034.6500000000001</c:v>
                </c:pt>
              </c:numCache>
            </c:numRef>
          </c:val>
        </c:ser>
        <c:dLbls>
          <c:showLegendKey val="0"/>
          <c:showVal val="0"/>
          <c:showCatName val="0"/>
          <c:showSerName val="0"/>
          <c:showPercent val="0"/>
          <c:showBubbleSize val="0"/>
        </c:dLbls>
        <c:gapWidth val="150"/>
        <c:axId val="33609600"/>
        <c:axId val="33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561.54</c:v>
                </c:pt>
              </c:numCache>
            </c:numRef>
          </c:val>
          <c:smooth val="0"/>
        </c:ser>
        <c:dLbls>
          <c:showLegendKey val="0"/>
          <c:showVal val="0"/>
          <c:showCatName val="0"/>
          <c:showSerName val="0"/>
          <c:showPercent val="0"/>
          <c:showBubbleSize val="0"/>
        </c:dLbls>
        <c:marker val="1"/>
        <c:smooth val="0"/>
        <c:axId val="33609600"/>
        <c:axId val="33611776"/>
      </c:lineChart>
      <c:dateAx>
        <c:axId val="33609600"/>
        <c:scaling>
          <c:orientation val="minMax"/>
        </c:scaling>
        <c:delete val="1"/>
        <c:axPos val="b"/>
        <c:numFmt formatCode="ge" sourceLinked="1"/>
        <c:majorTickMark val="none"/>
        <c:minorTickMark val="none"/>
        <c:tickLblPos val="none"/>
        <c:crossAx val="33611776"/>
        <c:crosses val="autoZero"/>
        <c:auto val="1"/>
        <c:lblOffset val="100"/>
        <c:baseTimeUnit val="years"/>
      </c:dateAx>
      <c:valAx>
        <c:axId val="33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身延町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I2</v>
      </c>
      <c r="X8" s="46"/>
      <c r="Y8" s="46"/>
      <c r="Z8" s="46"/>
      <c r="AA8" s="46"/>
      <c r="AB8" s="46"/>
      <c r="AC8" s="46"/>
      <c r="AD8" s="3"/>
      <c r="AE8" s="3"/>
      <c r="AF8" s="3"/>
      <c r="AG8" s="3"/>
      <c r="AH8" s="3"/>
      <c r="AI8" s="3"/>
      <c r="AJ8" s="3"/>
      <c r="AK8" s="3"/>
      <c r="AL8" s="47">
        <f>データ!R6</f>
        <v>13154</v>
      </c>
      <c r="AM8" s="47"/>
      <c r="AN8" s="47"/>
      <c r="AO8" s="47"/>
      <c r="AP8" s="47"/>
      <c r="AQ8" s="47"/>
      <c r="AR8" s="47"/>
      <c r="AS8" s="47"/>
      <c r="AT8" s="43">
        <f>データ!S6</f>
        <v>301.98</v>
      </c>
      <c r="AU8" s="43"/>
      <c r="AV8" s="43"/>
      <c r="AW8" s="43"/>
      <c r="AX8" s="43"/>
      <c r="AY8" s="43"/>
      <c r="AZ8" s="43"/>
      <c r="BA8" s="43"/>
      <c r="BB8" s="43">
        <f>データ!T6</f>
        <v>43.56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0.21</v>
      </c>
      <c r="Q10" s="43"/>
      <c r="R10" s="43"/>
      <c r="S10" s="43"/>
      <c r="T10" s="43"/>
      <c r="U10" s="43"/>
      <c r="V10" s="43"/>
      <c r="W10" s="43">
        <f>データ!P6</f>
        <v>100</v>
      </c>
      <c r="X10" s="43"/>
      <c r="Y10" s="43"/>
      <c r="Z10" s="43"/>
      <c r="AA10" s="43"/>
      <c r="AB10" s="43"/>
      <c r="AC10" s="43"/>
      <c r="AD10" s="47">
        <f>データ!Q6</f>
        <v>3170</v>
      </c>
      <c r="AE10" s="47"/>
      <c r="AF10" s="47"/>
      <c r="AG10" s="47"/>
      <c r="AH10" s="47"/>
      <c r="AI10" s="47"/>
      <c r="AJ10" s="47"/>
      <c r="AK10" s="2"/>
      <c r="AL10" s="47">
        <f>データ!U6</f>
        <v>27</v>
      </c>
      <c r="AM10" s="47"/>
      <c r="AN10" s="47"/>
      <c r="AO10" s="47"/>
      <c r="AP10" s="47"/>
      <c r="AQ10" s="47"/>
      <c r="AR10" s="47"/>
      <c r="AS10" s="47"/>
      <c r="AT10" s="43">
        <f>データ!V6</f>
        <v>0.01</v>
      </c>
      <c r="AU10" s="43"/>
      <c r="AV10" s="43"/>
      <c r="AW10" s="43"/>
      <c r="AX10" s="43"/>
      <c r="AY10" s="43"/>
      <c r="AZ10" s="43"/>
      <c r="BA10" s="43"/>
      <c r="BB10" s="43">
        <f>データ!W6</f>
        <v>2700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193658</v>
      </c>
      <c r="D6" s="31">
        <f t="shared" si="3"/>
        <v>47</v>
      </c>
      <c r="E6" s="31">
        <f t="shared" si="3"/>
        <v>17</v>
      </c>
      <c r="F6" s="31">
        <f t="shared" si="3"/>
        <v>9</v>
      </c>
      <c r="G6" s="31">
        <f t="shared" si="3"/>
        <v>0</v>
      </c>
      <c r="H6" s="31" t="str">
        <f t="shared" si="3"/>
        <v>山梨県　身延町</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0.21</v>
      </c>
      <c r="P6" s="32">
        <f t="shared" si="3"/>
        <v>100</v>
      </c>
      <c r="Q6" s="32">
        <f t="shared" si="3"/>
        <v>3170</v>
      </c>
      <c r="R6" s="32">
        <f t="shared" si="3"/>
        <v>13154</v>
      </c>
      <c r="S6" s="32">
        <f t="shared" si="3"/>
        <v>301.98</v>
      </c>
      <c r="T6" s="32">
        <f t="shared" si="3"/>
        <v>43.56</v>
      </c>
      <c r="U6" s="32">
        <f t="shared" si="3"/>
        <v>27</v>
      </c>
      <c r="V6" s="32">
        <f t="shared" si="3"/>
        <v>0.01</v>
      </c>
      <c r="W6" s="32">
        <f t="shared" si="3"/>
        <v>2700</v>
      </c>
      <c r="X6" s="33">
        <f>IF(X7="",NA(),X7)</f>
        <v>69.5</v>
      </c>
      <c r="Y6" s="33">
        <f t="shared" ref="Y6:AG6" si="4">IF(Y7="",NA(),Y7)</f>
        <v>66.95</v>
      </c>
      <c r="Z6" s="33">
        <f t="shared" si="4"/>
        <v>78.72</v>
      </c>
      <c r="AA6" s="33">
        <f t="shared" si="4"/>
        <v>75.72</v>
      </c>
      <c r="AB6" s="33">
        <f t="shared" si="4"/>
        <v>77.650000000000006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5264.78</v>
      </c>
      <c r="BF6" s="33">
        <f t="shared" ref="BF6:BN6" si="7">IF(BF7="",NA(),BF7)</f>
        <v>5485.11</v>
      </c>
      <c r="BG6" s="33">
        <f t="shared" si="7"/>
        <v>5251.85</v>
      </c>
      <c r="BH6" s="33">
        <f t="shared" si="7"/>
        <v>4866.03</v>
      </c>
      <c r="BI6" s="33">
        <f t="shared" si="7"/>
        <v>4867.72</v>
      </c>
      <c r="BJ6" s="33">
        <f t="shared" si="7"/>
        <v>2988.96</v>
      </c>
      <c r="BK6" s="33">
        <f t="shared" si="7"/>
        <v>3055.24</v>
      </c>
      <c r="BL6" s="33">
        <f t="shared" si="7"/>
        <v>2574.4699999999998</v>
      </c>
      <c r="BM6" s="33">
        <f t="shared" si="7"/>
        <v>2784</v>
      </c>
      <c r="BN6" s="33">
        <f t="shared" si="7"/>
        <v>2464.06</v>
      </c>
      <c r="BO6" s="32" t="str">
        <f>IF(BO7="","",IF(BO7="-","【-】","【"&amp;SUBSTITUTE(TEXT(BO7,"#,##0.00"),"-","△")&amp;"】"))</f>
        <v>【2,685.08】</v>
      </c>
      <c r="BP6" s="33">
        <f>IF(BP7="",NA(),BP7)</f>
        <v>21.98</v>
      </c>
      <c r="BQ6" s="33">
        <f t="shared" ref="BQ6:BY6" si="8">IF(BQ7="",NA(),BQ7)</f>
        <v>19.98</v>
      </c>
      <c r="BR6" s="33">
        <f t="shared" si="8"/>
        <v>19.940000000000001</v>
      </c>
      <c r="BS6" s="33">
        <f t="shared" si="8"/>
        <v>18.41</v>
      </c>
      <c r="BT6" s="33">
        <f t="shared" si="8"/>
        <v>14.71</v>
      </c>
      <c r="BU6" s="33">
        <f t="shared" si="8"/>
        <v>26.99</v>
      </c>
      <c r="BV6" s="33">
        <f t="shared" si="8"/>
        <v>29.25</v>
      </c>
      <c r="BW6" s="33">
        <f t="shared" si="8"/>
        <v>31.04</v>
      </c>
      <c r="BX6" s="33">
        <f t="shared" si="8"/>
        <v>29.21</v>
      </c>
      <c r="BY6" s="33">
        <f t="shared" si="8"/>
        <v>32.909999999999997</v>
      </c>
      <c r="BZ6" s="32" t="str">
        <f>IF(BZ7="","",IF(BZ7="-","【-】","【"&amp;SUBSTITUTE(TEXT(BZ7,"#,##0.00"),"-","△")&amp;"】"))</f>
        <v>【30.63】</v>
      </c>
      <c r="CA6" s="33">
        <f>IF(CA7="",NA(),CA7)</f>
        <v>582.99</v>
      </c>
      <c r="CB6" s="33">
        <f t="shared" ref="CB6:CJ6" si="9">IF(CB7="",NA(),CB7)</f>
        <v>554.55999999999995</v>
      </c>
      <c r="CC6" s="33">
        <f t="shared" si="9"/>
        <v>594.64</v>
      </c>
      <c r="CD6" s="33">
        <f t="shared" si="9"/>
        <v>839.58</v>
      </c>
      <c r="CE6" s="33">
        <f t="shared" si="9"/>
        <v>1034.6500000000001</v>
      </c>
      <c r="CF6" s="33">
        <f t="shared" si="9"/>
        <v>663.6</v>
      </c>
      <c r="CG6" s="33">
        <f t="shared" si="9"/>
        <v>622.30999999999995</v>
      </c>
      <c r="CH6" s="33">
        <f t="shared" si="9"/>
        <v>589.39</v>
      </c>
      <c r="CI6" s="33">
        <f t="shared" si="9"/>
        <v>620.01</v>
      </c>
      <c r="CJ6" s="33">
        <f t="shared" si="9"/>
        <v>561.54</v>
      </c>
      <c r="CK6" s="32" t="str">
        <f>IF(CK7="","",IF(CK7="-","【-】","【"&amp;SUBSTITUTE(TEXT(CK7,"#,##0.00"),"-","△")&amp;"】"))</f>
        <v>【600.63】</v>
      </c>
      <c r="CL6" s="33">
        <f>IF(CL7="",NA(),CL7)</f>
        <v>63.16</v>
      </c>
      <c r="CM6" s="33">
        <f t="shared" ref="CM6:CU6" si="10">IF(CM7="",NA(),CM7)</f>
        <v>68.42</v>
      </c>
      <c r="CN6" s="33">
        <f t="shared" si="10"/>
        <v>63.16</v>
      </c>
      <c r="CO6" s="33">
        <f t="shared" si="10"/>
        <v>47.37</v>
      </c>
      <c r="CP6" s="33">
        <f t="shared" si="10"/>
        <v>47.37</v>
      </c>
      <c r="CQ6" s="33">
        <f t="shared" si="10"/>
        <v>38.97</v>
      </c>
      <c r="CR6" s="33">
        <f t="shared" si="10"/>
        <v>39.119999999999997</v>
      </c>
      <c r="CS6" s="33">
        <f t="shared" si="10"/>
        <v>41.24</v>
      </c>
      <c r="CT6" s="33">
        <f t="shared" si="10"/>
        <v>43.1</v>
      </c>
      <c r="CU6" s="33">
        <f t="shared" si="10"/>
        <v>34.92</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88.34</v>
      </c>
      <c r="DE6" s="33">
        <f t="shared" si="11"/>
        <v>88.02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【0.17】</v>
      </c>
    </row>
    <row r="7" spans="1:144" s="34" customFormat="1">
      <c r="A7" s="26"/>
      <c r="B7" s="35">
        <v>2015</v>
      </c>
      <c r="C7" s="35">
        <v>193658</v>
      </c>
      <c r="D7" s="35">
        <v>47</v>
      </c>
      <c r="E7" s="35">
        <v>17</v>
      </c>
      <c r="F7" s="35">
        <v>9</v>
      </c>
      <c r="G7" s="35">
        <v>0</v>
      </c>
      <c r="H7" s="35" t="s">
        <v>96</v>
      </c>
      <c r="I7" s="35" t="s">
        <v>97</v>
      </c>
      <c r="J7" s="35" t="s">
        <v>98</v>
      </c>
      <c r="K7" s="35" t="s">
        <v>99</v>
      </c>
      <c r="L7" s="35" t="s">
        <v>100</v>
      </c>
      <c r="M7" s="36" t="s">
        <v>101</v>
      </c>
      <c r="N7" s="36" t="s">
        <v>102</v>
      </c>
      <c r="O7" s="36">
        <v>0.21</v>
      </c>
      <c r="P7" s="36">
        <v>100</v>
      </c>
      <c r="Q7" s="36">
        <v>3170</v>
      </c>
      <c r="R7" s="36">
        <v>13154</v>
      </c>
      <c r="S7" s="36">
        <v>301.98</v>
      </c>
      <c r="T7" s="36">
        <v>43.56</v>
      </c>
      <c r="U7" s="36">
        <v>27</v>
      </c>
      <c r="V7" s="36">
        <v>0.01</v>
      </c>
      <c r="W7" s="36">
        <v>2700</v>
      </c>
      <c r="X7" s="36">
        <v>69.5</v>
      </c>
      <c r="Y7" s="36">
        <v>66.95</v>
      </c>
      <c r="Z7" s="36">
        <v>78.72</v>
      </c>
      <c r="AA7" s="36">
        <v>75.72</v>
      </c>
      <c r="AB7" s="36">
        <v>77.650000000000006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5264.78</v>
      </c>
      <c r="BF7" s="36">
        <v>5485.11</v>
      </c>
      <c r="BG7" s="36">
        <v>5251.85</v>
      </c>
      <c r="BH7" s="36">
        <v>4866.03</v>
      </c>
      <c r="BI7" s="36">
        <v>4867.72</v>
      </c>
      <c r="BJ7" s="36">
        <v>2988.96</v>
      </c>
      <c r="BK7" s="36">
        <v>3055.24</v>
      </c>
      <c r="BL7" s="36">
        <v>2574.4699999999998</v>
      </c>
      <c r="BM7" s="36">
        <v>2784</v>
      </c>
      <c r="BN7" s="36">
        <v>2464.06</v>
      </c>
      <c r="BO7" s="36">
        <v>2685.08</v>
      </c>
      <c r="BP7" s="36">
        <v>21.98</v>
      </c>
      <c r="BQ7" s="36">
        <v>19.98</v>
      </c>
      <c r="BR7" s="36">
        <v>19.940000000000001</v>
      </c>
      <c r="BS7" s="36">
        <v>18.41</v>
      </c>
      <c r="BT7" s="36">
        <v>14.71</v>
      </c>
      <c r="BU7" s="36">
        <v>26.99</v>
      </c>
      <c r="BV7" s="36">
        <v>29.25</v>
      </c>
      <c r="BW7" s="36">
        <v>31.04</v>
      </c>
      <c r="BX7" s="36">
        <v>29.21</v>
      </c>
      <c r="BY7" s="36">
        <v>32.909999999999997</v>
      </c>
      <c r="BZ7" s="36">
        <v>30.63</v>
      </c>
      <c r="CA7" s="36">
        <v>582.99</v>
      </c>
      <c r="CB7" s="36">
        <v>554.55999999999995</v>
      </c>
      <c r="CC7" s="36">
        <v>594.64</v>
      </c>
      <c r="CD7" s="36">
        <v>839.58</v>
      </c>
      <c r="CE7" s="36">
        <v>1034.6500000000001</v>
      </c>
      <c r="CF7" s="36">
        <v>663.6</v>
      </c>
      <c r="CG7" s="36">
        <v>622.30999999999995</v>
      </c>
      <c r="CH7" s="36">
        <v>589.39</v>
      </c>
      <c r="CI7" s="36">
        <v>620.01</v>
      </c>
      <c r="CJ7" s="36">
        <v>561.54</v>
      </c>
      <c r="CK7" s="36">
        <v>600.63</v>
      </c>
      <c r="CL7" s="36">
        <v>63.16</v>
      </c>
      <c r="CM7" s="36">
        <v>68.42</v>
      </c>
      <c r="CN7" s="36">
        <v>63.16</v>
      </c>
      <c r="CO7" s="36">
        <v>47.37</v>
      </c>
      <c r="CP7" s="36">
        <v>47.37</v>
      </c>
      <c r="CQ7" s="36">
        <v>38.97</v>
      </c>
      <c r="CR7" s="36">
        <v>39.119999999999997</v>
      </c>
      <c r="CS7" s="36">
        <v>41.24</v>
      </c>
      <c r="CT7" s="36">
        <v>43.1</v>
      </c>
      <c r="CU7" s="36">
        <v>34.92</v>
      </c>
      <c r="CV7" s="36">
        <v>36.67</v>
      </c>
      <c r="CW7" s="36">
        <v>100</v>
      </c>
      <c r="CX7" s="36">
        <v>100</v>
      </c>
      <c r="CY7" s="36">
        <v>100</v>
      </c>
      <c r="CZ7" s="36">
        <v>100</v>
      </c>
      <c r="DA7" s="36">
        <v>100</v>
      </c>
      <c r="DB7" s="36">
        <v>86.89</v>
      </c>
      <c r="DC7" s="36">
        <v>87.79</v>
      </c>
      <c r="DD7" s="36">
        <v>88.34</v>
      </c>
      <c r="DE7" s="36">
        <v>88.02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身延町役場</cp:lastModifiedBy>
  <dcterms:created xsi:type="dcterms:W3CDTF">2017-02-08T03:20:26Z</dcterms:created>
  <dcterms:modified xsi:type="dcterms:W3CDTF">2017-02-12T23:42:48Z</dcterms:modified>
  <cp:category/>
</cp:coreProperties>
</file>