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<sst xmlns="http://schemas.openxmlformats.org/spreadsheetml/2006/main" count="221" uniqueCount="111">
  <si>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</si>
  <si>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</si>
  <si>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</si>
  <si>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</si>
  <si>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</si>
  <si>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</si>
  <si>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</si>
  <si>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</si>
  <si>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</si>
  <si>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</si>
  <si>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</si>
  <si>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</si>
  <si>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</si>
  <si>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</si>
  <si>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</si>
  <si>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</si>
  <si>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</si>
  <si>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</si>
  <si>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</si>
  <si>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</si>
  <si>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</si>
  <si>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</si>
  <si>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</si>
  <si>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</si>
  <si>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</si>
  <si>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</si>
  <si>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</si>
  <si>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</si>
  <si>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</si>
  <si>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</si>
  <si>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</si>
  <si>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</si>
  <si>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</si>
  <si>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</si>
  <si>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</si>
  <si>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</si>
  <si>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</si>
  <si>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</si>
  <si>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</si>
  <si>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</si>
  <si>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</si>
  <si>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</si>
  <si>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</si>
  <si>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</si>
  <si>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</si>
  <si>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</si>
  <si>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</si>
  <si>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</si>
  <si>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</si>
  <si>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</si>
  <si>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</si>
  <si>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</si>
  <si>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</si>
  <si>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</si>
  <si>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</si>
  <si>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</si>
  <si>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</si>
  <si>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</si>
  <si>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</si>
  <si>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</si>
  <si>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</si>
  <si>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</si>
  <si>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</si>
  <si>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</si>
  <si>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</si>
  <si>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</si>
  <si>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</si>
  <si>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</si>
  <si>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</si>
  <si>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</si>
  <si>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</si>
  <si>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</si>
  <si>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</si>
  <si>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</si>
  <si>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</si>
  <si>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</si>
  <si>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</si>
  <si>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</si>
  <si>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</si>
  <si>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</si>
  <si>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</si>
  <si>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</si>
  <si>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</si>
  <si>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</si>
  <si>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</si>
  <si>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</si>
  <si>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</si>
  <si>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</si>
  <si>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</si>
  <si>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</si>
  <si>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</si>
  <si>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</si>
  <si>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</si>
  <si>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</si>
  <si>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</si>
  <si>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</si>
  <si>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早川町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</si>
  <si>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</si>
  <si>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</si>
  <si>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</si>
  <si>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</si>
  <si>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</si>
  <si>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</si>
  <si>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</si>
  <si>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</si>
  <si>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</si>
  <si>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</si>
  <si>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</si>
  <si>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施設整備から２０年以上を経過しているが、主要な管路については老朽化が確認されていない。
しかし、ブロアーや粉砕機などの機械器具などには老朽化が目立ちはじめており、故障した場合にはその都度対応している。しかし、今後躯体等の老朽化も予想されるため、機能診断を行い安定した経営のため、計画的に更新を行えるよう計画を立てていく。
</t>
    <rPh sb="0" eb="2">
      <t>シセツ</t>
    </rPh>
    <rPh sb="2" eb="4">
      <t>セイビ</t>
    </rPh>
    <rPh sb="8" eb="11">
      <t>ネンイジョウ</t>
    </rPh>
    <rPh sb="12" eb="14">
      <t>ケイカ</t>
    </rPh>
    <rPh sb="20" eb="22">
      <t>シュヨウ</t>
    </rPh>
    <rPh sb="23" eb="25">
      <t>カンロ</t>
    </rPh>
    <rPh sb="30" eb="33">
      <t>ロウキュウカ</t>
    </rPh>
    <rPh sb="34" eb="36">
      <t>カクニン</t>
    </rPh>
    <rPh sb="53" eb="56">
      <t>フンサイキ</t>
    </rPh>
    <rPh sb="59" eb="61">
      <t>キカイ</t>
    </rPh>
    <rPh sb="61" eb="63">
      <t>キグ</t>
    </rPh>
    <rPh sb="67" eb="70">
      <t>ロウキュウカ</t>
    </rPh>
    <rPh sb="71" eb="73">
      <t>メダ</t>
    </rPh>
    <rPh sb="81" eb="83">
      <t>コショウ</t>
    </rPh>
    <rPh sb="85" eb="87">
      <t>バアイ</t>
    </rPh>
    <rPh sb="91" eb="93">
      <t>ツド</t>
    </rPh>
    <rPh sb="93" eb="95">
      <t>タイオウ</t>
    </rPh>
    <rPh sb="104" eb="106">
      <t>コンゴ</t>
    </rPh>
    <rPh sb="106" eb="108">
      <t>クタイ</t>
    </rPh>
    <rPh sb="108" eb="109">
      <t>トウ</t>
    </rPh>
    <rPh sb="110" eb="113">
      <t>ロウキュウカ</t>
    </rPh>
    <rPh sb="114" eb="116">
      <t>ヨソウ</t>
    </rPh>
    <rPh sb="122" eb="124">
      <t>キノウ</t>
    </rPh>
    <rPh sb="124" eb="126">
      <t>シンダン</t>
    </rPh>
    <rPh sb="127" eb="128">
      <t>オコナ</t>
    </rPh>
    <rPh sb="129" eb="131">
      <t>アンテイ</t>
    </rPh>
    <rPh sb="133" eb="135">
      <t>ケイエイ</t>
    </rPh>
    <rPh sb="139" eb="142">
      <t>ケイカクテキ</t>
    </rPh>
    <rPh sb="143" eb="145">
      <t>コウシン</t>
    </rPh>
    <rPh sb="146" eb="147">
      <t>オコナ</t>
    </rPh>
    <rPh sb="151" eb="153">
      <t>ケイカク</t>
    </rPh>
    <rPh sb="154" eb="155">
      <t>タ</t>
    </rPh>
    <phoneticPr fontId="4"/>
  </si>
  <si>
    <r>
      <t>計画処理人口が１５０人という小規模施設であり、近隣に同様の施設も無いことから集約もできないため、効率的な経営を行うことは困難である。
そのため、高利率の起債については繰上げ償還を</t>
    </r>
    <r>
      <rPr>
        <sz val="11"/>
        <rFont val="ＭＳ ゴシック"/>
        <family val="3"/>
        <charset val="128"/>
      </rPr>
      <t>行ったり</t>
    </r>
    <r>
      <rPr>
        <sz val="11"/>
        <color theme="1"/>
        <rFont val="ＭＳ ゴシック"/>
        <family val="3"/>
        <charset val="128"/>
      </rPr>
      <t>、料金の値上げなどを行い経営状況の安定</t>
    </r>
    <r>
      <rPr>
        <sz val="11"/>
        <color theme="1"/>
        <rFont val="ＭＳ ゴシック"/>
        <family val="3"/>
        <charset val="128"/>
      </rPr>
      <t xml:space="preserve">に努めてきた。
しかし、現在の利用人口は６１人と少ないため使用料だけで維持管理と起債の償還金費用を賄うことは困難である。
今後起債の償還が終了すれば、一般会計からの繰入額も減少していくが、維持管理経費が上昇していくなかで、高齢化や過疎化による利用者数の減少が予想されるため、改修や修繕の際には財源不足になることは明らかである。
</t>
    </r>
    <rPh sb="0" eb="2">
      <t>ケイカク</t>
    </rPh>
    <rPh sb="2" eb="4">
      <t>ショリ</t>
    </rPh>
    <rPh sb="4" eb="6">
      <t>ジンコウ</t>
    </rPh>
    <rPh sb="10" eb="11">
      <t>ニン</t>
    </rPh>
    <rPh sb="14" eb="17">
      <t>ショウキボ</t>
    </rPh>
    <rPh sb="17" eb="19">
      <t>シセツ</t>
    </rPh>
    <rPh sb="23" eb="25">
      <t>キンリン</t>
    </rPh>
    <rPh sb="26" eb="28">
      <t>ドウヨウ</t>
    </rPh>
    <rPh sb="29" eb="31">
      <t>シセツ</t>
    </rPh>
    <rPh sb="32" eb="33">
      <t>ナ</t>
    </rPh>
    <rPh sb="38" eb="40">
      <t>シュウヤク</t>
    </rPh>
    <rPh sb="48" eb="51">
      <t>コウリツテキ</t>
    </rPh>
    <rPh sb="52" eb="54">
      <t>ケイエイ</t>
    </rPh>
    <rPh sb="55" eb="56">
      <t>オコナ</t>
    </rPh>
    <rPh sb="60" eb="62">
      <t>コンナン</t>
    </rPh>
    <rPh sb="72" eb="75">
      <t>コウリリツ</t>
    </rPh>
    <rPh sb="76" eb="78">
      <t>キサイ</t>
    </rPh>
    <rPh sb="83" eb="85">
      <t>クリア</t>
    </rPh>
    <rPh sb="86" eb="88">
      <t>ショウカン</t>
    </rPh>
    <rPh sb="89" eb="90">
      <t>オコナ</t>
    </rPh>
    <rPh sb="94" eb="96">
      <t>リョウキン</t>
    </rPh>
    <rPh sb="97" eb="99">
      <t>ネア</t>
    </rPh>
    <rPh sb="103" eb="104">
      <t>オコナ</t>
    </rPh>
    <rPh sb="105" eb="107">
      <t>ケイエイ</t>
    </rPh>
    <rPh sb="107" eb="109">
      <t>ジョウキョウ</t>
    </rPh>
    <rPh sb="110" eb="112">
      <t>アンテイ</t>
    </rPh>
    <rPh sb="113" eb="114">
      <t>ツト</t>
    </rPh>
    <rPh sb="124" eb="126">
      <t>ゲンザイ</t>
    </rPh>
    <rPh sb="127" eb="129">
      <t>リヨウ</t>
    </rPh>
    <rPh sb="129" eb="131">
      <t>ジンコウ</t>
    </rPh>
    <rPh sb="134" eb="135">
      <t>ニン</t>
    </rPh>
    <rPh sb="136" eb="137">
      <t>スク</t>
    </rPh>
    <rPh sb="141" eb="144">
      <t>シヨウリョウ</t>
    </rPh>
    <rPh sb="147" eb="149">
      <t>イジ</t>
    </rPh>
    <rPh sb="149" eb="151">
      <t>カンリ</t>
    </rPh>
    <rPh sb="152" eb="154">
      <t>キサイ</t>
    </rPh>
    <rPh sb="155" eb="158">
      <t>ショウカンキン</t>
    </rPh>
    <rPh sb="158" eb="160">
      <t>ヒヨウ</t>
    </rPh>
    <rPh sb="161" eb="162">
      <t>マカナ</t>
    </rPh>
    <rPh sb="166" eb="168">
      <t>コンナン</t>
    </rPh>
    <rPh sb="173" eb="175">
      <t>コンゴ</t>
    </rPh>
    <rPh sb="175" eb="177">
      <t>キサイ</t>
    </rPh>
    <rPh sb="178" eb="180">
      <t>ショウカン</t>
    </rPh>
    <rPh sb="181" eb="183">
      <t>シュウリョウ</t>
    </rPh>
    <rPh sb="187" eb="189">
      <t>イッパン</t>
    </rPh>
    <rPh sb="189" eb="191">
      <t>カイケイ</t>
    </rPh>
    <rPh sb="194" eb="196">
      <t>クリイレ</t>
    </rPh>
    <rPh sb="196" eb="197">
      <t>ガク</t>
    </rPh>
    <rPh sb="198" eb="200">
      <t>ゲンショウ</t>
    </rPh>
    <rPh sb="206" eb="208">
      <t>イジ</t>
    </rPh>
    <rPh sb="208" eb="210">
      <t>カンリ</t>
    </rPh>
    <rPh sb="210" eb="212">
      <t>ケイヒ</t>
    </rPh>
    <rPh sb="213" eb="215">
      <t>ジョウショウ</t>
    </rPh>
    <rPh sb="223" eb="226">
      <t>コウレイカ</t>
    </rPh>
    <rPh sb="227" eb="230">
      <t>カソカ</t>
    </rPh>
    <rPh sb="233" eb="236">
      <t>リヨウシャ</t>
    </rPh>
    <rPh sb="236" eb="237">
      <t>スウ</t>
    </rPh>
    <rPh sb="238" eb="240">
      <t>ゲンショウ</t>
    </rPh>
    <rPh sb="241" eb="243">
      <t>ヨソウ</t>
    </rPh>
    <rPh sb="249" eb="251">
      <t>カイシュウ</t>
    </rPh>
    <rPh sb="252" eb="254">
      <t>シュウゼン</t>
    </rPh>
    <rPh sb="255" eb="256">
      <t>サイ</t>
    </rPh>
    <rPh sb="258" eb="260">
      <t>ザイゲン</t>
    </rPh>
    <rPh sb="260" eb="262">
      <t>ブソク</t>
    </rPh>
    <rPh sb="268" eb="269">
      <t>アキ</t>
    </rPh>
    <phoneticPr fontId="4"/>
  </si>
  <si>
    <r>
      <rPr>
        <sz val="11"/>
        <rFont val="ＭＳ ゴシック"/>
        <family val="3"/>
        <charset val="128"/>
      </rPr>
      <t>利用者数</t>
    </r>
    <r>
      <rPr>
        <sz val="11"/>
        <color theme="1"/>
        <rFont val="ＭＳ ゴシック"/>
        <family val="3"/>
        <charset val="128"/>
      </rPr>
      <t>が少なく予算規模が小さいなかで、維持管理経費が多くなっているのが現状である。
今後、利用者の減少によるさらなる収入の減少が予想される中で、老朽化による施設の改修や更新は増加することが考えられることから機能診断の実施や投資計画の策定など安定的に計画できるよう努めていく。</t>
    </r>
    <rPh sb="0" eb="3">
      <t>リヨウシャ</t>
    </rPh>
    <rPh sb="3" eb="4">
      <t>スウ</t>
    </rPh>
    <rPh sb="5" eb="6">
      <t>スク</t>
    </rPh>
    <rPh sb="8" eb="10">
      <t>ヨサン</t>
    </rPh>
    <rPh sb="10" eb="12">
      <t>キボ</t>
    </rPh>
    <rPh sb="13" eb="14">
      <t>チイ</t>
    </rPh>
    <rPh sb="20" eb="22">
      <t>イジ</t>
    </rPh>
    <rPh sb="22" eb="24">
      <t>カンリ</t>
    </rPh>
    <rPh sb="24" eb="26">
      <t>ケイヒ</t>
    </rPh>
    <rPh sb="27" eb="28">
      <t>オオ</t>
    </rPh>
    <rPh sb="36" eb="38">
      <t>ゲンジョウ</t>
    </rPh>
    <rPh sb="43" eb="45">
      <t>コンゴ</t>
    </rPh>
    <rPh sb="46" eb="49">
      <t>リヨウシャ</t>
    </rPh>
    <rPh sb="50" eb="52">
      <t>ゲンショウ</t>
    </rPh>
    <rPh sb="59" eb="61">
      <t>シュウニュウ</t>
    </rPh>
    <rPh sb="62" eb="63">
      <t>ゲン</t>
    </rPh>
    <rPh sb="63" eb="64">
      <t>ショウ</t>
    </rPh>
    <rPh sb="65" eb="67">
      <t>ヨソウ</t>
    </rPh>
    <rPh sb="70" eb="71">
      <t>ナカ</t>
    </rPh>
    <rPh sb="73" eb="76">
      <t>ロウキュウカ</t>
    </rPh>
    <rPh sb="79" eb="81">
      <t>シセツ</t>
    </rPh>
    <rPh sb="82" eb="84">
      <t>カイシュウ</t>
    </rPh>
    <rPh sb="85" eb="87">
      <t>コウシン</t>
    </rPh>
    <rPh sb="88" eb="90">
      <t>ゾウカ</t>
    </rPh>
    <rPh sb="95" eb="96">
      <t>カンガ</t>
    </rPh>
    <rPh sb="104" eb="106">
      <t>キノウ</t>
    </rPh>
    <rPh sb="106" eb="108">
      <t>シンダン</t>
    </rPh>
    <rPh sb="109" eb="111">
      <t>ジッシ</t>
    </rPh>
    <rPh sb="112" eb="114">
      <t>トウシ</t>
    </rPh>
    <rPh sb="114" eb="116">
      <t>ケイカク</t>
    </rPh>
    <rPh sb="117" eb="119">
      <t>サクテイ</t>
    </rPh>
    <rPh sb="121" eb="124">
      <t>アンテイテキ</t>
    </rPh>
    <rPh sb="125" eb="127">
      <t>ケイカク</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</si>
</sst>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181888"/>
        <c:axId val="781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8181888"/>
        <c:axId val="78183808"/>
      </c:lineChart>
      <c:dateAx>
        <c:axId val="78181888"/>
        <c:scaling>
          <c:orientation val="minMax"/>
        </c:scaling>
        <c:delete val="1"/>
        <c:axPos val="b"/>
        <c:numFmt formatCode="ge" sourceLinked="1"/>
        <c:majorTickMark val="none"/>
        <c:minorTickMark val="none"/>
        <c:tickLblPos val="none"/>
        <c:crossAx val="78183808"/>
        <c:crosses val="autoZero"/>
        <c:auto val="1"/>
        <c:lblOffset val="100"/>
        <c:baseTimeUnit val="years"/>
      </c:dateAx>
      <c:valAx>
        <c:axId val="78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81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9574912"/>
        <c:axId val="795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9574912"/>
        <c:axId val="79585280"/>
      </c:lineChart>
      <c:dateAx>
        <c:axId val="79574912"/>
        <c:scaling>
          <c:orientation val="minMax"/>
        </c:scaling>
        <c:delete val="1"/>
        <c:axPos val="b"/>
        <c:numFmt formatCode="ge" sourceLinked="1"/>
        <c:majorTickMark val="none"/>
        <c:minorTickMark val="none"/>
        <c:tickLblPos val="none"/>
        <c:crossAx val="79585280"/>
        <c:crosses val="autoZero"/>
        <c:auto val="1"/>
        <c:lblOffset val="100"/>
        <c:baseTimeUnit val="years"/>
      </c:dateAx>
      <c:valAx>
        <c:axId val="795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94.23</c:v>
                </c:pt>
                <c:pt idx="1">
                  <c:v>94.23</c:v>
                </c:pt>
                <c:pt idx="2">
                  <c:v>100</c:v>
                </c:pt>
                <c:pt idx="3">
                  <c:v>100</c:v>
                </c:pt>
                <c:pt idx="4">
                  <c:v>95.08</c:v>
                </c:pt>
              </c:numCache>
            </c:numRef>
          </c:val>
        </c:ser>
        <c:dLbls>
          <c:showLegendKey val="0"/>
          <c:showVal val="0"/>
          <c:showCatName val="0"/>
          <c:showSerName val="0"/>
          <c:showPercent val="0"/>
          <c:showBubbleSize val="0"/>
        </c:dLbls>
        <c:gapWidth val="150"/>
        <c:axId val="79627776"/>
        <c:axId val="796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79627776"/>
        <c:axId val="79629696"/>
      </c:lineChart>
      <c:dateAx>
        <c:axId val="79627776"/>
        <c:scaling>
          <c:orientation val="minMax"/>
        </c:scaling>
        <c:delete val="1"/>
        <c:axPos val="b"/>
        <c:numFmt formatCode="ge" sourceLinked="1"/>
        <c:majorTickMark val="none"/>
        <c:minorTickMark val="none"/>
        <c:tickLblPos val="none"/>
        <c:crossAx val="79629696"/>
        <c:crosses val="autoZero"/>
        <c:auto val="1"/>
        <c:lblOffset val="100"/>
        <c:baseTimeUnit val="years"/>
      </c:dateAx>
      <c:valAx>
        <c:axId val="796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85.02</c:v>
                </c:pt>
                <c:pt idx="1">
                  <c:v>84.17</c:v>
                </c:pt>
                <c:pt idx="2">
                  <c:v>92.45</c:v>
                </c:pt>
                <c:pt idx="3">
                  <c:v>84.47</c:v>
                </c:pt>
                <c:pt idx="4">
                  <c:v>85.35</c:v>
                </c:pt>
              </c:numCache>
            </c:numRef>
          </c:val>
        </c:ser>
        <c:dLbls>
          <c:showLegendKey val="0"/>
          <c:showVal val="0"/>
          <c:showCatName val="0"/>
          <c:showSerName val="0"/>
          <c:showPercent val="0"/>
          <c:showBubbleSize val="0"/>
        </c:dLbls>
        <c:gapWidth val="150"/>
        <c:axId val="79078528"/>
        <c:axId val="79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78528"/>
        <c:axId val="79080448"/>
      </c:lineChart>
      <c:dateAx>
        <c:axId val="79078528"/>
        <c:scaling>
          <c:orientation val="minMax"/>
        </c:scaling>
        <c:delete val="1"/>
        <c:axPos val="b"/>
        <c:numFmt formatCode="ge" sourceLinked="1"/>
        <c:majorTickMark val="none"/>
        <c:minorTickMark val="none"/>
        <c:tickLblPos val="none"/>
        <c:crossAx val="79080448"/>
        <c:crosses val="autoZero"/>
        <c:auto val="1"/>
        <c:lblOffset val="100"/>
        <c:baseTimeUnit val="years"/>
      </c:dateAx>
      <c:valAx>
        <c:axId val="79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50176"/>
        <c:axId val="792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50176"/>
        <c:axId val="79252096"/>
      </c:lineChart>
      <c:dateAx>
        <c:axId val="79250176"/>
        <c:scaling>
          <c:orientation val="minMax"/>
        </c:scaling>
        <c:delete val="1"/>
        <c:axPos val="b"/>
        <c:numFmt formatCode="ge" sourceLinked="1"/>
        <c:majorTickMark val="none"/>
        <c:minorTickMark val="none"/>
        <c:tickLblPos val="none"/>
        <c:crossAx val="79252096"/>
        <c:crosses val="autoZero"/>
        <c:auto val="1"/>
        <c:lblOffset val="100"/>
        <c:baseTimeUnit val="years"/>
      </c:dateAx>
      <c:valAx>
        <c:axId val="792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70112"/>
        <c:axId val="793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70112"/>
        <c:axId val="79372288"/>
      </c:lineChart>
      <c:dateAx>
        <c:axId val="79370112"/>
        <c:scaling>
          <c:orientation val="minMax"/>
        </c:scaling>
        <c:delete val="1"/>
        <c:axPos val="b"/>
        <c:numFmt formatCode="ge" sourceLinked="1"/>
        <c:majorTickMark val="none"/>
        <c:minorTickMark val="none"/>
        <c:tickLblPos val="none"/>
        <c:crossAx val="79372288"/>
        <c:crosses val="autoZero"/>
        <c:auto val="1"/>
        <c:lblOffset val="100"/>
        <c:baseTimeUnit val="years"/>
      </c:dateAx>
      <c:valAx>
        <c:axId val="793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02880"/>
        <c:axId val="794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02880"/>
        <c:axId val="79413248"/>
      </c:lineChart>
      <c:dateAx>
        <c:axId val="79402880"/>
        <c:scaling>
          <c:orientation val="minMax"/>
        </c:scaling>
        <c:delete val="1"/>
        <c:axPos val="b"/>
        <c:numFmt formatCode="ge" sourceLinked="1"/>
        <c:majorTickMark val="none"/>
        <c:minorTickMark val="none"/>
        <c:tickLblPos val="none"/>
        <c:crossAx val="79413248"/>
        <c:crosses val="autoZero"/>
        <c:auto val="1"/>
        <c:lblOffset val="100"/>
        <c:baseTimeUnit val="years"/>
      </c:dateAx>
      <c:valAx>
        <c:axId val="794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70848"/>
        <c:axId val="89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70848"/>
        <c:axId val="89473024"/>
      </c:lineChart>
      <c:dateAx>
        <c:axId val="89470848"/>
        <c:scaling>
          <c:orientation val="minMax"/>
        </c:scaling>
        <c:delete val="1"/>
        <c:axPos val="b"/>
        <c:numFmt formatCode="ge" sourceLinked="1"/>
        <c:majorTickMark val="none"/>
        <c:minorTickMark val="none"/>
        <c:tickLblPos val="none"/>
        <c:crossAx val="89473024"/>
        <c:crosses val="autoZero"/>
        <c:auto val="1"/>
        <c:lblOffset val="100"/>
        <c:baseTimeUnit val="years"/>
      </c:dateAx>
      <c:valAx>
        <c:axId val="89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22.38</c:v>
                </c:pt>
                <c:pt idx="1">
                  <c:v>0</c:v>
                </c:pt>
                <c:pt idx="2">
                  <c:v>0</c:v>
                </c:pt>
                <c:pt idx="3">
                  <c:v>0</c:v>
                </c:pt>
                <c:pt idx="4">
                  <c:v>0</c:v>
                </c:pt>
              </c:numCache>
            </c:numRef>
          </c:val>
        </c:ser>
        <c:dLbls>
          <c:showLegendKey val="0"/>
          <c:showVal val="0"/>
          <c:showCatName val="0"/>
          <c:showSerName val="0"/>
          <c:showPercent val="0"/>
          <c:showBubbleSize val="0"/>
        </c:dLbls>
        <c:gapWidth val="150"/>
        <c:axId val="89507328"/>
        <c:axId val="895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9507328"/>
        <c:axId val="89509248"/>
      </c:lineChart>
      <c:dateAx>
        <c:axId val="89507328"/>
        <c:scaling>
          <c:orientation val="minMax"/>
        </c:scaling>
        <c:delete val="1"/>
        <c:axPos val="b"/>
        <c:numFmt formatCode="ge" sourceLinked="1"/>
        <c:majorTickMark val="none"/>
        <c:minorTickMark val="none"/>
        <c:tickLblPos val="none"/>
        <c:crossAx val="89509248"/>
        <c:crosses val="autoZero"/>
        <c:auto val="1"/>
        <c:lblOffset val="100"/>
        <c:baseTimeUnit val="years"/>
      </c:dateAx>
      <c:valAx>
        <c:axId val="895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72.78</c:v>
                </c:pt>
                <c:pt idx="1">
                  <c:v>67.5</c:v>
                </c:pt>
                <c:pt idx="2">
                  <c:v>61.44</c:v>
                </c:pt>
                <c:pt idx="3">
                  <c:v>54.35</c:v>
                </c:pt>
                <c:pt idx="4">
                  <c:v>43.57</c:v>
                </c:pt>
              </c:numCache>
            </c:numRef>
          </c:val>
        </c:ser>
        <c:dLbls>
          <c:showLegendKey val="0"/>
          <c:showVal val="0"/>
          <c:showCatName val="0"/>
          <c:showSerName val="0"/>
          <c:showPercent val="0"/>
          <c:showBubbleSize val="0"/>
        </c:dLbls>
        <c:gapWidth val="150"/>
        <c:axId val="79440896"/>
        <c:axId val="794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9440896"/>
        <c:axId val="79459456"/>
      </c:lineChart>
      <c:dateAx>
        <c:axId val="79440896"/>
        <c:scaling>
          <c:orientation val="minMax"/>
        </c:scaling>
        <c:delete val="1"/>
        <c:axPos val="b"/>
        <c:numFmt formatCode="ge" sourceLinked="1"/>
        <c:majorTickMark val="none"/>
        <c:minorTickMark val="none"/>
        <c:tickLblPos val="none"/>
        <c:crossAx val="79459456"/>
        <c:crosses val="autoZero"/>
        <c:auto val="1"/>
        <c:lblOffset val="100"/>
        <c:baseTimeUnit val="years"/>
      </c:dateAx>
      <c:valAx>
        <c:axId val="794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141.1</c:v>
                </c:pt>
                <c:pt idx="1">
                  <c:v>132.37</c:v>
                </c:pt>
                <c:pt idx="2">
                  <c:v>207.6</c:v>
                </c:pt>
                <c:pt idx="3">
                  <c:v>183.81</c:v>
                </c:pt>
                <c:pt idx="4">
                  <c:v>252.15</c:v>
                </c:pt>
              </c:numCache>
            </c:numRef>
          </c:val>
        </c:ser>
        <c:dLbls>
          <c:showLegendKey val="0"/>
          <c:showVal val="0"/>
          <c:showCatName val="0"/>
          <c:showSerName val="0"/>
          <c:showPercent val="0"/>
          <c:showBubbleSize val="0"/>
        </c:dLbls>
        <c:gapWidth val="150"/>
        <c:axId val="79481088"/>
        <c:axId val="79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9481088"/>
        <c:axId val="79487360"/>
      </c:lineChart>
      <c:dateAx>
        <c:axId val="79481088"/>
        <c:scaling>
          <c:orientation val="minMax"/>
        </c:scaling>
        <c:delete val="1"/>
        <c:axPos val="b"/>
        <c:numFmt formatCode="ge" sourceLinked="1"/>
        <c:majorTickMark val="none"/>
        <c:minorTickMark val="none"/>
        <c:tickLblPos val="none"/>
        <c:crossAx val="79487360"/>
        <c:crosses val="autoZero"/>
        <c:auto val="1"/>
        <c:lblOffset val="100"/>
        <c:baseTimeUnit val="years"/>
      </c:dateAx>
      <c:valAx>
        <c:axId val="79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早川町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1124</v>
      </c>
      <c r="AM8" s="47"/>
      <c r="AN8" s="47"/>
      <c r="AO8" s="47"/>
      <c r="AP8" s="47"/>
      <c r="AQ8" s="47"/>
      <c r="AR8" s="47"/>
      <c r="AS8" s="47"/>
      <c r="AT8" s="43">
        <f>データ!S6</f>
        <v>369.96</v>
      </c>
      <c r="AU8" s="43"/>
      <c r="AV8" s="43"/>
      <c r="AW8" s="43"/>
      <c r="AX8" s="43"/>
      <c r="AY8" s="43"/>
      <c r="AZ8" s="43"/>
      <c r="BA8" s="43"/>
      <c r="BB8" s="43">
        <f>データ!T6</f>
        <v>3.04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5.47</v>
      </c>
      <c r="Q10" s="43"/>
      <c r="R10" s="43"/>
      <c r="S10" s="43"/>
      <c r="T10" s="43"/>
      <c r="U10" s="43"/>
      <c r="V10" s="43"/>
      <c r="W10" s="43">
        <f>データ!P6</f>
        <v>100</v>
      </c>
      <c r="X10" s="43"/>
      <c r="Y10" s="43"/>
      <c r="Z10" s="43"/>
      <c r="AA10" s="43"/>
      <c r="AB10" s="43"/>
      <c r="AC10" s="43"/>
      <c r="AD10" s="47">
        <f>データ!Q6</f>
        <v>6000</v>
      </c>
      <c r="AE10" s="47"/>
      <c r="AF10" s="47"/>
      <c r="AG10" s="47"/>
      <c r="AH10" s="47"/>
      <c r="AI10" s="47"/>
      <c r="AJ10" s="47"/>
      <c r="AK10" s="2"/>
      <c r="AL10" s="47">
        <f>データ!U6</f>
        <v>61</v>
      </c>
      <c r="AM10" s="47"/>
      <c r="AN10" s="47"/>
      <c r="AO10" s="47"/>
      <c r="AP10" s="47"/>
      <c r="AQ10" s="47"/>
      <c r="AR10" s="47"/>
      <c r="AS10" s="47"/>
      <c r="AT10" s="43">
        <f>データ!V6</f>
        <v>0.08</v>
      </c>
      <c r="AU10" s="43"/>
      <c r="AV10" s="43"/>
      <c r="AW10" s="43"/>
      <c r="AX10" s="43"/>
      <c r="AY10" s="43"/>
      <c r="AZ10" s="43"/>
      <c r="BA10" s="43"/>
      <c r="BB10" s="43">
        <f>データ!W6</f>
        <v>762.5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193640</v>
      </c>
      <c r="D6" s="31">
        <f t="shared" si="3"/>
        <v>47</v>
      </c>
      <c r="E6" s="31">
        <f t="shared" si="3"/>
        <v>17</v>
      </c>
      <c r="F6" s="31">
        <f t="shared" si="3"/>
        <v>5</v>
      </c>
      <c r="G6" s="31">
        <f t="shared" si="3"/>
        <v>0</v>
      </c>
      <c r="H6" s="31" t="str">
        <f t="shared" si="3"/>
        <v>山梨県　早川町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5.47</v>
      </c>
      <c r="P6" s="32">
        <f t="shared" si="3"/>
        <v>100</v>
      </c>
      <c r="Q6" s="32">
        <f t="shared" si="3"/>
        <v>6000</v>
      </c>
      <c r="R6" s="32">
        <f t="shared" si="3"/>
        <v>1124</v>
      </c>
      <c r="S6" s="32">
        <f t="shared" si="3"/>
        <v>369.96</v>
      </c>
      <c r="T6" s="32">
        <f t="shared" si="3"/>
        <v>3.04</v>
      </c>
      <c r="U6" s="32">
        <f t="shared" si="3"/>
        <v>61</v>
      </c>
      <c r="V6" s="32">
        <f t="shared" si="3"/>
        <v>0.08</v>
      </c>
      <c r="W6" s="32">
        <f t="shared" si="3"/>
        <v>762.5</v>
      </c>
      <c r="X6" s="33">
        <f>IF(X7="",NA(),X7)</f>
        <v>85.02</v>
      </c>
      <c r="Y6" s="33">
        <f t="shared" ref="Y6:AG6" si="4">IF(Y7="",NA(),Y7)</f>
        <v>84.17</v>
      </c>
      <c r="Z6" s="33">
        <f t="shared" si="4"/>
        <v>92.45</v>
      </c>
      <c r="AA6" s="33">
        <f t="shared" si="4"/>
        <v>84.47</v>
      </c>
      <c r="AB6" s="33">
        <f t="shared" si="4"/>
        <v>85.35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22.38</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72.78</v>
      </c>
      <c r="BQ6" s="33">
        <f t="shared" ref="BQ6:BY6" si="8">IF(BQ7="",NA(),BQ7)</f>
        <v>67.5</v>
      </c>
      <c r="BR6" s="33">
        <f t="shared" si="8"/>
        <v>61.44</v>
      </c>
      <c r="BS6" s="33">
        <f t="shared" si="8"/>
        <v>54.35</v>
      </c>
      <c r="BT6" s="33">
        <f t="shared" si="8"/>
        <v>43.57</v>
      </c>
      <c r="BU6" s="33">
        <f t="shared" si="8"/>
        <v>51.56</v>
      </c>
      <c r="BV6" s="33">
        <f t="shared" si="8"/>
        <v>51.03</v>
      </c>
      <c r="BW6" s="33">
        <f t="shared" si="8"/>
        <v>50.9</v>
      </c>
      <c r="BX6" s="33">
        <f t="shared" si="8"/>
        <v>50.82</v>
      </c>
      <c r="BY6" s="33">
        <f t="shared" si="8"/>
        <v>52.19</v>
      </c>
      <c r="BZ6" s="32" t="str">
        <f>IF(BZ7="","",IF(BZ7="-","【-】","【"&amp;SUBSTITUTE(TEXT(BZ7,"#,##0.00"),"-","△")&amp;"】"))</f>
        <v>【52.78】</v>
      </c>
      <c r="CA6" s="33">
        <f>IF(CA7="",NA(),CA7)</f>
        <v>141.1</v>
      </c>
      <c r="CB6" s="33">
        <f t="shared" ref="CB6:CJ6" si="9">IF(CB7="",NA(),CB7)</f>
        <v>132.37</v>
      </c>
      <c r="CC6" s="33">
        <f t="shared" si="9"/>
        <v>207.6</v>
      </c>
      <c r="CD6" s="33">
        <f t="shared" si="9"/>
        <v>183.81</v>
      </c>
      <c r="CE6" s="33">
        <f t="shared" si="9"/>
        <v>252.15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100</v>
      </c>
      <c r="CM6" s="33">
        <f t="shared" ref="CM6:CU6" si="10">IF(CM7="",NA(),CM7)</f>
        <v>100</v>
      </c>
      <c r="CN6" s="33">
        <f t="shared" si="10"/>
        <v>100</v>
      </c>
      <c r="CO6" s="33">
        <f t="shared" si="10"/>
        <v>100</v>
      </c>
      <c r="CP6" s="33">
        <f t="shared" si="10"/>
        <v>100</v>
      </c>
      <c r="CQ6" s="33">
        <f t="shared" si="10"/>
        <v>55.2</v>
      </c>
      <c r="CR6" s="33">
        <f t="shared" si="10"/>
        <v>54.74</v>
      </c>
      <c r="CS6" s="33">
        <f t="shared" si="10"/>
        <v>53.78</v>
      </c>
      <c r="CT6" s="33">
        <f t="shared" si="10"/>
        <v>53.24</v>
      </c>
      <c r="CU6" s="33">
        <f t="shared" si="10"/>
        <v>52.31</v>
      </c>
      <c r="CV6" s="32" t="str">
        <f>IF(CV7="","",IF(CV7="-","【-】","【"&amp;SUBSTITUTE(TEXT(CV7,"#,##0.00"),"-","△")&amp;"】"))</f>
        <v>【52.74】</v>
      </c>
      <c r="CW6" s="33">
        <f>IF(CW7="",NA(),CW7)</f>
        <v>94.23</v>
      </c>
      <c r="CX6" s="33">
        <f t="shared" ref="CX6:DF6" si="11">IF(CX7="",NA(),CX7)</f>
        <v>94.23</v>
      </c>
      <c r="CY6" s="33">
        <f t="shared" si="11"/>
        <v>100</v>
      </c>
      <c r="CZ6" s="33">
        <f t="shared" si="11"/>
        <v>100</v>
      </c>
      <c r="DA6" s="33">
        <f t="shared" si="11"/>
        <v>95.08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193640</v>
      </c>
      <c r="D7" s="35">
        <v>47</v>
      </c>
      <c r="E7" s="35">
        <v>17</v>
      </c>
      <c r="F7" s="35">
        <v>5</v>
      </c>
      <c r="G7" s="35">
        <v>0</v>
      </c>
      <c r="H7" s="35" t="s">
        <v>96</v>
      </c>
      <c r="I7" s="35" t="s">
        <v>97</v>
      </c>
      <c r="J7" s="35" t="s">
        <v>98</v>
      </c>
      <c r="K7" s="35" t="s">
        <v>99</v>
      </c>
      <c r="L7" s="35" t="s">
        <v>100</v>
      </c>
      <c r="M7" s="36" t="s">
        <v>101</v>
      </c>
      <c r="N7" s="36" t="s">
        <v>102</v>
      </c>
      <c r="O7" s="36">
        <v>5.47</v>
      </c>
      <c r="P7" s="36">
        <v>100</v>
      </c>
      <c r="Q7" s="36">
        <v>6000</v>
      </c>
      <c r="R7" s="36">
        <v>1124</v>
      </c>
      <c r="S7" s="36">
        <v>369.96</v>
      </c>
      <c r="T7" s="36">
        <v>3.04</v>
      </c>
      <c r="U7" s="36">
        <v>61</v>
      </c>
      <c r="V7" s="36">
        <v>0.08</v>
      </c>
      <c r="W7" s="36">
        <v>762.5</v>
      </c>
      <c r="X7" s="36">
        <v>85.02</v>
      </c>
      <c r="Y7" s="36">
        <v>84.17</v>
      </c>
      <c r="Z7" s="36">
        <v>92.45</v>
      </c>
      <c r="AA7" s="36">
        <v>84.47</v>
      </c>
      <c r="AB7" s="36">
        <v>85.35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22.38</v>
      </c>
      <c r="BF7" s="36">
        <v>0</v>
      </c>
      <c r="BG7" s="36">
        <v>0</v>
      </c>
      <c r="BH7" s="36">
        <v>0</v>
      </c>
      <c r="BI7" s="36">
        <v>0</v>
      </c>
      <c r="BJ7" s="36">
        <v>1239.2</v>
      </c>
      <c r="BK7" s="36">
        <v>1197.82</v>
      </c>
      <c r="BL7" s="36">
        <v>1126.77</v>
      </c>
      <c r="BM7" s="36">
        <v>1044.8</v>
      </c>
      <c r="BN7" s="36">
        <v>1081.8</v>
      </c>
      <c r="BO7" s="36">
        <v>1015.77</v>
      </c>
      <c r="BP7" s="36">
        <v>72.78</v>
      </c>
      <c r="BQ7" s="36">
        <v>67.5</v>
      </c>
      <c r="BR7" s="36">
        <v>61.44</v>
      </c>
      <c r="BS7" s="36">
        <v>54.35</v>
      </c>
      <c r="BT7" s="36">
        <v>43.57</v>
      </c>
      <c r="BU7" s="36">
        <v>51.56</v>
      </c>
      <c r="BV7" s="36">
        <v>51.03</v>
      </c>
      <c r="BW7" s="36">
        <v>50.9</v>
      </c>
      <c r="BX7" s="36">
        <v>50.82</v>
      </c>
      <c r="BY7" s="36">
        <v>52.19</v>
      </c>
      <c r="BZ7" s="36">
        <v>52.78</v>
      </c>
      <c r="CA7" s="36">
        <v>141.1</v>
      </c>
      <c r="CB7" s="36">
        <v>132.37</v>
      </c>
      <c r="CC7" s="36">
        <v>207.6</v>
      </c>
      <c r="CD7" s="36">
        <v>183.81</v>
      </c>
      <c r="CE7" s="36">
        <v>252.15</v>
      </c>
      <c r="CF7" s="36">
        <v>283.26</v>
      </c>
      <c r="CG7" s="36">
        <v>289.60000000000002</v>
      </c>
      <c r="CH7" s="36">
        <v>293.27</v>
      </c>
      <c r="CI7" s="36">
        <v>300.52</v>
      </c>
      <c r="CJ7" s="36">
        <v>296.14</v>
      </c>
      <c r="CK7" s="36">
        <v>289.81</v>
      </c>
      <c r="CL7" s="36">
        <v>100</v>
      </c>
      <c r="CM7" s="36">
        <v>100</v>
      </c>
      <c r="CN7" s="36">
        <v>100</v>
      </c>
      <c r="CO7" s="36">
        <v>100</v>
      </c>
      <c r="CP7" s="36">
        <v>100</v>
      </c>
      <c r="CQ7" s="36">
        <v>55.2</v>
      </c>
      <c r="CR7" s="36">
        <v>54.74</v>
      </c>
      <c r="CS7" s="36">
        <v>53.78</v>
      </c>
      <c r="CT7" s="36">
        <v>53.24</v>
      </c>
      <c r="CU7" s="36">
        <v>52.31</v>
      </c>
      <c r="CV7" s="36">
        <v>52.74</v>
      </c>
      <c r="CW7" s="36">
        <v>94.23</v>
      </c>
      <c r="CX7" s="36">
        <v>94.23</v>
      </c>
      <c r="CY7" s="36">
        <v>100</v>
      </c>
      <c r="CZ7" s="36">
        <v>100</v>
      </c>
      <c r="DA7" s="36">
        <v>95.08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2017-02-12T23:55:31Z</cp:lastPrinted>
  <dcterms:created xsi:type="dcterms:W3CDTF">2017-02-08T03:10:41Z</dcterms:created>
  <dcterms:modified xsi:type="dcterms:W3CDTF">2017-02-17T00:33:53Z</dcterms:modified>
</cp:coreProperties>
</file>