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<sst xmlns="http://schemas.openxmlformats.org/spreadsheetml/2006/main" count="221" uniqueCount="111">
  <si>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</si>
  <si>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</si>
  <si>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</si>
  <si>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</si>
  <si>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</si>
  <si>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</si>
  <si>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</si>
  <si>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</si>
  <si>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</si>
  <si>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</si>
  <si>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</si>
  <si>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</si>
  <si>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</si>
  <si>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</si>
  <si>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</si>
  <si>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</si>
  <si>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</si>
  <si>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</si>
  <si>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</si>
  <si>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</si>
  <si>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</si>
  <si>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</si>
  <si>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</si>
  <si>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</si>
  <si>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</si>
  <si>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</si>
  <si>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</si>
  <si>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</si>
  <si>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</si>
  <si>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</si>
  <si>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</si>
  <si>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</si>
  <si>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</si>
  <si>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</si>
  <si>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</si>
  <si>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</si>
  <si>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</si>
  <si>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</si>
  <si>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</si>
  <si>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</si>
  <si>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</si>
  <si>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</si>
  <si>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</si>
  <si>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</si>
  <si>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</si>
  <si>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</si>
  <si>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</si>
  <si>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</si>
  <si>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</si>
  <si>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</si>
  <si>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</si>
  <si>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</si>
  <si>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</si>
  <si>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</si>
  <si>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</si>
  <si>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</si>
  <si>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</si>
  <si>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</si>
  <si>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</si>
  <si>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</si>
  <si>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</si>
  <si>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</si>
  <si>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</si>
  <si>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</si>
  <si>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</si>
  <si>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</si>
  <si>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</si>
  <si>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</si>
  <si>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</si>
  <si>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</si>
  <si>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</si>
  <si>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</si>
  <si>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</si>
  <si>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</si>
  <si>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</si>
  <si>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</si>
  <si>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</si>
  <si>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</si>
  <si>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</si>
  <si>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</si>
  <si>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</si>
  <si>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</si>
  <si>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</si>
  <si>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</si>
  <si>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</si>
  <si>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</si>
  <si>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</si>
  <si>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</si>
  <si>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</si>
  <si>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</si>
  <si>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</si>
  <si>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</si>
  <si>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</si>
  <si>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</si>
  <si>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</si>
  <si>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</si>
  <si>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早川町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</si>
  <si>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</si>
  <si>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</si>
  <si>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</si>
  <si>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</si>
  <si>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</si>
  <si>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</si>
  <si>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</si>
  <si>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</si>
  <si>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</si>
  <si>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</si>
  <si>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</si>
  <si>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整備から２０年以上を経過しているが、主要な管路については老朽化が確認されていない。
しかし、ブロアーなどの機械器具は故障の都度対応しているのが現状で、さらに今後、躯体などの施設そのものの老朽化も進むと予想されているため、機能診断を行い突発的な故障により安定的な経営ができなくなる前に計画的に修繕が行えるようしていく。
</t>
    <rPh sb="0" eb="2">
      <t>セイビ</t>
    </rPh>
    <rPh sb="6" eb="9">
      <t>ネンイジョウ</t>
    </rPh>
    <rPh sb="10" eb="12">
      <t>ケイカ</t>
    </rPh>
    <rPh sb="18" eb="20">
      <t>シュヨウ</t>
    </rPh>
    <rPh sb="21" eb="23">
      <t>カンロ</t>
    </rPh>
    <rPh sb="28" eb="31">
      <t>ロウキュウカ</t>
    </rPh>
    <rPh sb="32" eb="34">
      <t>カクニン</t>
    </rPh>
    <rPh sb="53" eb="55">
      <t>キカイ</t>
    </rPh>
    <rPh sb="55" eb="57">
      <t>キグ</t>
    </rPh>
    <rPh sb="58" eb="60">
      <t>コショウ</t>
    </rPh>
    <rPh sb="61" eb="63">
      <t>ツド</t>
    </rPh>
    <rPh sb="63" eb="65">
      <t>タイオウ</t>
    </rPh>
    <rPh sb="71" eb="73">
      <t>ゲンジョウ</t>
    </rPh>
    <rPh sb="78" eb="80">
      <t>コンゴ</t>
    </rPh>
    <rPh sb="81" eb="83">
      <t>クタイ</t>
    </rPh>
    <rPh sb="86" eb="88">
      <t>シセツ</t>
    </rPh>
    <rPh sb="93" eb="96">
      <t>ロウキュウカ</t>
    </rPh>
    <rPh sb="97" eb="98">
      <t>スス</t>
    </rPh>
    <rPh sb="100" eb="102">
      <t>ヨソウ</t>
    </rPh>
    <rPh sb="110" eb="112">
      <t>キノウ</t>
    </rPh>
    <rPh sb="112" eb="114">
      <t>シンダン</t>
    </rPh>
    <rPh sb="115" eb="116">
      <t>オコナ</t>
    </rPh>
    <rPh sb="117" eb="120">
      <t>トッパツテキ</t>
    </rPh>
    <rPh sb="121" eb="123">
      <t>コショウ</t>
    </rPh>
    <rPh sb="126" eb="129">
      <t>アンテイテキ</t>
    </rPh>
    <rPh sb="130" eb="132">
      <t>ケイエイ</t>
    </rPh>
    <rPh sb="139" eb="140">
      <t>マエ</t>
    </rPh>
    <rPh sb="141" eb="144">
      <t>ケイカクテキ</t>
    </rPh>
    <rPh sb="145" eb="147">
      <t>シュウゼン</t>
    </rPh>
    <rPh sb="148" eb="149">
      <t>オコナ</t>
    </rPh>
    <phoneticPr fontId="4"/>
  </si>
  <si>
    <t>この施設の所在地は重要的建造物群保存地区であって、その選定のために当該下水施設を整備したものである。
加入率は１００％であって、今後人口の減少が予想されることから経営はさらに難しくなるものと考えられる。
このような状況ではあるが、機能診断を行い、老朽箇所を事前に改修するなどして費用がかからないよう計画的に施設や管路の更新ができるよう努める。</t>
    <rPh sb="2" eb="4">
      <t>シセツ</t>
    </rPh>
    <rPh sb="5" eb="8">
      <t>ショザイチ</t>
    </rPh>
    <rPh sb="9" eb="12">
      <t>ジュウヨウテキ</t>
    </rPh>
    <rPh sb="12" eb="15">
      <t>ケンゾウブツ</t>
    </rPh>
    <rPh sb="15" eb="16">
      <t>グン</t>
    </rPh>
    <rPh sb="16" eb="18">
      <t>ホゾン</t>
    </rPh>
    <rPh sb="18" eb="20">
      <t>チク</t>
    </rPh>
    <rPh sb="27" eb="29">
      <t>センテイ</t>
    </rPh>
    <rPh sb="33" eb="35">
      <t>トウガイ</t>
    </rPh>
    <rPh sb="35" eb="37">
      <t>ゲスイ</t>
    </rPh>
    <rPh sb="37" eb="39">
      <t>シセツ</t>
    </rPh>
    <rPh sb="40" eb="42">
      <t>セイビ</t>
    </rPh>
    <rPh sb="51" eb="53">
      <t>カニュウ</t>
    </rPh>
    <rPh sb="53" eb="54">
      <t>リツ</t>
    </rPh>
    <rPh sb="64" eb="66">
      <t>コンゴ</t>
    </rPh>
    <rPh sb="66" eb="68">
      <t>ジンコウ</t>
    </rPh>
    <rPh sb="69" eb="71">
      <t>ゲンショウ</t>
    </rPh>
    <rPh sb="72" eb="74">
      <t>ヨソウ</t>
    </rPh>
    <rPh sb="81" eb="83">
      <t>ケイエイ</t>
    </rPh>
    <rPh sb="87" eb="88">
      <t>ムズカ</t>
    </rPh>
    <rPh sb="95" eb="96">
      <t>カンガ</t>
    </rPh>
    <rPh sb="107" eb="109">
      <t>ジョウキョウ</t>
    </rPh>
    <rPh sb="115" eb="117">
      <t>キノウ</t>
    </rPh>
    <rPh sb="117" eb="119">
      <t>シンダン</t>
    </rPh>
    <rPh sb="120" eb="121">
      <t>オコナ</t>
    </rPh>
    <rPh sb="123" eb="125">
      <t>ロウキュウ</t>
    </rPh>
    <rPh sb="125" eb="127">
      <t>カショ</t>
    </rPh>
    <rPh sb="128" eb="130">
      <t>ジゼン</t>
    </rPh>
    <rPh sb="131" eb="133">
      <t>カイシュウ</t>
    </rPh>
    <rPh sb="139" eb="141">
      <t>ヒヨウ</t>
    </rPh>
    <rPh sb="149" eb="152">
      <t>ケイカクテキ</t>
    </rPh>
    <rPh sb="153" eb="155">
      <t>シセツ</t>
    </rPh>
    <rPh sb="156" eb="158">
      <t>カンロ</t>
    </rPh>
    <rPh sb="159" eb="161">
      <t>コウシン</t>
    </rPh>
    <rPh sb="167" eb="168">
      <t>ツト</t>
    </rPh>
    <phoneticPr fontId="4"/>
  </si>
  <si>
    <r>
      <t>小規模施設で施設であり、近隣に同様の施設もないことから集約して効率</t>
    </r>
    <r>
      <rPr>
        <sz val="11"/>
        <rFont val="ＭＳ ゴシック"/>
        <family val="3"/>
        <charset val="128"/>
      </rPr>
      <t>的</t>
    </r>
    <r>
      <rPr>
        <sz val="11"/>
        <color theme="1"/>
        <rFont val="ＭＳ ゴシック"/>
        <family val="3"/>
        <charset val="128"/>
      </rPr>
      <t xml:space="preserve">な運営を行うことは困難である。また、加入者も５７人と少ないため、維持管理経費と起債償還の費用を賄うことは極めて難しいのが現状である。
現在予算の半分以上をを起債の償還にあてているが、今後、数年で起債の償還が完了するため、一般会計からの繰入金等も減少すると考えられる。
しかし、維持管理経費が上昇するなかで、高齢化や過疎化によりさらに利用者が減少することが予想され、料金収入は減少するため、安定的な経営を行うことはさらに難しくなってくるものと予想される。
なお、加入率は現状で１００％である。
</t>
    </r>
    <rPh sb="0" eb="3">
      <t>ショウキボ</t>
    </rPh>
    <rPh sb="3" eb="5">
      <t>シセツ</t>
    </rPh>
    <rPh sb="6" eb="8">
      <t>シセツ</t>
    </rPh>
    <rPh sb="12" eb="14">
      <t>キンリン</t>
    </rPh>
    <rPh sb="15" eb="17">
      <t>ドウヨウ</t>
    </rPh>
    <rPh sb="18" eb="20">
      <t>シセツ</t>
    </rPh>
    <rPh sb="27" eb="29">
      <t>シュウヤク</t>
    </rPh>
    <rPh sb="31" eb="33">
      <t>コウリツ</t>
    </rPh>
    <rPh sb="33" eb="34">
      <t>テキ</t>
    </rPh>
    <rPh sb="35" eb="37">
      <t>ウンエイ</t>
    </rPh>
    <rPh sb="38" eb="39">
      <t>オコナ</t>
    </rPh>
    <rPh sb="43" eb="45">
      <t>コンナン</t>
    </rPh>
    <rPh sb="52" eb="54">
      <t>カニュウ</t>
    </rPh>
    <rPh sb="54" eb="55">
      <t>シャ</t>
    </rPh>
    <rPh sb="58" eb="59">
      <t>ニン</t>
    </rPh>
    <rPh sb="60" eb="61">
      <t>スク</t>
    </rPh>
    <rPh sb="66" eb="68">
      <t>イジ</t>
    </rPh>
    <rPh sb="68" eb="70">
      <t>カンリ</t>
    </rPh>
    <rPh sb="70" eb="72">
      <t>ケイヒ</t>
    </rPh>
    <rPh sb="73" eb="75">
      <t>キサイ</t>
    </rPh>
    <rPh sb="75" eb="77">
      <t>ショウカン</t>
    </rPh>
    <rPh sb="78" eb="80">
      <t>ヒヨウ</t>
    </rPh>
    <rPh sb="81" eb="82">
      <t>マカナ</t>
    </rPh>
    <rPh sb="86" eb="87">
      <t>キワ</t>
    </rPh>
    <rPh sb="89" eb="90">
      <t>ムズカ</t>
    </rPh>
    <rPh sb="94" eb="96">
      <t>ゲンジョウ</t>
    </rPh>
    <rPh sb="101" eb="103">
      <t>ゲンザイ</t>
    </rPh>
    <rPh sb="103" eb="105">
      <t>ヨサン</t>
    </rPh>
    <rPh sb="106" eb="108">
      <t>ハンブン</t>
    </rPh>
    <rPh sb="108" eb="110">
      <t>イジョウ</t>
    </rPh>
    <rPh sb="112" eb="114">
      <t>キサイ</t>
    </rPh>
    <rPh sb="115" eb="117">
      <t>ショウカン</t>
    </rPh>
    <rPh sb="125" eb="127">
      <t>コンゴ</t>
    </rPh>
    <rPh sb="128" eb="130">
      <t>スウネン</t>
    </rPh>
    <rPh sb="131" eb="133">
      <t>キサイ</t>
    </rPh>
    <rPh sb="134" eb="136">
      <t>ショウカン</t>
    </rPh>
    <rPh sb="137" eb="139">
      <t>カンリョウ</t>
    </rPh>
    <rPh sb="144" eb="146">
      <t>イッパン</t>
    </rPh>
    <rPh sb="146" eb="148">
      <t>カイケイ</t>
    </rPh>
    <rPh sb="151" eb="153">
      <t>クリイレ</t>
    </rPh>
    <rPh sb="153" eb="154">
      <t>キン</t>
    </rPh>
    <rPh sb="154" eb="155">
      <t>トウ</t>
    </rPh>
    <rPh sb="156" eb="158">
      <t>ゲンショウ</t>
    </rPh>
    <rPh sb="161" eb="162">
      <t>カンガ</t>
    </rPh>
    <rPh sb="172" eb="174">
      <t>イジ</t>
    </rPh>
    <rPh sb="174" eb="176">
      <t>カンリ</t>
    </rPh>
    <rPh sb="176" eb="178">
      <t>ケイヒ</t>
    </rPh>
    <rPh sb="179" eb="181">
      <t>ジョウショウ</t>
    </rPh>
    <rPh sb="187" eb="190">
      <t>コウレイカ</t>
    </rPh>
    <rPh sb="191" eb="194">
      <t>カソカ</t>
    </rPh>
    <rPh sb="200" eb="203">
      <t>リヨウシャ</t>
    </rPh>
    <rPh sb="204" eb="206">
      <t>ゲンショウ</t>
    </rPh>
    <rPh sb="211" eb="213">
      <t>ヨソウ</t>
    </rPh>
    <rPh sb="216" eb="218">
      <t>リョウキン</t>
    </rPh>
    <rPh sb="218" eb="220">
      <t>シュウニュウ</t>
    </rPh>
    <rPh sb="221" eb="223">
      <t>ゲンショウ</t>
    </rPh>
    <rPh sb="228" eb="231">
      <t>アンテイテキ</t>
    </rPh>
    <rPh sb="232" eb="234">
      <t>ケイエイ</t>
    </rPh>
    <rPh sb="235" eb="236">
      <t>オコナ</t>
    </rPh>
    <rPh sb="243" eb="244">
      <t>ムズカ</t>
    </rPh>
    <rPh sb="254" eb="256">
      <t>ヨソウ</t>
    </rPh>
    <rPh sb="264" eb="266">
      <t>カニュウ</t>
    </rPh>
    <rPh sb="266" eb="267">
      <t>リツ</t>
    </rPh>
    <rPh sb="268" eb="270">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</si>
</sst>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82976"/>
        <c:axId val="81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1982976"/>
        <c:axId val="81984896"/>
      </c:lineChart>
      <c:dateAx>
        <c:axId val="81982976"/>
        <c:scaling>
          <c:orientation val="minMax"/>
        </c:scaling>
        <c:delete val="1"/>
        <c:axPos val="b"/>
        <c:numFmt formatCode="ge" sourceLinked="1"/>
        <c:majorTickMark val="none"/>
        <c:minorTickMark val="none"/>
        <c:tickLblPos val="none"/>
        <c:crossAx val="81984896"/>
        <c:crosses val="autoZero"/>
        <c:auto val="1"/>
        <c:lblOffset val="100"/>
        <c:baseTimeUnit val="years"/>
      </c:dateAx>
      <c:valAx>
        <c:axId val="81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93.91</c:v>
                </c:pt>
                <c:pt idx="3">
                  <c:v>98.26</c:v>
                </c:pt>
                <c:pt idx="4">
                  <c:v>99.13</c:v>
                </c:pt>
              </c:numCache>
            </c:numRef>
          </c:val>
        </c:ser>
        <c:dLbls>
          <c:showLegendKey val="0"/>
          <c:showVal val="0"/>
          <c:showCatName val="0"/>
          <c:showSerName val="0"/>
          <c:showPercent val="0"/>
          <c:showBubbleSize val="0"/>
        </c:dLbls>
        <c:gapWidth val="150"/>
        <c:axId val="92485504"/>
        <c:axId val="92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2485504"/>
        <c:axId val="92495872"/>
      </c:lineChart>
      <c:dateAx>
        <c:axId val="92485504"/>
        <c:scaling>
          <c:orientation val="minMax"/>
        </c:scaling>
        <c:delete val="1"/>
        <c:axPos val="b"/>
        <c:numFmt formatCode="ge" sourceLinked="1"/>
        <c:majorTickMark val="none"/>
        <c:minorTickMark val="none"/>
        <c:tickLblPos val="none"/>
        <c:crossAx val="92495872"/>
        <c:crosses val="autoZero"/>
        <c:auto val="1"/>
        <c:lblOffset val="100"/>
        <c:baseTimeUnit val="years"/>
      </c:dateAx>
      <c:valAx>
        <c:axId val="92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2538368"/>
        <c:axId val="925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2538368"/>
        <c:axId val="92540288"/>
      </c:lineChart>
      <c:dateAx>
        <c:axId val="92538368"/>
        <c:scaling>
          <c:orientation val="minMax"/>
        </c:scaling>
        <c:delete val="1"/>
        <c:axPos val="b"/>
        <c:numFmt formatCode="ge" sourceLinked="1"/>
        <c:majorTickMark val="none"/>
        <c:minorTickMark val="none"/>
        <c:tickLblPos val="none"/>
        <c:crossAx val="92540288"/>
        <c:crosses val="autoZero"/>
        <c:auto val="1"/>
        <c:lblOffset val="100"/>
        <c:baseTimeUnit val="years"/>
      </c:dateAx>
      <c:valAx>
        <c:axId val="925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62.04</c:v>
                </c:pt>
                <c:pt idx="1">
                  <c:v>75.16</c:v>
                </c:pt>
                <c:pt idx="2">
                  <c:v>50.57</c:v>
                </c:pt>
                <c:pt idx="3">
                  <c:v>50.42</c:v>
                </c:pt>
                <c:pt idx="4">
                  <c:v>45.16</c:v>
                </c:pt>
              </c:numCache>
            </c:numRef>
          </c:val>
        </c:ser>
        <c:dLbls>
          <c:showLegendKey val="0"/>
          <c:showVal val="0"/>
          <c:showCatName val="0"/>
          <c:showSerName val="0"/>
          <c:showPercent val="0"/>
          <c:showBubbleSize val="0"/>
        </c:dLbls>
        <c:gapWidth val="150"/>
        <c:axId val="82027648"/>
        <c:axId val="82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027648"/>
        <c:axId val="82029568"/>
      </c:lineChart>
      <c:dateAx>
        <c:axId val="82027648"/>
        <c:scaling>
          <c:orientation val="minMax"/>
        </c:scaling>
        <c:delete val="1"/>
        <c:axPos val="b"/>
        <c:numFmt formatCode="ge" sourceLinked="1"/>
        <c:majorTickMark val="none"/>
        <c:minorTickMark val="none"/>
        <c:tickLblPos val="none"/>
        <c:crossAx val="82029568"/>
        <c:crosses val="autoZero"/>
        <c:auto val="1"/>
        <c:lblOffset val="100"/>
        <c:baseTimeUnit val="years"/>
      </c:dateAx>
      <c:valAx>
        <c:axId val="82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50048"/>
        <c:axId val="908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50048"/>
        <c:axId val="90851968"/>
      </c:lineChart>
      <c:dateAx>
        <c:axId val="90850048"/>
        <c:scaling>
          <c:orientation val="minMax"/>
        </c:scaling>
        <c:delete val="1"/>
        <c:axPos val="b"/>
        <c:numFmt formatCode="ge" sourceLinked="1"/>
        <c:majorTickMark val="none"/>
        <c:minorTickMark val="none"/>
        <c:tickLblPos val="none"/>
        <c:crossAx val="90851968"/>
        <c:crosses val="autoZero"/>
        <c:auto val="1"/>
        <c:lblOffset val="100"/>
        <c:baseTimeUnit val="years"/>
      </c:dateAx>
      <c:valAx>
        <c:axId val="908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9168"/>
        <c:axId val="92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9168"/>
        <c:axId val="92281088"/>
      </c:lineChart>
      <c:dateAx>
        <c:axId val="92279168"/>
        <c:scaling>
          <c:orientation val="minMax"/>
        </c:scaling>
        <c:delete val="1"/>
        <c:axPos val="b"/>
        <c:numFmt formatCode="ge" sourceLinked="1"/>
        <c:majorTickMark val="none"/>
        <c:minorTickMark val="none"/>
        <c:tickLblPos val="none"/>
        <c:crossAx val="92281088"/>
        <c:crosses val="autoZero"/>
        <c:auto val="1"/>
        <c:lblOffset val="100"/>
        <c:baseTimeUnit val="years"/>
      </c:dateAx>
      <c:valAx>
        <c:axId val="92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13472"/>
        <c:axId val="92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13472"/>
        <c:axId val="92323840"/>
      </c:lineChart>
      <c:dateAx>
        <c:axId val="92313472"/>
        <c:scaling>
          <c:orientation val="minMax"/>
        </c:scaling>
        <c:delete val="1"/>
        <c:axPos val="b"/>
        <c:numFmt formatCode="ge" sourceLinked="1"/>
        <c:majorTickMark val="none"/>
        <c:minorTickMark val="none"/>
        <c:tickLblPos val="none"/>
        <c:crossAx val="92323840"/>
        <c:crosses val="autoZero"/>
        <c:auto val="1"/>
        <c:lblOffset val="100"/>
        <c:baseTimeUnit val="years"/>
      </c:dateAx>
      <c:valAx>
        <c:axId val="923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16576"/>
        <c:axId val="926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16576"/>
        <c:axId val="92618752"/>
      </c:lineChart>
      <c:dateAx>
        <c:axId val="92616576"/>
        <c:scaling>
          <c:orientation val="minMax"/>
        </c:scaling>
        <c:delete val="1"/>
        <c:axPos val="b"/>
        <c:numFmt formatCode="ge" sourceLinked="1"/>
        <c:majorTickMark val="none"/>
        <c:minorTickMark val="none"/>
        <c:tickLblPos val="none"/>
        <c:crossAx val="92618752"/>
        <c:crosses val="autoZero"/>
        <c:auto val="1"/>
        <c:lblOffset val="100"/>
        <c:baseTimeUnit val="years"/>
      </c:dateAx>
      <c:valAx>
        <c:axId val="92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53056"/>
        <c:axId val="926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2653056"/>
        <c:axId val="92654976"/>
      </c:lineChart>
      <c:dateAx>
        <c:axId val="92653056"/>
        <c:scaling>
          <c:orientation val="minMax"/>
        </c:scaling>
        <c:delete val="1"/>
        <c:axPos val="b"/>
        <c:numFmt formatCode="ge" sourceLinked="1"/>
        <c:majorTickMark val="none"/>
        <c:minorTickMark val="none"/>
        <c:tickLblPos val="none"/>
        <c:crossAx val="92654976"/>
        <c:crosses val="autoZero"/>
        <c:auto val="1"/>
        <c:lblOffset val="100"/>
        <c:baseTimeUnit val="years"/>
      </c:dateAx>
      <c:valAx>
        <c:axId val="926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16.89</c:v>
                </c:pt>
                <c:pt idx="1">
                  <c:v>9.0399999999999991</c:v>
                </c:pt>
                <c:pt idx="2">
                  <c:v>17.86</c:v>
                </c:pt>
                <c:pt idx="3">
                  <c:v>15.96</c:v>
                </c:pt>
                <c:pt idx="4">
                  <c:v>13.81</c:v>
                </c:pt>
              </c:numCache>
            </c:numRef>
          </c:val>
        </c:ser>
        <c:dLbls>
          <c:showLegendKey val="0"/>
          <c:showVal val="0"/>
          <c:showCatName val="0"/>
          <c:showSerName val="0"/>
          <c:showPercent val="0"/>
          <c:showBubbleSize val="0"/>
        </c:dLbls>
        <c:gapWidth val="150"/>
        <c:axId val="92351872"/>
        <c:axId val="923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2351872"/>
        <c:axId val="92370432"/>
      </c:lineChart>
      <c:dateAx>
        <c:axId val="92351872"/>
        <c:scaling>
          <c:orientation val="minMax"/>
        </c:scaling>
        <c:delete val="1"/>
        <c:axPos val="b"/>
        <c:numFmt formatCode="ge" sourceLinked="1"/>
        <c:majorTickMark val="none"/>
        <c:minorTickMark val="none"/>
        <c:tickLblPos val="none"/>
        <c:crossAx val="92370432"/>
        <c:crosses val="autoZero"/>
        <c:auto val="1"/>
        <c:lblOffset val="100"/>
        <c:baseTimeUnit val="years"/>
      </c:dateAx>
      <c:valAx>
        <c:axId val="923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94.44</c:v>
                </c:pt>
                <c:pt idx="1">
                  <c:v>163.09</c:v>
                </c:pt>
                <c:pt idx="2">
                  <c:v>85.77</c:v>
                </c:pt>
                <c:pt idx="3">
                  <c:v>91.85</c:v>
                </c:pt>
                <c:pt idx="4">
                  <c:v>102.2</c:v>
                </c:pt>
              </c:numCache>
            </c:numRef>
          </c:val>
        </c:ser>
        <c:dLbls>
          <c:showLegendKey val="0"/>
          <c:showVal val="0"/>
          <c:showCatName val="0"/>
          <c:showSerName val="0"/>
          <c:showPercent val="0"/>
          <c:showBubbleSize val="0"/>
        </c:dLbls>
        <c:gapWidth val="150"/>
        <c:axId val="92391680"/>
        <c:axId val="923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2391680"/>
        <c:axId val="92397952"/>
      </c:lineChart>
      <c:dateAx>
        <c:axId val="92391680"/>
        <c:scaling>
          <c:orientation val="minMax"/>
        </c:scaling>
        <c:delete val="1"/>
        <c:axPos val="b"/>
        <c:numFmt formatCode="ge" sourceLinked="1"/>
        <c:majorTickMark val="none"/>
        <c:minorTickMark val="none"/>
        <c:tickLblPos val="none"/>
        <c:crossAx val="92397952"/>
        <c:crosses val="autoZero"/>
        <c:auto val="1"/>
        <c:lblOffset val="100"/>
        <c:baseTimeUnit val="years"/>
      </c:dateAx>
      <c:valAx>
        <c:axId val="92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早川町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1124</v>
      </c>
      <c r="AM8" s="47"/>
      <c r="AN8" s="47"/>
      <c r="AO8" s="47"/>
      <c r="AP8" s="47"/>
      <c r="AQ8" s="47"/>
      <c r="AR8" s="47"/>
      <c r="AS8" s="47"/>
      <c r="AT8" s="43">
        <f>データ!S6</f>
        <v>369.96</v>
      </c>
      <c r="AU8" s="43"/>
      <c r="AV8" s="43"/>
      <c r="AW8" s="43"/>
      <c r="AX8" s="43"/>
      <c r="AY8" s="43"/>
      <c r="AZ8" s="43"/>
      <c r="BA8" s="43"/>
      <c r="BB8" s="43">
        <f>データ!T6</f>
        <v>3.04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5.1100000000000003</v>
      </c>
      <c r="Q10" s="43"/>
      <c r="R10" s="43"/>
      <c r="S10" s="43"/>
      <c r="T10" s="43"/>
      <c r="U10" s="43"/>
      <c r="V10" s="43"/>
      <c r="W10" s="43">
        <f>データ!P6</f>
        <v>100</v>
      </c>
      <c r="X10" s="43"/>
      <c r="Y10" s="43"/>
      <c r="Z10" s="43"/>
      <c r="AA10" s="43"/>
      <c r="AB10" s="43"/>
      <c r="AC10" s="43"/>
      <c r="AD10" s="47">
        <f>データ!Q6</f>
        <v>4500</v>
      </c>
      <c r="AE10" s="47"/>
      <c r="AF10" s="47"/>
      <c r="AG10" s="47"/>
      <c r="AH10" s="47"/>
      <c r="AI10" s="47"/>
      <c r="AJ10" s="47"/>
      <c r="AK10" s="2"/>
      <c r="AL10" s="47">
        <f>データ!U6</f>
        <v>57</v>
      </c>
      <c r="AM10" s="47"/>
      <c r="AN10" s="47"/>
      <c r="AO10" s="47"/>
      <c r="AP10" s="47"/>
      <c r="AQ10" s="47"/>
      <c r="AR10" s="47"/>
      <c r="AS10" s="47"/>
      <c r="AT10" s="43">
        <f>データ!V6</f>
        <v>0.03</v>
      </c>
      <c r="AU10" s="43"/>
      <c r="AV10" s="43"/>
      <c r="AW10" s="43"/>
      <c r="AX10" s="43"/>
      <c r="AY10" s="43"/>
      <c r="AZ10" s="43"/>
      <c r="BA10" s="43"/>
      <c r="BB10" s="43">
        <f>データ!W6</f>
        <v>1900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193640</v>
      </c>
      <c r="D6" s="31">
        <f t="shared" si="3"/>
        <v>47</v>
      </c>
      <c r="E6" s="31">
        <f t="shared" si="3"/>
        <v>17</v>
      </c>
      <c r="F6" s="31">
        <f t="shared" si="3"/>
        <v>4</v>
      </c>
      <c r="G6" s="31">
        <f t="shared" si="3"/>
        <v>0</v>
      </c>
      <c r="H6" s="31" t="str">
        <f t="shared" si="3"/>
        <v>山梨県　早川町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5.1100000000000003</v>
      </c>
      <c r="P6" s="32">
        <f t="shared" si="3"/>
        <v>100</v>
      </c>
      <c r="Q6" s="32">
        <f t="shared" si="3"/>
        <v>4500</v>
      </c>
      <c r="R6" s="32">
        <f t="shared" si="3"/>
        <v>1124</v>
      </c>
      <c r="S6" s="32">
        <f t="shared" si="3"/>
        <v>369.96</v>
      </c>
      <c r="T6" s="32">
        <f t="shared" si="3"/>
        <v>3.04</v>
      </c>
      <c r="U6" s="32">
        <f t="shared" si="3"/>
        <v>57</v>
      </c>
      <c r="V6" s="32">
        <f t="shared" si="3"/>
        <v>0.03</v>
      </c>
      <c r="W6" s="32">
        <f t="shared" si="3"/>
        <v>1900</v>
      </c>
      <c r="X6" s="33">
        <f>IF(X7="",NA(),X7)</f>
        <v>62.04</v>
      </c>
      <c r="Y6" s="33">
        <f t="shared" ref="Y6:AG6" si="4">IF(Y7="",NA(),Y7)</f>
        <v>75.16</v>
      </c>
      <c r="Z6" s="33">
        <f t="shared" si="4"/>
        <v>50.57</v>
      </c>
      <c r="AA6" s="33">
        <f t="shared" si="4"/>
        <v>50.42</v>
      </c>
      <c r="AB6" s="33">
        <f t="shared" si="4"/>
        <v>45.16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16.89</v>
      </c>
      <c r="BQ6" s="33">
        <f t="shared" ref="BQ6:BY6" si="8">IF(BQ7="",NA(),BQ7)</f>
        <v>9.0399999999999991</v>
      </c>
      <c r="BR6" s="33">
        <f t="shared" si="8"/>
        <v>17.86</v>
      </c>
      <c r="BS6" s="33">
        <f t="shared" si="8"/>
        <v>15.96</v>
      </c>
      <c r="BT6" s="33">
        <f t="shared" si="8"/>
        <v>13.81</v>
      </c>
      <c r="BU6" s="33">
        <f t="shared" si="8"/>
        <v>60.75</v>
      </c>
      <c r="BV6" s="33">
        <f t="shared" si="8"/>
        <v>62.83</v>
      </c>
      <c r="BW6" s="33">
        <f t="shared" si="8"/>
        <v>64.63</v>
      </c>
      <c r="BX6" s="33">
        <f t="shared" si="8"/>
        <v>66.56</v>
      </c>
      <c r="BY6" s="33">
        <f t="shared" si="8"/>
        <v>66.22</v>
      </c>
      <c r="BZ6" s="32" t="str">
        <f>IF(BZ7="","",IF(BZ7="-","【-】","【"&amp;SUBSTITUTE(TEXT(BZ7,"#,##0.00"),"-","△")&amp;"】"))</f>
        <v>【64.73】</v>
      </c>
      <c r="CA6" s="33">
        <f>IF(CA7="",NA(),CA7)</f>
        <v>94.44</v>
      </c>
      <c r="CB6" s="33">
        <f t="shared" ref="CB6:CJ6" si="9">IF(CB7="",NA(),CB7)</f>
        <v>163.09</v>
      </c>
      <c r="CC6" s="33">
        <f t="shared" si="9"/>
        <v>85.77</v>
      </c>
      <c r="CD6" s="33">
        <f t="shared" si="9"/>
        <v>91.85</v>
      </c>
      <c r="CE6" s="33">
        <f t="shared" si="9"/>
        <v>102.2</v>
      </c>
      <c r="CF6" s="33">
        <f t="shared" si="9"/>
        <v>256</v>
      </c>
      <c r="CG6" s="33">
        <f t="shared" si="9"/>
        <v>250.43</v>
      </c>
      <c r="CH6" s="33">
        <f t="shared" si="9"/>
        <v>245.75</v>
      </c>
      <c r="CI6" s="33">
        <f t="shared" si="9"/>
        <v>244.29</v>
      </c>
      <c r="CJ6" s="33">
        <f t="shared" si="9"/>
        <v>246.72</v>
      </c>
      <c r="CK6" s="32" t="str">
        <f>IF(CK7="","",IF(CK7="-","【-】","【"&amp;SUBSTITUTE(TEXT(CK7,"#,##0.00"),"-","△")&amp;"】"))</f>
        <v>【250.25】</v>
      </c>
      <c r="CL6" s="33">
        <f>IF(CL7="",NA(),CL7)</f>
        <v>100</v>
      </c>
      <c r="CM6" s="33">
        <f t="shared" ref="CM6:CU6" si="10">IF(CM7="",NA(),CM7)</f>
        <v>100</v>
      </c>
      <c r="CN6" s="33">
        <f t="shared" si="10"/>
        <v>93.91</v>
      </c>
      <c r="CO6" s="33">
        <f t="shared" si="10"/>
        <v>98.26</v>
      </c>
      <c r="CP6" s="33">
        <f t="shared" si="10"/>
        <v>99.13</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193640</v>
      </c>
      <c r="D7" s="35">
        <v>47</v>
      </c>
      <c r="E7" s="35">
        <v>17</v>
      </c>
      <c r="F7" s="35">
        <v>4</v>
      </c>
      <c r="G7" s="35">
        <v>0</v>
      </c>
      <c r="H7" s="35" t="s">
        <v>96</v>
      </c>
      <c r="I7" s="35" t="s">
        <v>97</v>
      </c>
      <c r="J7" s="35" t="s">
        <v>98</v>
      </c>
      <c r="K7" s="35" t="s">
        <v>99</v>
      </c>
      <c r="L7" s="35" t="s">
        <v>100</v>
      </c>
      <c r="M7" s="36" t="s">
        <v>101</v>
      </c>
      <c r="N7" s="36" t="s">
        <v>102</v>
      </c>
      <c r="O7" s="36">
        <v>5.1100000000000003</v>
      </c>
      <c r="P7" s="36">
        <v>100</v>
      </c>
      <c r="Q7" s="36">
        <v>4500</v>
      </c>
      <c r="R7" s="36">
        <v>1124</v>
      </c>
      <c r="S7" s="36">
        <v>369.96</v>
      </c>
      <c r="T7" s="36">
        <v>3.04</v>
      </c>
      <c r="U7" s="36">
        <v>57</v>
      </c>
      <c r="V7" s="36">
        <v>0.03</v>
      </c>
      <c r="W7" s="36">
        <v>1900</v>
      </c>
      <c r="X7" s="36">
        <v>62.04</v>
      </c>
      <c r="Y7" s="36">
        <v>75.16</v>
      </c>
      <c r="Z7" s="36">
        <v>50.57</v>
      </c>
      <c r="AA7" s="36">
        <v>50.42</v>
      </c>
      <c r="AB7" s="36">
        <v>45.16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16.89</v>
      </c>
      <c r="BQ7" s="36">
        <v>9.0399999999999991</v>
      </c>
      <c r="BR7" s="36">
        <v>17.86</v>
      </c>
      <c r="BS7" s="36">
        <v>15.96</v>
      </c>
      <c r="BT7" s="36">
        <v>13.81</v>
      </c>
      <c r="BU7" s="36">
        <v>60.75</v>
      </c>
      <c r="BV7" s="36">
        <v>62.83</v>
      </c>
      <c r="BW7" s="36">
        <v>64.63</v>
      </c>
      <c r="BX7" s="36">
        <v>66.56</v>
      </c>
      <c r="BY7" s="36">
        <v>66.22</v>
      </c>
      <c r="BZ7" s="36">
        <v>64.73</v>
      </c>
      <c r="CA7" s="36">
        <v>94.44</v>
      </c>
      <c r="CB7" s="36">
        <v>163.09</v>
      </c>
      <c r="CC7" s="36">
        <v>85.77</v>
      </c>
      <c r="CD7" s="36">
        <v>91.85</v>
      </c>
      <c r="CE7" s="36">
        <v>102.2</v>
      </c>
      <c r="CF7" s="36">
        <v>256</v>
      </c>
      <c r="CG7" s="36">
        <v>250.43</v>
      </c>
      <c r="CH7" s="36">
        <v>245.75</v>
      </c>
      <c r="CI7" s="36">
        <v>244.29</v>
      </c>
      <c r="CJ7" s="36">
        <v>246.72</v>
      </c>
      <c r="CK7" s="36">
        <v>250.25</v>
      </c>
      <c r="CL7" s="36">
        <v>100</v>
      </c>
      <c r="CM7" s="36">
        <v>100</v>
      </c>
      <c r="CN7" s="36">
        <v>93.91</v>
      </c>
      <c r="CO7" s="36">
        <v>98.26</v>
      </c>
      <c r="CP7" s="36">
        <v>99.13</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2017-02-15T04:56:18Z</cp:lastPrinted>
  <dcterms:created xsi:type="dcterms:W3CDTF">2017-02-08T03:00:53Z</dcterms:created>
  <dcterms:modified xsi:type="dcterms:W3CDTF">2017-02-17T00:33:13Z</dcterms:modified>
</cp:coreProperties>
</file>