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840" yWindow="60" windowWidth="10650" windowHeight="79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<sst xmlns="http://schemas.openxmlformats.org/spreadsheetml/2006/main" count="221" uniqueCount="111">
  <si>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</si>
  <si>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</si>
  <si>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</si>
  <si>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</si>
  <si>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</si>
  <si>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</si>
  <si>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</si>
  <si>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</si>
  <si>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</si>
  <si>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</si>
  <si>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</si>
  <si>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</si>
  <si>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</si>
  <si>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</si>
  <si>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</si>
  <si>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</si>
  <si>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</si>
  <si>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</si>
  <si>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</si>
  <si>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</si>
  <si>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</si>
  <si>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</si>
  <si>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</si>
  <si>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</si>
  <si>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</si>
  <si>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</si>
  <si>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</si>
  <si>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</si>
  <si>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</si>
  <si>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</si>
  <si>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</si>
  <si>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</si>
  <si>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</si>
  <si>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</si>
  <si>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</si>
  <si>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</si>
  <si>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</si>
  <si>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</si>
  <si>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</si>
  <si>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</si>
  <si>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</si>
  <si>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</si>
  <si>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</si>
  <si>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</si>
  <si>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</si>
  <si>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</si>
  <si>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</si>
  <si>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</si>
  <si>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</si>
  <si>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</si>
  <si>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</si>
  <si>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</si>
  <si>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</si>
  <si>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</si>
  <si>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</si>
  <si>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</si>
  <si>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</si>
  <si>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</si>
  <si>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</si>
  <si>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</si>
  <si>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</si>
  <si>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</si>
  <si>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</si>
  <si>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</si>
  <si>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</si>
  <si>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</si>
  <si>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</si>
  <si>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</si>
  <si>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</si>
  <si>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</si>
  <si>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</si>
  <si>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</si>
  <si>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</si>
  <si>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</si>
  <si>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</si>
  <si>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</si>
  <si>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</si>
  <si>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</si>
  <si>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</si>
  <si>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</si>
  <si>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</si>
  <si>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</si>
  <si>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</si>
  <si>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</si>
  <si>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</si>
  <si>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</si>
  <si>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</si>
  <si>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</si>
  <si>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</si>
  <si>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</si>
  <si>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</si>
  <si>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</si>
  <si>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</si>
  <si>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</si>
  <si>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</si>
  <si>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</si>
  <si>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市川三郷町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</si>
  <si>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</si>
  <si>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</si>
  <si>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</si>
  <si>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</si>
  <si>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</si>
  <si>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</si>
  <si>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</si>
  <si>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</si>
  <si>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</si>
  <si>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</si>
  <si>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</si>
  <si>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普及についてはほぼ完了しており、水洗化率についても高率となっている。
しかし、経費回収率が平均値を下回っており、料金設定を改めることも検討する必要があると考える。
収益的収支比率については、他事業からの工事補償費及び事業費の増減が影響しており変動が大きいと考える。</t>
    <rPh sb="49" eb="51">
      <t>シタマワ</t>
    </rPh>
    <rPh sb="82" eb="85">
      <t>シュウエキテキ</t>
    </rPh>
    <rPh sb="85" eb="87">
      <t>シュウシ</t>
    </rPh>
    <rPh sb="87" eb="89">
      <t>ヒリツ</t>
    </rPh>
    <rPh sb="95" eb="96">
      <t>タ</t>
    </rPh>
    <rPh sb="96" eb="98">
      <t>ジギョウ</t>
    </rPh>
    <rPh sb="101" eb="103">
      <t>コウジ</t>
    </rPh>
    <rPh sb="103" eb="105">
      <t>ホショウ</t>
    </rPh>
    <rPh sb="105" eb="106">
      <t>ヒ</t>
    </rPh>
    <rPh sb="106" eb="107">
      <t>オヨ</t>
    </rPh>
    <rPh sb="108" eb="110">
      <t>ジギョウ</t>
    </rPh>
    <rPh sb="110" eb="111">
      <t>ヒ</t>
    </rPh>
    <rPh sb="112" eb="114">
      <t>ゾウゲン</t>
    </rPh>
    <rPh sb="115" eb="117">
      <t>エイキョウ</t>
    </rPh>
    <rPh sb="121" eb="123">
      <t>ヘンドウ</t>
    </rPh>
    <rPh sb="124" eb="125">
      <t>オオ</t>
    </rPh>
    <rPh sb="128" eb="129">
      <t>カンガ</t>
    </rPh>
    <phoneticPr fontId="4"/>
  </si>
  <si>
    <t>管渠改善率については、耐用年数未到来のため0%となっているが、機器の更新及び修繕の増加を見越しての修繕計画の策定を検討していく。</t>
    <rPh sb="57" eb="59">
      <t>ケントウ</t>
    </rPh>
    <phoneticPr fontId="4"/>
  </si>
  <si>
    <t>経費回収率に重点を置き、健全性の高い経営をめざし適切な下水道使用料金の設定を検討していく。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</si>
</sst>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267392"/>
        <c:axId val="662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66267392"/>
        <c:axId val="66269568"/>
      </c:lineChart>
      <c:dateAx>
        <c:axId val="66267392"/>
        <c:scaling>
          <c:orientation val="minMax"/>
        </c:scaling>
        <c:delete val="1"/>
        <c:axPos val="b"/>
        <c:numFmt formatCode="ge" sourceLinked="1"/>
        <c:majorTickMark val="none"/>
        <c:minorTickMark val="none"/>
        <c:tickLblPos val="none"/>
        <c:crossAx val="66269568"/>
        <c:crosses val="autoZero"/>
        <c:auto val="1"/>
        <c:lblOffset val="100"/>
        <c:baseTimeUnit val="years"/>
      </c:dateAx>
      <c:valAx>
        <c:axId val="662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43.13</c:v>
                </c:pt>
                <c:pt idx="1">
                  <c:v>40.729999999999997</c:v>
                </c:pt>
                <c:pt idx="2">
                  <c:v>40.47</c:v>
                </c:pt>
                <c:pt idx="3">
                  <c:v>40.31</c:v>
                </c:pt>
                <c:pt idx="4">
                  <c:v>39.43</c:v>
                </c:pt>
              </c:numCache>
            </c:numRef>
          </c:val>
        </c:ser>
        <c:dLbls>
          <c:showLegendKey val="0"/>
          <c:showVal val="0"/>
          <c:showCatName val="0"/>
          <c:showSerName val="0"/>
          <c:showPercent val="0"/>
          <c:showBubbleSize val="0"/>
        </c:dLbls>
        <c:gapWidth val="150"/>
        <c:axId val="67775104"/>
        <c:axId val="67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67775104"/>
        <c:axId val="67777280"/>
      </c:lineChart>
      <c:dateAx>
        <c:axId val="67775104"/>
        <c:scaling>
          <c:orientation val="minMax"/>
        </c:scaling>
        <c:delete val="1"/>
        <c:axPos val="b"/>
        <c:numFmt formatCode="ge" sourceLinked="1"/>
        <c:majorTickMark val="none"/>
        <c:minorTickMark val="none"/>
        <c:tickLblPos val="none"/>
        <c:crossAx val="67777280"/>
        <c:crosses val="autoZero"/>
        <c:auto val="1"/>
        <c:lblOffset val="100"/>
        <c:baseTimeUnit val="years"/>
      </c:dateAx>
      <c:valAx>
        <c:axId val="677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79.2</c:v>
                </c:pt>
                <c:pt idx="1">
                  <c:v>79.42</c:v>
                </c:pt>
                <c:pt idx="2">
                  <c:v>80.16</c:v>
                </c:pt>
                <c:pt idx="3">
                  <c:v>80.930000000000007</c:v>
                </c:pt>
                <c:pt idx="4">
                  <c:v>81.45</c:v>
                </c:pt>
              </c:numCache>
            </c:numRef>
          </c:val>
        </c:ser>
        <c:dLbls>
          <c:showLegendKey val="0"/>
          <c:showVal val="0"/>
          <c:showCatName val="0"/>
          <c:showSerName val="0"/>
          <c:showPercent val="0"/>
          <c:showBubbleSize val="0"/>
        </c:dLbls>
        <c:gapWidth val="150"/>
        <c:axId val="67787008"/>
        <c:axId val="678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67787008"/>
        <c:axId val="67817856"/>
      </c:lineChart>
      <c:dateAx>
        <c:axId val="67787008"/>
        <c:scaling>
          <c:orientation val="minMax"/>
        </c:scaling>
        <c:delete val="1"/>
        <c:axPos val="b"/>
        <c:numFmt formatCode="ge" sourceLinked="1"/>
        <c:majorTickMark val="none"/>
        <c:minorTickMark val="none"/>
        <c:tickLblPos val="none"/>
        <c:crossAx val="67817856"/>
        <c:crosses val="autoZero"/>
        <c:auto val="1"/>
        <c:lblOffset val="100"/>
        <c:baseTimeUnit val="years"/>
      </c:dateAx>
      <c:valAx>
        <c:axId val="678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76.55</c:v>
                </c:pt>
                <c:pt idx="1">
                  <c:v>74</c:v>
                </c:pt>
                <c:pt idx="2">
                  <c:v>73.180000000000007</c:v>
                </c:pt>
                <c:pt idx="3">
                  <c:v>68.83</c:v>
                </c:pt>
                <c:pt idx="4">
                  <c:v>73.44</c:v>
                </c:pt>
              </c:numCache>
            </c:numRef>
          </c:val>
        </c:ser>
        <c:dLbls>
          <c:showLegendKey val="0"/>
          <c:showVal val="0"/>
          <c:showCatName val="0"/>
          <c:showSerName val="0"/>
          <c:showPercent val="0"/>
          <c:showBubbleSize val="0"/>
        </c:dLbls>
        <c:gapWidth val="150"/>
        <c:axId val="66320256"/>
        <c:axId val="66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320256"/>
        <c:axId val="66461696"/>
      </c:lineChart>
      <c:dateAx>
        <c:axId val="66320256"/>
        <c:scaling>
          <c:orientation val="minMax"/>
        </c:scaling>
        <c:delete val="1"/>
        <c:axPos val="b"/>
        <c:numFmt formatCode="ge" sourceLinked="1"/>
        <c:majorTickMark val="none"/>
        <c:minorTickMark val="none"/>
        <c:tickLblPos val="none"/>
        <c:crossAx val="66461696"/>
        <c:crosses val="autoZero"/>
        <c:auto val="1"/>
        <c:lblOffset val="100"/>
        <c:baseTimeUnit val="years"/>
      </c:dateAx>
      <c:valAx>
        <c:axId val="66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71424"/>
        <c:axId val="664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71424"/>
        <c:axId val="66473344"/>
      </c:lineChart>
      <c:dateAx>
        <c:axId val="66471424"/>
        <c:scaling>
          <c:orientation val="minMax"/>
        </c:scaling>
        <c:delete val="1"/>
        <c:axPos val="b"/>
        <c:numFmt formatCode="ge" sourceLinked="1"/>
        <c:majorTickMark val="none"/>
        <c:minorTickMark val="none"/>
        <c:tickLblPos val="none"/>
        <c:crossAx val="66473344"/>
        <c:crosses val="autoZero"/>
        <c:auto val="1"/>
        <c:lblOffset val="100"/>
        <c:baseTimeUnit val="years"/>
      </c:dateAx>
      <c:valAx>
        <c:axId val="66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91520"/>
        <c:axId val="664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91520"/>
        <c:axId val="66493440"/>
      </c:lineChart>
      <c:dateAx>
        <c:axId val="66491520"/>
        <c:scaling>
          <c:orientation val="minMax"/>
        </c:scaling>
        <c:delete val="1"/>
        <c:axPos val="b"/>
        <c:numFmt formatCode="ge" sourceLinked="1"/>
        <c:majorTickMark val="none"/>
        <c:minorTickMark val="none"/>
        <c:tickLblPos val="none"/>
        <c:crossAx val="66493440"/>
        <c:crosses val="autoZero"/>
        <c:auto val="1"/>
        <c:lblOffset val="100"/>
        <c:baseTimeUnit val="years"/>
      </c:dateAx>
      <c:valAx>
        <c:axId val="66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19808"/>
        <c:axId val="66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19808"/>
        <c:axId val="66521728"/>
      </c:lineChart>
      <c:dateAx>
        <c:axId val="66519808"/>
        <c:scaling>
          <c:orientation val="minMax"/>
        </c:scaling>
        <c:delete val="1"/>
        <c:axPos val="b"/>
        <c:numFmt formatCode="ge" sourceLinked="1"/>
        <c:majorTickMark val="none"/>
        <c:minorTickMark val="none"/>
        <c:tickLblPos val="none"/>
        <c:crossAx val="66521728"/>
        <c:crosses val="autoZero"/>
        <c:auto val="1"/>
        <c:lblOffset val="100"/>
        <c:baseTimeUnit val="years"/>
      </c:dateAx>
      <c:valAx>
        <c:axId val="66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48096"/>
        <c:axId val="665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48096"/>
        <c:axId val="66550016"/>
      </c:lineChart>
      <c:dateAx>
        <c:axId val="66548096"/>
        <c:scaling>
          <c:orientation val="minMax"/>
        </c:scaling>
        <c:delete val="1"/>
        <c:axPos val="b"/>
        <c:numFmt formatCode="ge" sourceLinked="1"/>
        <c:majorTickMark val="none"/>
        <c:minorTickMark val="none"/>
        <c:tickLblPos val="none"/>
        <c:crossAx val="66550016"/>
        <c:crosses val="autoZero"/>
        <c:auto val="1"/>
        <c:lblOffset val="100"/>
        <c:baseTimeUnit val="years"/>
      </c:dateAx>
      <c:valAx>
        <c:axId val="66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2446.54</c:v>
                </c:pt>
                <c:pt idx="1">
                  <c:v>2252.17</c:v>
                </c:pt>
                <c:pt idx="2">
                  <c:v>2299.6</c:v>
                </c:pt>
                <c:pt idx="3">
                  <c:v>2172.7800000000002</c:v>
                </c:pt>
                <c:pt idx="4">
                  <c:v>2032.37</c:v>
                </c:pt>
              </c:numCache>
            </c:numRef>
          </c:val>
        </c:ser>
        <c:dLbls>
          <c:showLegendKey val="0"/>
          <c:showVal val="0"/>
          <c:showCatName val="0"/>
          <c:showSerName val="0"/>
          <c:showPercent val="0"/>
          <c:showBubbleSize val="0"/>
        </c:dLbls>
        <c:gapWidth val="150"/>
        <c:axId val="66568192"/>
        <c:axId val="66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66568192"/>
        <c:axId val="66570112"/>
      </c:lineChart>
      <c:dateAx>
        <c:axId val="66568192"/>
        <c:scaling>
          <c:orientation val="minMax"/>
        </c:scaling>
        <c:delete val="1"/>
        <c:axPos val="b"/>
        <c:numFmt formatCode="ge" sourceLinked="1"/>
        <c:majorTickMark val="none"/>
        <c:minorTickMark val="none"/>
        <c:tickLblPos val="none"/>
        <c:crossAx val="66570112"/>
        <c:crosses val="autoZero"/>
        <c:auto val="1"/>
        <c:lblOffset val="100"/>
        <c:baseTimeUnit val="years"/>
      </c:dateAx>
      <c:valAx>
        <c:axId val="66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36.72</c:v>
                </c:pt>
                <c:pt idx="1">
                  <c:v>37.51</c:v>
                </c:pt>
                <c:pt idx="2">
                  <c:v>37.520000000000003</c:v>
                </c:pt>
                <c:pt idx="3">
                  <c:v>40.86</c:v>
                </c:pt>
                <c:pt idx="4">
                  <c:v>42.16</c:v>
                </c:pt>
              </c:numCache>
            </c:numRef>
          </c:val>
        </c:ser>
        <c:dLbls>
          <c:showLegendKey val="0"/>
          <c:showVal val="0"/>
          <c:showCatName val="0"/>
          <c:showSerName val="0"/>
          <c:showPercent val="0"/>
          <c:showBubbleSize val="0"/>
        </c:dLbls>
        <c:gapWidth val="150"/>
        <c:axId val="66579840"/>
        <c:axId val="67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66579840"/>
        <c:axId val="67700224"/>
      </c:lineChart>
      <c:dateAx>
        <c:axId val="66579840"/>
        <c:scaling>
          <c:orientation val="minMax"/>
        </c:scaling>
        <c:delete val="1"/>
        <c:axPos val="b"/>
        <c:numFmt formatCode="ge" sourceLinked="1"/>
        <c:majorTickMark val="none"/>
        <c:minorTickMark val="none"/>
        <c:tickLblPos val="none"/>
        <c:crossAx val="67700224"/>
        <c:crosses val="autoZero"/>
        <c:auto val="1"/>
        <c:lblOffset val="100"/>
        <c:baseTimeUnit val="years"/>
      </c:dateAx>
      <c:valAx>
        <c:axId val="67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296.2</c:v>
                </c:pt>
                <c:pt idx="1">
                  <c:v>301.8</c:v>
                </c:pt>
                <c:pt idx="2">
                  <c:v>306.13</c:v>
                </c:pt>
                <c:pt idx="3">
                  <c:v>285.19</c:v>
                </c:pt>
                <c:pt idx="4">
                  <c:v>287.68</c:v>
                </c:pt>
              </c:numCache>
            </c:numRef>
          </c:val>
        </c:ser>
        <c:dLbls>
          <c:showLegendKey val="0"/>
          <c:showVal val="0"/>
          <c:showCatName val="0"/>
          <c:showSerName val="0"/>
          <c:showPercent val="0"/>
          <c:showBubbleSize val="0"/>
        </c:dLbls>
        <c:gapWidth val="150"/>
        <c:axId val="67722240"/>
        <c:axId val="677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67722240"/>
        <c:axId val="67740800"/>
      </c:lineChart>
      <c:dateAx>
        <c:axId val="67722240"/>
        <c:scaling>
          <c:orientation val="minMax"/>
        </c:scaling>
        <c:delete val="1"/>
        <c:axPos val="b"/>
        <c:numFmt formatCode="ge" sourceLinked="1"/>
        <c:majorTickMark val="none"/>
        <c:minorTickMark val="none"/>
        <c:tickLblPos val="none"/>
        <c:crossAx val="67740800"/>
        <c:crosses val="autoZero"/>
        <c:auto val="1"/>
        <c:lblOffset val="100"/>
        <c:baseTimeUnit val="years"/>
      </c:dateAx>
      <c:valAx>
        <c:axId val="677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山梨県　市川三郷町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16577</v>
      </c>
      <c r="AM8" s="58"/>
      <c r="AN8" s="58"/>
      <c r="AO8" s="58"/>
      <c r="AP8" s="58"/>
      <c r="AQ8" s="58"/>
      <c r="AR8" s="58"/>
      <c r="AS8" s="58"/>
      <c r="AT8" s="57">
        <f>データ!S6</f>
        <v>75.180000000000007</v>
      </c>
      <c r="AU8" s="57"/>
      <c r="AV8" s="57"/>
      <c r="AW8" s="57"/>
      <c r="AX8" s="57"/>
      <c r="AY8" s="57"/>
      <c r="AZ8" s="57"/>
      <c r="BA8" s="57"/>
      <c r="BB8" s="57">
        <f>データ!T6</f>
        <v>220.5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17.329999999999998</v>
      </c>
      <c r="Q10" s="57"/>
      <c r="R10" s="57"/>
      <c r="S10" s="57"/>
      <c r="T10" s="57"/>
      <c r="U10" s="57"/>
      <c r="V10" s="57"/>
      <c r="W10" s="57">
        <f>データ!P6</f>
        <v>100</v>
      </c>
      <c r="X10" s="57"/>
      <c r="Y10" s="57"/>
      <c r="Z10" s="57"/>
      <c r="AA10" s="57"/>
      <c r="AB10" s="57"/>
      <c r="AC10" s="57"/>
      <c r="AD10" s="58">
        <f>データ!Q6</f>
        <v>1940</v>
      </c>
      <c r="AE10" s="58"/>
      <c r="AF10" s="58"/>
      <c r="AG10" s="58"/>
      <c r="AH10" s="58"/>
      <c r="AI10" s="58"/>
      <c r="AJ10" s="58"/>
      <c r="AK10" s="2"/>
      <c r="AL10" s="58">
        <f>データ!U6</f>
        <v>2863</v>
      </c>
      <c r="AM10" s="58"/>
      <c r="AN10" s="58"/>
      <c r="AO10" s="58"/>
      <c r="AP10" s="58"/>
      <c r="AQ10" s="58"/>
      <c r="AR10" s="58"/>
      <c r="AS10" s="58"/>
      <c r="AT10" s="57">
        <f>データ!V6</f>
        <v>1.06</v>
      </c>
      <c r="AU10" s="57"/>
      <c r="AV10" s="57"/>
      <c r="AW10" s="57"/>
      <c r="AX10" s="57"/>
      <c r="AY10" s="57"/>
      <c r="AZ10" s="57"/>
      <c r="BA10" s="57"/>
      <c r="BB10" s="57">
        <f>データ!W6</f>
        <v>2700.94</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193461</v>
      </c>
      <c r="D6" s="31">
        <f t="shared" si="3"/>
        <v>47</v>
      </c>
      <c r="E6" s="31">
        <f t="shared" si="3"/>
        <v>17</v>
      </c>
      <c r="F6" s="31">
        <f t="shared" si="3"/>
        <v>4</v>
      </c>
      <c r="G6" s="31">
        <f t="shared" si="3"/>
        <v>0</v>
      </c>
      <c r="H6" s="31" t="str">
        <f t="shared" si="3"/>
        <v>山梨県　市川三郷町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17.329999999999998</v>
      </c>
      <c r="P6" s="32">
        <f t="shared" si="3"/>
        <v>100</v>
      </c>
      <c r="Q6" s="32">
        <f t="shared" si="3"/>
        <v>1940</v>
      </c>
      <c r="R6" s="32">
        <f t="shared" si="3"/>
        <v>16577</v>
      </c>
      <c r="S6" s="32">
        <f t="shared" si="3"/>
        <v>75.180000000000007</v>
      </c>
      <c r="T6" s="32">
        <f t="shared" si="3"/>
        <v>220.5</v>
      </c>
      <c r="U6" s="32">
        <f t="shared" si="3"/>
        <v>2863</v>
      </c>
      <c r="V6" s="32">
        <f t="shared" si="3"/>
        <v>1.06</v>
      </c>
      <c r="W6" s="32">
        <f t="shared" si="3"/>
        <v>2700.94</v>
      </c>
      <c r="X6" s="33">
        <f>IF(X7="",NA(),X7)</f>
        <v>76.55</v>
      </c>
      <c r="Y6" s="33">
        <f t="shared" ref="Y6:AG6" si="4">IF(Y7="",NA(),Y7)</f>
        <v>74</v>
      </c>
      <c r="Z6" s="33">
        <f t="shared" si="4"/>
        <v>73.180000000000007</v>
      </c>
      <c r="AA6" s="33">
        <f t="shared" si="4"/>
        <v>68.83</v>
      </c>
      <c r="AB6" s="33">
        <f t="shared" si="4"/>
        <v>73.44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2446.54</v>
      </c>
      <c r="BF6" s="33">
        <f t="shared" ref="BF6:BN6" si="7">IF(BF7="",NA(),BF7)</f>
        <v>2252.17</v>
      </c>
      <c r="BG6" s="33">
        <f t="shared" si="7"/>
        <v>2299.6</v>
      </c>
      <c r="BH6" s="33">
        <f t="shared" si="7"/>
        <v>2172.7800000000002</v>
      </c>
      <c r="BI6" s="33">
        <f t="shared" si="7"/>
        <v>2032.37</v>
      </c>
      <c r="BJ6" s="33">
        <f t="shared" si="7"/>
        <v>1835.56</v>
      </c>
      <c r="BK6" s="33">
        <f t="shared" si="7"/>
        <v>1716.82</v>
      </c>
      <c r="BL6" s="33">
        <f t="shared" si="7"/>
        <v>1554.05</v>
      </c>
      <c r="BM6" s="33">
        <f t="shared" si="7"/>
        <v>1671.86</v>
      </c>
      <c r="BN6" s="33">
        <f t="shared" si="7"/>
        <v>1434.89</v>
      </c>
      <c r="BO6" s="32" t="str">
        <f>IF(BO7="","",IF(BO7="-","【-】","【"&amp;SUBSTITUTE(TEXT(BO7,"#,##0.00"),"-","△")&amp;"】"))</f>
        <v>【1,457.06】</v>
      </c>
      <c r="BP6" s="33">
        <f>IF(BP7="",NA(),BP7)</f>
        <v>36.72</v>
      </c>
      <c r="BQ6" s="33">
        <f t="shared" ref="BQ6:BY6" si="8">IF(BQ7="",NA(),BQ7)</f>
        <v>37.51</v>
      </c>
      <c r="BR6" s="33">
        <f t="shared" si="8"/>
        <v>37.520000000000003</v>
      </c>
      <c r="BS6" s="33">
        <f t="shared" si="8"/>
        <v>40.86</v>
      </c>
      <c r="BT6" s="33">
        <f t="shared" si="8"/>
        <v>42.16</v>
      </c>
      <c r="BU6" s="33">
        <f t="shared" si="8"/>
        <v>52.89</v>
      </c>
      <c r="BV6" s="33">
        <f t="shared" si="8"/>
        <v>51.73</v>
      </c>
      <c r="BW6" s="33">
        <f t="shared" si="8"/>
        <v>53.01</v>
      </c>
      <c r="BX6" s="33">
        <f t="shared" si="8"/>
        <v>50.54</v>
      </c>
      <c r="BY6" s="33">
        <f t="shared" si="8"/>
        <v>66.22</v>
      </c>
      <c r="BZ6" s="32" t="str">
        <f>IF(BZ7="","",IF(BZ7="-","【-】","【"&amp;SUBSTITUTE(TEXT(BZ7,"#,##0.00"),"-","△")&amp;"】"))</f>
        <v>【64.73】</v>
      </c>
      <c r="CA6" s="33">
        <f>IF(CA7="",NA(),CA7)</f>
        <v>296.2</v>
      </c>
      <c r="CB6" s="33">
        <f t="shared" ref="CB6:CJ6" si="9">IF(CB7="",NA(),CB7)</f>
        <v>301.8</v>
      </c>
      <c r="CC6" s="33">
        <f t="shared" si="9"/>
        <v>306.13</v>
      </c>
      <c r="CD6" s="33">
        <f t="shared" si="9"/>
        <v>285.19</v>
      </c>
      <c r="CE6" s="33">
        <f t="shared" si="9"/>
        <v>287.68</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43.13</v>
      </c>
      <c r="CM6" s="33">
        <f t="shared" ref="CM6:CU6" si="10">IF(CM7="",NA(),CM7)</f>
        <v>40.729999999999997</v>
      </c>
      <c r="CN6" s="33">
        <f t="shared" si="10"/>
        <v>40.47</v>
      </c>
      <c r="CO6" s="33">
        <f t="shared" si="10"/>
        <v>40.31</v>
      </c>
      <c r="CP6" s="33">
        <f t="shared" si="10"/>
        <v>39.43</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79.2</v>
      </c>
      <c r="CX6" s="33">
        <f t="shared" ref="CX6:DF6" si="11">IF(CX7="",NA(),CX7)</f>
        <v>79.42</v>
      </c>
      <c r="CY6" s="33">
        <f t="shared" si="11"/>
        <v>80.16</v>
      </c>
      <c r="CZ6" s="33">
        <f t="shared" si="11"/>
        <v>80.930000000000007</v>
      </c>
      <c r="DA6" s="33">
        <f t="shared" si="11"/>
        <v>81.45</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193461</v>
      </c>
      <c r="D7" s="35">
        <v>47</v>
      </c>
      <c r="E7" s="35">
        <v>17</v>
      </c>
      <c r="F7" s="35">
        <v>4</v>
      </c>
      <c r="G7" s="35">
        <v>0</v>
      </c>
      <c r="H7" s="35" t="s">
        <v>96</v>
      </c>
      <c r="I7" s="35" t="s">
        <v>97</v>
      </c>
      <c r="J7" s="35" t="s">
        <v>98</v>
      </c>
      <c r="K7" s="35" t="s">
        <v>99</v>
      </c>
      <c r="L7" s="35" t="s">
        <v>100</v>
      </c>
      <c r="M7" s="36" t="s">
        <v>101</v>
      </c>
      <c r="N7" s="36" t="s">
        <v>102</v>
      </c>
      <c r="O7" s="36">
        <v>17.329999999999998</v>
      </c>
      <c r="P7" s="36">
        <v>100</v>
      </c>
      <c r="Q7" s="36">
        <v>1940</v>
      </c>
      <c r="R7" s="36">
        <v>16577</v>
      </c>
      <c r="S7" s="36">
        <v>75.180000000000007</v>
      </c>
      <c r="T7" s="36">
        <v>220.5</v>
      </c>
      <c r="U7" s="36">
        <v>2863</v>
      </c>
      <c r="V7" s="36">
        <v>1.06</v>
      </c>
      <c r="W7" s="36">
        <v>2700.94</v>
      </c>
      <c r="X7" s="36">
        <v>76.55</v>
      </c>
      <c r="Y7" s="36">
        <v>74</v>
      </c>
      <c r="Z7" s="36">
        <v>73.180000000000007</v>
      </c>
      <c r="AA7" s="36">
        <v>68.83</v>
      </c>
      <c r="AB7" s="36">
        <v>73.44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2446.54</v>
      </c>
      <c r="BF7" s="36">
        <v>2252.17</v>
      </c>
      <c r="BG7" s="36">
        <v>2299.6</v>
      </c>
      <c r="BH7" s="36">
        <v>2172.7800000000002</v>
      </c>
      <c r="BI7" s="36">
        <v>2032.37</v>
      </c>
      <c r="BJ7" s="36">
        <v>1835.56</v>
      </c>
      <c r="BK7" s="36">
        <v>1716.82</v>
      </c>
      <c r="BL7" s="36">
        <v>1554.05</v>
      </c>
      <c r="BM7" s="36">
        <v>1671.86</v>
      </c>
      <c r="BN7" s="36">
        <v>1434.89</v>
      </c>
      <c r="BO7" s="36">
        <v>1457.06</v>
      </c>
      <c r="BP7" s="36">
        <v>36.72</v>
      </c>
      <c r="BQ7" s="36">
        <v>37.51</v>
      </c>
      <c r="BR7" s="36">
        <v>37.520000000000003</v>
      </c>
      <c r="BS7" s="36">
        <v>40.86</v>
      </c>
      <c r="BT7" s="36">
        <v>42.16</v>
      </c>
      <c r="BU7" s="36">
        <v>52.89</v>
      </c>
      <c r="BV7" s="36">
        <v>51.73</v>
      </c>
      <c r="BW7" s="36">
        <v>53.01</v>
      </c>
      <c r="BX7" s="36">
        <v>50.54</v>
      </c>
      <c r="BY7" s="36">
        <v>66.22</v>
      </c>
      <c r="BZ7" s="36">
        <v>64.73</v>
      </c>
      <c r="CA7" s="36">
        <v>296.2</v>
      </c>
      <c r="CB7" s="36">
        <v>301.8</v>
      </c>
      <c r="CC7" s="36">
        <v>306.13</v>
      </c>
      <c r="CD7" s="36">
        <v>285.19</v>
      </c>
      <c r="CE7" s="36">
        <v>287.68</v>
      </c>
      <c r="CF7" s="36">
        <v>300.52</v>
      </c>
      <c r="CG7" s="36">
        <v>310.47000000000003</v>
      </c>
      <c r="CH7" s="36">
        <v>299.39</v>
      </c>
      <c r="CI7" s="36">
        <v>320.36</v>
      </c>
      <c r="CJ7" s="36">
        <v>246.72</v>
      </c>
      <c r="CK7" s="36">
        <v>250.25</v>
      </c>
      <c r="CL7" s="36">
        <v>43.13</v>
      </c>
      <c r="CM7" s="36">
        <v>40.729999999999997</v>
      </c>
      <c r="CN7" s="36">
        <v>40.47</v>
      </c>
      <c r="CO7" s="36">
        <v>40.31</v>
      </c>
      <c r="CP7" s="36">
        <v>39.43</v>
      </c>
      <c r="CQ7" s="36">
        <v>36.799999999999997</v>
      </c>
      <c r="CR7" s="36">
        <v>36.67</v>
      </c>
      <c r="CS7" s="36">
        <v>36.200000000000003</v>
      </c>
      <c r="CT7" s="36">
        <v>34.74</v>
      </c>
      <c r="CU7" s="36">
        <v>41.35</v>
      </c>
      <c r="CV7" s="36">
        <v>40.31</v>
      </c>
      <c r="CW7" s="36">
        <v>79.2</v>
      </c>
      <c r="CX7" s="36">
        <v>79.42</v>
      </c>
      <c r="CY7" s="36">
        <v>80.16</v>
      </c>
      <c r="CZ7" s="36">
        <v>80.930000000000007</v>
      </c>
      <c r="DA7" s="36">
        <v>81.45</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2017-02-08T03:00:52Z</dcterms:created>
  <dcterms:modified xsi:type="dcterms:W3CDTF">2017-02-21T02:31:16Z</dcterms:modified>
</cp:coreProperties>
</file>