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<sst xmlns="http://schemas.openxmlformats.org/spreadsheetml/2006/main" count="218" uniqueCount="108">
  <si>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</si>
  <si>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</si>
  <si>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</si>
  <si>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</si>
  <si>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</si>
  <si>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</si>
  <si>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</si>
  <si>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</si>
  <si>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</si>
  <si>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</si>
  <si>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</si>
  <si>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</si>
  <si>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</si>
  <si>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</si>
  <si>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</si>
  <si>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</si>
  <si>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</si>
  <si>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</si>
  <si>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</si>
  <si>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</si>
  <si>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</si>
  <si>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</si>
  <si>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</si>
  <si>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</si>
  <si>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</si>
  <si>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</si>
  <si>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</si>
  <si>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</si>
  <si>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</si>
  <si>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</si>
  <si>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</si>
  <si>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</si>
  <si>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</si>
  <si>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</si>
  <si>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</si>
  <si>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</si>
  <si>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</si>
  <si>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</si>
  <si>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</si>
  <si>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</si>
  <si>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</si>
  <si>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</si>
  <si>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</si>
  <si>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</si>
  <si>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</si>
  <si>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</si>
  <si>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</si>
  <si>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</si>
  <si>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</si>
  <si>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</si>
  <si>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</si>
  <si>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</si>
  <si>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</si>
  <si>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</si>
  <si>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</si>
  <si>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</si>
  <si>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</si>
  <si>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</si>
  <si>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</si>
  <si>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</si>
  <si>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</si>
  <si>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</si>
  <si>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</si>
  <si>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</si>
  <si>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</si>
  <si>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</si>
  <si>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</si>
  <si>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</si>
  <si>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</si>
  <si>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</si>
  <si>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</si>
  <si>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</si>
  <si>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</si>
  <si>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</si>
  <si>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</si>
  <si>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</si>
  <si>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</si>
  <si>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</si>
  <si>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</si>
  <si>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</si>
  <si>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</si>
  <si>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</si>
  <si>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</si>
  <si>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</si>
  <si>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</si>
  <si>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</si>
  <si>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</si>
  <si>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</si>
  <si>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</si>
  <si>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</si>
  <si>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</si>
  <si>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</si>
  <si>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</si>
  <si>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市川三郷町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</si>
  <si>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</si>
  <si>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</si>
  <si>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</si>
  <si>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</si>
  <si>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</si>
  <si>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</si>
  <si>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</si>
  <si>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</si>
  <si>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</si>
  <si>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</si>
  <si>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</si>
  <si>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町の簡易水道施設は、建設から40年以上が経過し、更新時期を迎えている。平成27年度は管路更新率が多少改善されたが、水道事業債残高は依然高い水準にあり、大規模な更新工事が困難な状況となっている。</t>
    <rPh sb="0" eb="2">
      <t>ホンチョウ</t>
    </rPh>
    <rPh sb="3" eb="5">
      <t>カンイ</t>
    </rPh>
    <rPh sb="5" eb="7">
      <t>スイドウ</t>
    </rPh>
    <rPh sb="7" eb="9">
      <t>シセツ</t>
    </rPh>
    <rPh sb="11" eb="13">
      <t>ケンセツ</t>
    </rPh>
    <rPh sb="17" eb="18">
      <t>ネン</t>
    </rPh>
    <rPh sb="18" eb="20">
      <t>イジョウ</t>
    </rPh>
    <rPh sb="21" eb="23">
      <t>ケイカ</t>
    </rPh>
    <rPh sb="25" eb="27">
      <t>コウシン</t>
    </rPh>
    <rPh sb="27" eb="29">
      <t>ジキ</t>
    </rPh>
    <rPh sb="30" eb="31">
      <t>ムカ</t>
    </rPh>
    <rPh sb="36" eb="38">
      <t>ヘイセイ</t>
    </rPh>
    <rPh sb="40" eb="42">
      <t>ネンド</t>
    </rPh>
    <rPh sb="43" eb="45">
      <t>カンロ</t>
    </rPh>
    <rPh sb="45" eb="47">
      <t>コウシン</t>
    </rPh>
    <rPh sb="47" eb="48">
      <t>リツ</t>
    </rPh>
    <rPh sb="49" eb="51">
      <t>タショウ</t>
    </rPh>
    <rPh sb="51" eb="53">
      <t>カイゼン</t>
    </rPh>
    <rPh sb="58" eb="60">
      <t>スイドウ</t>
    </rPh>
    <rPh sb="60" eb="62">
      <t>ジギョウ</t>
    </rPh>
    <rPh sb="62" eb="63">
      <t>サイ</t>
    </rPh>
    <rPh sb="63" eb="65">
      <t>ザンダカ</t>
    </rPh>
    <rPh sb="66" eb="68">
      <t>イゼン</t>
    </rPh>
    <rPh sb="68" eb="69">
      <t>タカ</t>
    </rPh>
    <rPh sb="70" eb="72">
      <t>スイジュン</t>
    </rPh>
    <rPh sb="76" eb="79">
      <t>ダイキボ</t>
    </rPh>
    <rPh sb="80" eb="82">
      <t>コウシン</t>
    </rPh>
    <rPh sb="82" eb="84">
      <t>コウジ</t>
    </rPh>
    <rPh sb="85" eb="87">
      <t>コンナン</t>
    </rPh>
    <rPh sb="88" eb="90">
      <t>ジョウキョウ</t>
    </rPh>
    <phoneticPr fontId="4"/>
  </si>
  <si>
    <t>本町の簡易水道事業は、他の類似団体同様に給水人口が少なく、点在する給水区域を長い管路で結ぶ不効率な施設となっている。また、年末や夏季の水需要が増える期間とそれ以外では、一日の最大給水量に大きな開きがあり、このため施設利用率も全国平均・類似団体平均を共に下回っている。平成27年度において、収益的収支比率は多少改善され、有収率も全国平均を上回っているが、給水原価と供給単価の乖離が大きく厳しい財政状況となっている。</t>
    <rPh sb="0" eb="2">
      <t>ホンチョウ</t>
    </rPh>
    <rPh sb="3" eb="5">
      <t>カンイ</t>
    </rPh>
    <rPh sb="5" eb="7">
      <t>スイドウ</t>
    </rPh>
    <rPh sb="7" eb="9">
      <t>ジギョウ</t>
    </rPh>
    <rPh sb="11" eb="12">
      <t>タ</t>
    </rPh>
    <rPh sb="13" eb="15">
      <t>ルイジ</t>
    </rPh>
    <rPh sb="15" eb="17">
      <t>ダンタイ</t>
    </rPh>
    <rPh sb="17" eb="19">
      <t>ドウヨウ</t>
    </rPh>
    <rPh sb="20" eb="22">
      <t>キュウスイ</t>
    </rPh>
    <rPh sb="22" eb="24">
      <t>ジンコウ</t>
    </rPh>
    <rPh sb="25" eb="26">
      <t>スク</t>
    </rPh>
    <rPh sb="29" eb="31">
      <t>テンザイ</t>
    </rPh>
    <rPh sb="33" eb="35">
      <t>キュウスイ</t>
    </rPh>
    <rPh sb="35" eb="37">
      <t>クイキ</t>
    </rPh>
    <rPh sb="38" eb="39">
      <t>ナガ</t>
    </rPh>
    <rPh sb="40" eb="41">
      <t>カン</t>
    </rPh>
    <rPh sb="41" eb="42">
      <t>ロ</t>
    </rPh>
    <rPh sb="43" eb="44">
      <t>ムス</t>
    </rPh>
    <rPh sb="45" eb="46">
      <t>フ</t>
    </rPh>
    <rPh sb="46" eb="48">
      <t>コウリツ</t>
    </rPh>
    <rPh sb="49" eb="51">
      <t>シセツ</t>
    </rPh>
    <rPh sb="61" eb="63">
      <t>ネンマツ</t>
    </rPh>
    <rPh sb="64" eb="66">
      <t>カキ</t>
    </rPh>
    <rPh sb="67" eb="68">
      <t>ミズ</t>
    </rPh>
    <rPh sb="68" eb="70">
      <t>ジュヨウ</t>
    </rPh>
    <rPh sb="71" eb="72">
      <t>フ</t>
    </rPh>
    <rPh sb="74" eb="76">
      <t>キカン</t>
    </rPh>
    <rPh sb="79" eb="81">
      <t>イガイ</t>
    </rPh>
    <rPh sb="84" eb="86">
      <t>イチニチ</t>
    </rPh>
    <rPh sb="87" eb="89">
      <t>サイダイ</t>
    </rPh>
    <rPh sb="89" eb="91">
      <t>キュウスイ</t>
    </rPh>
    <rPh sb="91" eb="92">
      <t>リョウ</t>
    </rPh>
    <rPh sb="93" eb="94">
      <t>オオ</t>
    </rPh>
    <rPh sb="96" eb="97">
      <t>ヒラ</t>
    </rPh>
    <rPh sb="106" eb="108">
      <t>シセツ</t>
    </rPh>
    <rPh sb="108" eb="111">
      <t>リヨウリツ</t>
    </rPh>
    <rPh sb="112" eb="114">
      <t>ゼンコク</t>
    </rPh>
    <rPh sb="114" eb="116">
      <t>ヘイキン</t>
    </rPh>
    <rPh sb="117" eb="119">
      <t>ルイジ</t>
    </rPh>
    <rPh sb="119" eb="121">
      <t>ダンタイ</t>
    </rPh>
    <rPh sb="121" eb="123">
      <t>ヘイキン</t>
    </rPh>
    <rPh sb="124" eb="125">
      <t>トモ</t>
    </rPh>
    <rPh sb="126" eb="128">
      <t>シタマワ</t>
    </rPh>
    <rPh sb="133" eb="135">
      <t>ヘイセイ</t>
    </rPh>
    <rPh sb="137" eb="139">
      <t>ネンド</t>
    </rPh>
    <rPh sb="144" eb="147">
      <t>シュウエキテキ</t>
    </rPh>
    <rPh sb="147" eb="149">
      <t>シュウシ</t>
    </rPh>
    <rPh sb="149" eb="151">
      <t>ヒリツ</t>
    </rPh>
    <rPh sb="152" eb="154">
      <t>タショウ</t>
    </rPh>
    <rPh sb="154" eb="156">
      <t>カイゼン</t>
    </rPh>
    <rPh sb="159" eb="161">
      <t>ユウシュウ</t>
    </rPh>
    <rPh sb="161" eb="162">
      <t>リツ</t>
    </rPh>
    <rPh sb="163" eb="165">
      <t>ゼンコク</t>
    </rPh>
    <rPh sb="165" eb="167">
      <t>ヘイキン</t>
    </rPh>
    <rPh sb="168" eb="170">
      <t>ウワマワ</t>
    </rPh>
    <rPh sb="176" eb="178">
      <t>キュウスイ</t>
    </rPh>
    <rPh sb="178" eb="180">
      <t>ゲンカ</t>
    </rPh>
    <rPh sb="181" eb="183">
      <t>キョウキュウ</t>
    </rPh>
    <rPh sb="183" eb="185">
      <t>タンカ</t>
    </rPh>
    <rPh sb="186" eb="188">
      <t>カイリ</t>
    </rPh>
    <rPh sb="189" eb="190">
      <t>オオ</t>
    </rPh>
    <rPh sb="192" eb="193">
      <t>キビ</t>
    </rPh>
    <rPh sb="195" eb="197">
      <t>ザイセイ</t>
    </rPh>
    <rPh sb="197" eb="199">
      <t>ジョウキョウ</t>
    </rPh>
    <phoneticPr fontId="4"/>
  </si>
  <si>
    <t>過疎化による給水人口の減少と施設の老朽化による維持管理費の増加により、厳しい事業経営となっている。しかし、安全で安定した水道水の供給には、老朽化した施設の更新は不可欠であり、長期的な財政計画に基づく効率的な施設整備が必要となっている。
今後の施設整備に当たっては、長寿命化・耐震化等を考慮し効率的な投資とするため、見送られていた施設の基礎調査・詳細診断等を実施し、本町の水道事業の根幹となる水道ビジョンに反映させると共に、利用者の理解を得、不均衡となっている上水道事業との料金体系を計画的に改善し、給水原価と供給単価の乖離を是正することが必要となっている。</t>
    <rPh sb="0" eb="3">
      <t>カソカ</t>
    </rPh>
    <rPh sb="6" eb="8">
      <t>キュウスイ</t>
    </rPh>
    <rPh sb="8" eb="10">
      <t>ジンコウ</t>
    </rPh>
    <rPh sb="11" eb="13">
      <t>ゲンショウ</t>
    </rPh>
    <rPh sb="14" eb="16">
      <t>シセツ</t>
    </rPh>
    <rPh sb="17" eb="20">
      <t>ロウキュウカ</t>
    </rPh>
    <rPh sb="23" eb="25">
      <t>イジ</t>
    </rPh>
    <rPh sb="25" eb="27">
      <t>カンリ</t>
    </rPh>
    <rPh sb="27" eb="28">
      <t>ヒ</t>
    </rPh>
    <rPh sb="29" eb="31">
      <t>ゾウカ</t>
    </rPh>
    <rPh sb="35" eb="36">
      <t>キビ</t>
    </rPh>
    <rPh sb="38" eb="40">
      <t>ジギョウ</t>
    </rPh>
    <rPh sb="40" eb="42">
      <t>ケイエイ</t>
    </rPh>
    <rPh sb="53" eb="55">
      <t>アンゼン</t>
    </rPh>
    <rPh sb="56" eb="58">
      <t>アンテイ</t>
    </rPh>
    <rPh sb="60" eb="63">
      <t>スイドウスイ</t>
    </rPh>
    <rPh sb="64" eb="66">
      <t>キョウキュウ</t>
    </rPh>
    <rPh sb="69" eb="72">
      <t>ロウキュウカ</t>
    </rPh>
    <rPh sb="74" eb="76">
      <t>シセツ</t>
    </rPh>
    <rPh sb="77" eb="79">
      <t>コウシン</t>
    </rPh>
    <rPh sb="80" eb="83">
      <t>フカケツ</t>
    </rPh>
    <rPh sb="87" eb="90">
      <t>チョウキテキ</t>
    </rPh>
    <rPh sb="91" eb="93">
      <t>ザイセイ</t>
    </rPh>
    <rPh sb="93" eb="95">
      <t>ケイカク</t>
    </rPh>
    <rPh sb="96" eb="97">
      <t>モト</t>
    </rPh>
    <rPh sb="99" eb="102">
      <t>コウリツテキ</t>
    </rPh>
    <rPh sb="103" eb="105">
      <t>シセツ</t>
    </rPh>
    <rPh sb="105" eb="107">
      <t>セイビ</t>
    </rPh>
    <rPh sb="108" eb="110">
      <t>ヒツヨウ</t>
    </rPh>
    <rPh sb="118" eb="120">
      <t>コンゴ</t>
    </rPh>
    <rPh sb="121" eb="123">
      <t>シセツ</t>
    </rPh>
    <rPh sb="123" eb="125">
      <t>セイビ</t>
    </rPh>
    <rPh sb="126" eb="127">
      <t>ア</t>
    </rPh>
    <rPh sb="132" eb="133">
      <t>チョウ</t>
    </rPh>
    <rPh sb="133" eb="136">
      <t>ジュミョウカ</t>
    </rPh>
    <rPh sb="137" eb="140">
      <t>タイシンカ</t>
    </rPh>
    <rPh sb="140" eb="141">
      <t>トウ</t>
    </rPh>
    <rPh sb="142" eb="144">
      <t>コウリョ</t>
    </rPh>
    <rPh sb="145" eb="148">
      <t>コウリツテキ</t>
    </rPh>
    <rPh sb="149" eb="151">
      <t>トウシ</t>
    </rPh>
    <rPh sb="157" eb="159">
      <t>ミオク</t>
    </rPh>
    <rPh sb="164" eb="166">
      <t>シセツ</t>
    </rPh>
    <rPh sb="167" eb="169">
      <t>キソ</t>
    </rPh>
    <rPh sb="169" eb="171">
      <t>チョウサ</t>
    </rPh>
    <rPh sb="172" eb="174">
      <t>ショウサイ</t>
    </rPh>
    <rPh sb="174" eb="176">
      <t>シンダン</t>
    </rPh>
    <rPh sb="176" eb="177">
      <t>トウ</t>
    </rPh>
    <rPh sb="178" eb="180">
      <t>ジッシ</t>
    </rPh>
    <rPh sb="182" eb="184">
      <t>ホンチョウ</t>
    </rPh>
    <rPh sb="185" eb="187">
      <t>スイドウ</t>
    </rPh>
    <rPh sb="187" eb="189">
      <t>ジギョウ</t>
    </rPh>
    <rPh sb="190" eb="192">
      <t>コンカン</t>
    </rPh>
    <rPh sb="195" eb="197">
      <t>スイドウ</t>
    </rPh>
    <rPh sb="202" eb="204">
      <t>ハンエイ</t>
    </rPh>
    <rPh sb="208" eb="209">
      <t>トモ</t>
    </rPh>
    <rPh sb="211" eb="214">
      <t>リヨウシャ</t>
    </rPh>
    <rPh sb="218" eb="219">
      <t>エ</t>
    </rPh>
    <rPh sb="220" eb="223">
      <t>フキンコウ</t>
    </rPh>
    <rPh sb="229" eb="232">
      <t>ジョウスイドウ</t>
    </rPh>
    <rPh sb="232" eb="234">
      <t>ジギョウ</t>
    </rPh>
    <rPh sb="236" eb="238">
      <t>リョウキン</t>
    </rPh>
    <rPh sb="238" eb="240">
      <t>タイケイ</t>
    </rPh>
    <rPh sb="241" eb="244">
      <t>ケイカクテキ</t>
    </rPh>
    <rPh sb="245" eb="247">
      <t>カイゼン</t>
    </rPh>
    <rPh sb="249" eb="251">
      <t>キュウスイ</t>
    </rPh>
    <rPh sb="251" eb="253">
      <t>ゲンカ</t>
    </rPh>
    <rPh sb="254" eb="256">
      <t>キョウキュウ</t>
    </rPh>
    <rPh sb="256" eb="258">
      <t>タンカ</t>
    </rPh>
    <rPh sb="259" eb="261">
      <t>カイリ</t>
    </rPh>
    <rPh sb="262" eb="264">
      <t>ゼセイ</t>
    </rPh>
    <rPh sb="269" eb="27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</si>
</sst>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2.76</c:v>
                </c:pt>
                <c:pt idx="1">
                  <c:v>1.2</c:v>
                </c:pt>
                <c:pt idx="2">
                  <c:v>0.32</c:v>
                </c:pt>
                <c:pt idx="3">
                  <c:v>0.48</c:v>
                </c:pt>
                <c:pt idx="4">
                  <c:v>0.73</c:v>
                </c:pt>
              </c:numCache>
            </c:numRef>
          </c:val>
        </c:ser>
        <c:dLbls>
          <c:showLegendKey val="0"/>
          <c:showVal val="0"/>
          <c:showCatName val="0"/>
          <c:showSerName val="0"/>
          <c:showPercent val="0"/>
          <c:showBubbleSize val="0"/>
        </c:dLbls>
        <c:gapWidth val="150"/>
        <c:axId val="68110976"/>
        <c:axId val="6811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68110976"/>
        <c:axId val="68114304"/>
      </c:lineChart>
      <c:dateAx>
        <c:axId val="68110976"/>
        <c:scaling>
          <c:orientation val="minMax"/>
        </c:scaling>
        <c:delete val="1"/>
        <c:axPos val="b"/>
        <c:numFmt formatCode="ge" sourceLinked="1"/>
        <c:majorTickMark val="none"/>
        <c:minorTickMark val="none"/>
        <c:tickLblPos val="none"/>
        <c:crossAx val="68114304"/>
        <c:crosses val="autoZero"/>
        <c:auto val="1"/>
        <c:lblOffset val="100"/>
        <c:baseTimeUnit val="years"/>
      </c:dateAx>
      <c:valAx>
        <c:axId val="681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1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45.33</c:v>
                </c:pt>
                <c:pt idx="1">
                  <c:v>44.13</c:v>
                </c:pt>
                <c:pt idx="2">
                  <c:v>46.73</c:v>
                </c:pt>
                <c:pt idx="3">
                  <c:v>45.51</c:v>
                </c:pt>
                <c:pt idx="4">
                  <c:v>47.43</c:v>
                </c:pt>
              </c:numCache>
            </c:numRef>
          </c:val>
        </c:ser>
        <c:dLbls>
          <c:showLegendKey val="0"/>
          <c:showVal val="0"/>
          <c:showCatName val="0"/>
          <c:showSerName val="0"/>
          <c:showPercent val="0"/>
          <c:showBubbleSize val="0"/>
        </c:dLbls>
        <c:gapWidth val="150"/>
        <c:axId val="47273472"/>
        <c:axId val="4727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47273472"/>
        <c:axId val="47275392"/>
      </c:lineChart>
      <c:dateAx>
        <c:axId val="47273472"/>
        <c:scaling>
          <c:orientation val="minMax"/>
        </c:scaling>
        <c:delete val="1"/>
        <c:axPos val="b"/>
        <c:numFmt formatCode="ge" sourceLinked="1"/>
        <c:majorTickMark val="none"/>
        <c:minorTickMark val="none"/>
        <c:tickLblPos val="none"/>
        <c:crossAx val="47275392"/>
        <c:crosses val="autoZero"/>
        <c:auto val="1"/>
        <c:lblOffset val="100"/>
        <c:baseTimeUnit val="years"/>
      </c:dateAx>
      <c:valAx>
        <c:axId val="4727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85.58</c:v>
                </c:pt>
                <c:pt idx="1">
                  <c:v>88.14</c:v>
                </c:pt>
                <c:pt idx="2">
                  <c:v>84.76</c:v>
                </c:pt>
                <c:pt idx="3">
                  <c:v>83.28</c:v>
                </c:pt>
                <c:pt idx="4">
                  <c:v>78.94</c:v>
                </c:pt>
              </c:numCache>
            </c:numRef>
          </c:val>
        </c:ser>
        <c:dLbls>
          <c:showLegendKey val="0"/>
          <c:showVal val="0"/>
          <c:showCatName val="0"/>
          <c:showSerName val="0"/>
          <c:showPercent val="0"/>
          <c:showBubbleSize val="0"/>
        </c:dLbls>
        <c:gapWidth val="150"/>
        <c:axId val="47289472"/>
        <c:axId val="4729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47289472"/>
        <c:axId val="47291392"/>
      </c:lineChart>
      <c:dateAx>
        <c:axId val="47289472"/>
        <c:scaling>
          <c:orientation val="minMax"/>
        </c:scaling>
        <c:delete val="1"/>
        <c:axPos val="b"/>
        <c:numFmt formatCode="ge" sourceLinked="1"/>
        <c:majorTickMark val="none"/>
        <c:minorTickMark val="none"/>
        <c:tickLblPos val="none"/>
        <c:crossAx val="47291392"/>
        <c:crosses val="autoZero"/>
        <c:auto val="1"/>
        <c:lblOffset val="100"/>
        <c:baseTimeUnit val="years"/>
      </c:dateAx>
      <c:valAx>
        <c:axId val="4729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79.16</c:v>
                </c:pt>
                <c:pt idx="1">
                  <c:v>62.84</c:v>
                </c:pt>
                <c:pt idx="2">
                  <c:v>59.72</c:v>
                </c:pt>
                <c:pt idx="3">
                  <c:v>60.3</c:v>
                </c:pt>
                <c:pt idx="4">
                  <c:v>62.93</c:v>
                </c:pt>
              </c:numCache>
            </c:numRef>
          </c:val>
        </c:ser>
        <c:dLbls>
          <c:showLegendKey val="0"/>
          <c:showVal val="0"/>
          <c:showCatName val="0"/>
          <c:showSerName val="0"/>
          <c:showPercent val="0"/>
          <c:showBubbleSize val="0"/>
        </c:dLbls>
        <c:gapWidth val="150"/>
        <c:axId val="86510592"/>
        <c:axId val="875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86510592"/>
        <c:axId val="87508864"/>
      </c:lineChart>
      <c:dateAx>
        <c:axId val="86510592"/>
        <c:scaling>
          <c:orientation val="minMax"/>
        </c:scaling>
        <c:delete val="1"/>
        <c:axPos val="b"/>
        <c:numFmt formatCode="ge" sourceLinked="1"/>
        <c:majorTickMark val="none"/>
        <c:minorTickMark val="none"/>
        <c:tickLblPos val="none"/>
        <c:crossAx val="87508864"/>
        <c:crosses val="autoZero"/>
        <c:auto val="1"/>
        <c:lblOffset val="100"/>
        <c:baseTimeUnit val="years"/>
      </c:dateAx>
      <c:valAx>
        <c:axId val="8750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1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622400"/>
        <c:axId val="8762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22400"/>
        <c:axId val="87624704"/>
      </c:lineChart>
      <c:dateAx>
        <c:axId val="87622400"/>
        <c:scaling>
          <c:orientation val="minMax"/>
        </c:scaling>
        <c:delete val="1"/>
        <c:axPos val="b"/>
        <c:numFmt formatCode="ge" sourceLinked="1"/>
        <c:majorTickMark val="none"/>
        <c:minorTickMark val="none"/>
        <c:tickLblPos val="none"/>
        <c:crossAx val="87624704"/>
        <c:crosses val="autoZero"/>
        <c:auto val="1"/>
        <c:lblOffset val="100"/>
        <c:baseTimeUnit val="years"/>
      </c:dateAx>
      <c:valAx>
        <c:axId val="8762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2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821632"/>
        <c:axId val="11882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821632"/>
        <c:axId val="118823936"/>
      </c:lineChart>
      <c:dateAx>
        <c:axId val="118821632"/>
        <c:scaling>
          <c:orientation val="minMax"/>
        </c:scaling>
        <c:delete val="1"/>
        <c:axPos val="b"/>
        <c:numFmt formatCode="ge" sourceLinked="1"/>
        <c:majorTickMark val="none"/>
        <c:minorTickMark val="none"/>
        <c:tickLblPos val="none"/>
        <c:crossAx val="118823936"/>
        <c:crosses val="autoZero"/>
        <c:auto val="1"/>
        <c:lblOffset val="100"/>
        <c:baseTimeUnit val="years"/>
      </c:dateAx>
      <c:valAx>
        <c:axId val="11882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2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879232"/>
        <c:axId val="12688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879232"/>
        <c:axId val="126881152"/>
      </c:lineChart>
      <c:dateAx>
        <c:axId val="126879232"/>
        <c:scaling>
          <c:orientation val="minMax"/>
        </c:scaling>
        <c:delete val="1"/>
        <c:axPos val="b"/>
        <c:numFmt formatCode="ge" sourceLinked="1"/>
        <c:majorTickMark val="none"/>
        <c:minorTickMark val="none"/>
        <c:tickLblPos val="none"/>
        <c:crossAx val="126881152"/>
        <c:crosses val="autoZero"/>
        <c:auto val="1"/>
        <c:lblOffset val="100"/>
        <c:baseTimeUnit val="years"/>
      </c:dateAx>
      <c:valAx>
        <c:axId val="12688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7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022208"/>
        <c:axId val="15899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022208"/>
        <c:axId val="158990720"/>
      </c:lineChart>
      <c:dateAx>
        <c:axId val="129022208"/>
        <c:scaling>
          <c:orientation val="minMax"/>
        </c:scaling>
        <c:delete val="1"/>
        <c:axPos val="b"/>
        <c:numFmt formatCode="ge" sourceLinked="1"/>
        <c:majorTickMark val="none"/>
        <c:minorTickMark val="none"/>
        <c:tickLblPos val="none"/>
        <c:crossAx val="158990720"/>
        <c:crosses val="autoZero"/>
        <c:auto val="1"/>
        <c:lblOffset val="100"/>
        <c:baseTimeUnit val="years"/>
      </c:dateAx>
      <c:valAx>
        <c:axId val="1589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2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1864.07</c:v>
                </c:pt>
                <c:pt idx="1">
                  <c:v>1860.89</c:v>
                </c:pt>
                <c:pt idx="2">
                  <c:v>1759.81</c:v>
                </c:pt>
                <c:pt idx="3">
                  <c:v>1756.76</c:v>
                </c:pt>
                <c:pt idx="4">
                  <c:v>1759.74</c:v>
                </c:pt>
              </c:numCache>
            </c:numRef>
          </c:val>
        </c:ser>
        <c:dLbls>
          <c:showLegendKey val="0"/>
          <c:showVal val="0"/>
          <c:showCatName val="0"/>
          <c:showSerName val="0"/>
          <c:showPercent val="0"/>
          <c:showBubbleSize val="0"/>
        </c:dLbls>
        <c:gapWidth val="150"/>
        <c:axId val="159239552"/>
        <c:axId val="16193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159239552"/>
        <c:axId val="161935360"/>
      </c:lineChart>
      <c:dateAx>
        <c:axId val="159239552"/>
        <c:scaling>
          <c:orientation val="minMax"/>
        </c:scaling>
        <c:delete val="1"/>
        <c:axPos val="b"/>
        <c:numFmt formatCode="ge" sourceLinked="1"/>
        <c:majorTickMark val="none"/>
        <c:minorTickMark val="none"/>
        <c:tickLblPos val="none"/>
        <c:crossAx val="161935360"/>
        <c:crosses val="autoZero"/>
        <c:auto val="1"/>
        <c:lblOffset val="100"/>
        <c:baseTimeUnit val="years"/>
      </c:dateAx>
      <c:valAx>
        <c:axId val="16193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47.34</c:v>
                </c:pt>
                <c:pt idx="1">
                  <c:v>46.26</c:v>
                </c:pt>
                <c:pt idx="2">
                  <c:v>47.9</c:v>
                </c:pt>
                <c:pt idx="3">
                  <c:v>42.38</c:v>
                </c:pt>
                <c:pt idx="4">
                  <c:v>40.72</c:v>
                </c:pt>
              </c:numCache>
            </c:numRef>
          </c:val>
        </c:ser>
        <c:dLbls>
          <c:showLegendKey val="0"/>
          <c:showVal val="0"/>
          <c:showCatName val="0"/>
          <c:showSerName val="0"/>
          <c:showPercent val="0"/>
          <c:showBubbleSize val="0"/>
        </c:dLbls>
        <c:gapWidth val="150"/>
        <c:axId val="166047744"/>
        <c:axId val="1660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166047744"/>
        <c:axId val="166050048"/>
      </c:lineChart>
      <c:dateAx>
        <c:axId val="166047744"/>
        <c:scaling>
          <c:orientation val="minMax"/>
        </c:scaling>
        <c:delete val="1"/>
        <c:axPos val="b"/>
        <c:numFmt formatCode="ge" sourceLinked="1"/>
        <c:majorTickMark val="none"/>
        <c:minorTickMark val="none"/>
        <c:tickLblPos val="none"/>
        <c:crossAx val="166050048"/>
        <c:crosses val="autoZero"/>
        <c:auto val="1"/>
        <c:lblOffset val="100"/>
        <c:baseTimeUnit val="years"/>
      </c:dateAx>
      <c:valAx>
        <c:axId val="1660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191.19</c:v>
                </c:pt>
                <c:pt idx="1">
                  <c:v>197.15</c:v>
                </c:pt>
                <c:pt idx="2">
                  <c:v>188.15</c:v>
                </c:pt>
                <c:pt idx="3">
                  <c:v>221.22</c:v>
                </c:pt>
                <c:pt idx="4">
                  <c:v>230.56</c:v>
                </c:pt>
              </c:numCache>
            </c:numRef>
          </c:val>
        </c:ser>
        <c:dLbls>
          <c:showLegendKey val="0"/>
          <c:showVal val="0"/>
          <c:showCatName val="0"/>
          <c:showSerName val="0"/>
          <c:showPercent val="0"/>
          <c:showBubbleSize val="0"/>
        </c:dLbls>
        <c:gapWidth val="150"/>
        <c:axId val="47257472"/>
        <c:axId val="472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47257472"/>
        <c:axId val="47263744"/>
      </c:lineChart>
      <c:dateAx>
        <c:axId val="47257472"/>
        <c:scaling>
          <c:orientation val="minMax"/>
        </c:scaling>
        <c:delete val="1"/>
        <c:axPos val="b"/>
        <c:numFmt formatCode="ge" sourceLinked="1"/>
        <c:majorTickMark val="none"/>
        <c:minorTickMark val="none"/>
        <c:tickLblPos val="none"/>
        <c:crossAx val="47263744"/>
        <c:crosses val="autoZero"/>
        <c:auto val="1"/>
        <c:lblOffset val="100"/>
        <c:baseTimeUnit val="years"/>
      </c:dateAx>
      <c:valAx>
        <c:axId val="472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L49"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山梨県　市川三郷町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16577</v>
      </c>
      <c r="AJ8" s="74"/>
      <c r="AK8" s="74"/>
      <c r="AL8" s="74"/>
      <c r="AM8" s="74"/>
      <c r="AN8" s="74"/>
      <c r="AO8" s="74"/>
      <c r="AP8" s="75"/>
      <c r="AQ8" s="56">
        <f>データ!R6</f>
        <v>75.180000000000007</v>
      </c>
      <c r="AR8" s="56"/>
      <c r="AS8" s="56"/>
      <c r="AT8" s="56"/>
      <c r="AU8" s="56"/>
      <c r="AV8" s="56"/>
      <c r="AW8" s="56"/>
      <c r="AX8" s="56"/>
      <c r="AY8" s="56">
        <f>データ!S6</f>
        <v>220.5</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44.71</v>
      </c>
      <c r="S10" s="56"/>
      <c r="T10" s="56"/>
      <c r="U10" s="56"/>
      <c r="V10" s="56"/>
      <c r="W10" s="56"/>
      <c r="X10" s="56"/>
      <c r="Y10" s="56"/>
      <c r="Z10" s="64">
        <f>データ!P6</f>
        <v>1398</v>
      </c>
      <c r="AA10" s="64"/>
      <c r="AB10" s="64"/>
      <c r="AC10" s="64"/>
      <c r="AD10" s="64"/>
      <c r="AE10" s="64"/>
      <c r="AF10" s="64"/>
      <c r="AG10" s="64"/>
      <c r="AH10" s="2"/>
      <c r="AI10" s="64">
        <f>データ!T6</f>
        <v>7387</v>
      </c>
      <c r="AJ10" s="64"/>
      <c r="AK10" s="64"/>
      <c r="AL10" s="64"/>
      <c r="AM10" s="64"/>
      <c r="AN10" s="64"/>
      <c r="AO10" s="64"/>
      <c r="AP10" s="64"/>
      <c r="AQ10" s="56">
        <f>データ!U6</f>
        <v>5.01</v>
      </c>
      <c r="AR10" s="56"/>
      <c r="AS10" s="56"/>
      <c r="AT10" s="56"/>
      <c r="AU10" s="56"/>
      <c r="AV10" s="56"/>
      <c r="AW10" s="56"/>
      <c r="AX10" s="56"/>
      <c r="AY10" s="56">
        <f>データ!V6</f>
        <v>1474.45</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193461</v>
      </c>
      <c r="D6" s="31">
        <f t="shared" si="3"/>
        <v>47</v>
      </c>
      <c r="E6" s="31">
        <f t="shared" si="3"/>
        <v>1</v>
      </c>
      <c r="F6" s="31">
        <f t="shared" si="3"/>
        <v>0</v>
      </c>
      <c r="G6" s="31">
        <f t="shared" si="3"/>
        <v>0</v>
      </c>
      <c r="H6" s="31" t="str">
        <f t="shared" si="3"/>
        <v>山梨県　市川三郷町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44.71</v>
      </c>
      <c r="P6" s="32">
        <f t="shared" si="3"/>
        <v>1398</v>
      </c>
      <c r="Q6" s="32">
        <f t="shared" si="3"/>
        <v>16577</v>
      </c>
      <c r="R6" s="32">
        <f t="shared" si="3"/>
        <v>75.180000000000007</v>
      </c>
      <c r="S6" s="32">
        <f t="shared" si="3"/>
        <v>220.5</v>
      </c>
      <c r="T6" s="32">
        <f t="shared" si="3"/>
        <v>7387</v>
      </c>
      <c r="U6" s="32">
        <f t="shared" si="3"/>
        <v>5.01</v>
      </c>
      <c r="V6" s="32">
        <f t="shared" si="3"/>
        <v>1474.45</v>
      </c>
      <c r="W6" s="33">
        <f>IF(W7="",NA(),W7)</f>
        <v>79.16</v>
      </c>
      <c r="X6" s="33">
        <f t="shared" ref="X6:AF6" si="4">IF(X7="",NA(),X7)</f>
        <v>62.84</v>
      </c>
      <c r="Y6" s="33">
        <f t="shared" si="4"/>
        <v>59.72</v>
      </c>
      <c r="Z6" s="33">
        <f t="shared" si="4"/>
        <v>60.3</v>
      </c>
      <c r="AA6" s="33">
        <f t="shared" si="4"/>
        <v>62.93</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1864.07</v>
      </c>
      <c r="BE6" s="33">
        <f t="shared" ref="BE6:BM6" si="7">IF(BE7="",NA(),BE7)</f>
        <v>1860.89</v>
      </c>
      <c r="BF6" s="33">
        <f t="shared" si="7"/>
        <v>1759.81</v>
      </c>
      <c r="BG6" s="33">
        <f t="shared" si="7"/>
        <v>1756.76</v>
      </c>
      <c r="BH6" s="33">
        <f t="shared" si="7"/>
        <v>1759.74</v>
      </c>
      <c r="BI6" s="33">
        <f t="shared" si="7"/>
        <v>1168.8</v>
      </c>
      <c r="BJ6" s="33">
        <f t="shared" si="7"/>
        <v>1158.82</v>
      </c>
      <c r="BK6" s="33">
        <f t="shared" si="7"/>
        <v>1167.7</v>
      </c>
      <c r="BL6" s="33">
        <f t="shared" si="7"/>
        <v>1228.58</v>
      </c>
      <c r="BM6" s="33">
        <f t="shared" si="7"/>
        <v>1280.18</v>
      </c>
      <c r="BN6" s="32" t="str">
        <f>IF(BN7="","",IF(BN7="-","【-】","【"&amp;SUBSTITUTE(TEXT(BN7,"#,##0.00"),"-","△")&amp;"】"))</f>
        <v>【1,242.90】</v>
      </c>
      <c r="BO6" s="33">
        <f>IF(BO7="",NA(),BO7)</f>
        <v>47.34</v>
      </c>
      <c r="BP6" s="33">
        <f t="shared" ref="BP6:BX6" si="8">IF(BP7="",NA(),BP7)</f>
        <v>46.26</v>
      </c>
      <c r="BQ6" s="33">
        <f t="shared" si="8"/>
        <v>47.9</v>
      </c>
      <c r="BR6" s="33">
        <f t="shared" si="8"/>
        <v>42.38</v>
      </c>
      <c r="BS6" s="33">
        <f t="shared" si="8"/>
        <v>40.72</v>
      </c>
      <c r="BT6" s="33">
        <f t="shared" si="8"/>
        <v>56.44</v>
      </c>
      <c r="BU6" s="33">
        <f t="shared" si="8"/>
        <v>55.6</v>
      </c>
      <c r="BV6" s="33">
        <f t="shared" si="8"/>
        <v>54.43</v>
      </c>
      <c r="BW6" s="33">
        <f t="shared" si="8"/>
        <v>53.81</v>
      </c>
      <c r="BX6" s="33">
        <f t="shared" si="8"/>
        <v>53.62</v>
      </c>
      <c r="BY6" s="32" t="str">
        <f>IF(BY7="","",IF(BY7="-","【-】","【"&amp;SUBSTITUTE(TEXT(BY7,"#,##0.00"),"-","△")&amp;"】"))</f>
        <v>【33.35】</v>
      </c>
      <c r="BZ6" s="33">
        <f>IF(BZ7="",NA(),BZ7)</f>
        <v>191.19</v>
      </c>
      <c r="CA6" s="33">
        <f t="shared" ref="CA6:CI6" si="9">IF(CA7="",NA(),CA7)</f>
        <v>197.15</v>
      </c>
      <c r="CB6" s="33">
        <f t="shared" si="9"/>
        <v>188.15</v>
      </c>
      <c r="CC6" s="33">
        <f t="shared" si="9"/>
        <v>221.22</v>
      </c>
      <c r="CD6" s="33">
        <f t="shared" si="9"/>
        <v>230.56</v>
      </c>
      <c r="CE6" s="33">
        <f t="shared" si="9"/>
        <v>270.7</v>
      </c>
      <c r="CF6" s="33">
        <f t="shared" si="9"/>
        <v>275.86</v>
      </c>
      <c r="CG6" s="33">
        <f t="shared" si="9"/>
        <v>279.8</v>
      </c>
      <c r="CH6" s="33">
        <f t="shared" si="9"/>
        <v>284.64999999999998</v>
      </c>
      <c r="CI6" s="33">
        <f t="shared" si="9"/>
        <v>287.7</v>
      </c>
      <c r="CJ6" s="32" t="str">
        <f>IF(CJ7="","",IF(CJ7="-","【-】","【"&amp;SUBSTITUTE(TEXT(CJ7,"#,##0.00"),"-","△")&amp;"】"))</f>
        <v>【524.69】</v>
      </c>
      <c r="CK6" s="33">
        <f>IF(CK7="",NA(),CK7)</f>
        <v>45.33</v>
      </c>
      <c r="CL6" s="33">
        <f t="shared" ref="CL6:CT6" si="10">IF(CL7="",NA(),CL7)</f>
        <v>44.13</v>
      </c>
      <c r="CM6" s="33">
        <f t="shared" si="10"/>
        <v>46.73</v>
      </c>
      <c r="CN6" s="33">
        <f t="shared" si="10"/>
        <v>45.51</v>
      </c>
      <c r="CO6" s="33">
        <f t="shared" si="10"/>
        <v>47.43</v>
      </c>
      <c r="CP6" s="33">
        <f t="shared" si="10"/>
        <v>59.84</v>
      </c>
      <c r="CQ6" s="33">
        <f t="shared" si="10"/>
        <v>60.66</v>
      </c>
      <c r="CR6" s="33">
        <f t="shared" si="10"/>
        <v>60.17</v>
      </c>
      <c r="CS6" s="33">
        <f t="shared" si="10"/>
        <v>58.96</v>
      </c>
      <c r="CT6" s="33">
        <f t="shared" si="10"/>
        <v>58.1</v>
      </c>
      <c r="CU6" s="32" t="str">
        <f>IF(CU7="","",IF(CU7="-","【-】","【"&amp;SUBSTITUTE(TEXT(CU7,"#,##0.00"),"-","△")&amp;"】"))</f>
        <v>【57.58】</v>
      </c>
      <c r="CV6" s="33">
        <f>IF(CV7="",NA(),CV7)</f>
        <v>85.58</v>
      </c>
      <c r="CW6" s="33">
        <f t="shared" ref="CW6:DE6" si="11">IF(CW7="",NA(),CW7)</f>
        <v>88.14</v>
      </c>
      <c r="CX6" s="33">
        <f t="shared" si="11"/>
        <v>84.76</v>
      </c>
      <c r="CY6" s="33">
        <f t="shared" si="11"/>
        <v>83.28</v>
      </c>
      <c r="CZ6" s="33">
        <f t="shared" si="11"/>
        <v>78.94</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2.76</v>
      </c>
      <c r="ED6" s="33">
        <f t="shared" ref="ED6:EL6" si="14">IF(ED7="",NA(),ED7)</f>
        <v>1.2</v>
      </c>
      <c r="EE6" s="33">
        <f t="shared" si="14"/>
        <v>0.32</v>
      </c>
      <c r="EF6" s="33">
        <f t="shared" si="14"/>
        <v>0.48</v>
      </c>
      <c r="EG6" s="33">
        <f t="shared" si="14"/>
        <v>0.73</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193461</v>
      </c>
      <c r="D7" s="35">
        <v>47</v>
      </c>
      <c r="E7" s="35">
        <v>1</v>
      </c>
      <c r="F7" s="35">
        <v>0</v>
      </c>
      <c r="G7" s="35">
        <v>0</v>
      </c>
      <c r="H7" s="35" t="s">
        <v>93</v>
      </c>
      <c r="I7" s="35" t="s">
        <v>94</v>
      </c>
      <c r="J7" s="35" t="s">
        <v>95</v>
      </c>
      <c r="K7" s="35" t="s">
        <v>96</v>
      </c>
      <c r="L7" s="35" t="s">
        <v>97</v>
      </c>
      <c r="M7" s="36" t="s">
        <v>98</v>
      </c>
      <c r="N7" s="36" t="s">
        <v>99</v>
      </c>
      <c r="O7" s="36">
        <v>44.71</v>
      </c>
      <c r="P7" s="36">
        <v>1398</v>
      </c>
      <c r="Q7" s="36">
        <v>16577</v>
      </c>
      <c r="R7" s="36">
        <v>75.180000000000007</v>
      </c>
      <c r="S7" s="36">
        <v>220.5</v>
      </c>
      <c r="T7" s="36">
        <v>7387</v>
      </c>
      <c r="U7" s="36">
        <v>5.01</v>
      </c>
      <c r="V7" s="36">
        <v>1474.45</v>
      </c>
      <c r="W7" s="36">
        <v>79.16</v>
      </c>
      <c r="X7" s="36">
        <v>62.84</v>
      </c>
      <c r="Y7" s="36">
        <v>59.72</v>
      </c>
      <c r="Z7" s="36">
        <v>60.3</v>
      </c>
      <c r="AA7" s="36">
        <v>62.93</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1864.07</v>
      </c>
      <c r="BE7" s="36">
        <v>1860.89</v>
      </c>
      <c r="BF7" s="36">
        <v>1759.81</v>
      </c>
      <c r="BG7" s="36">
        <v>1756.76</v>
      </c>
      <c r="BH7" s="36">
        <v>1759.74</v>
      </c>
      <c r="BI7" s="36">
        <v>1168.8</v>
      </c>
      <c r="BJ7" s="36">
        <v>1158.82</v>
      </c>
      <c r="BK7" s="36">
        <v>1167.7</v>
      </c>
      <c r="BL7" s="36">
        <v>1228.58</v>
      </c>
      <c r="BM7" s="36">
        <v>1280.18</v>
      </c>
      <c r="BN7" s="36">
        <v>1242.9000000000001</v>
      </c>
      <c r="BO7" s="36">
        <v>47.34</v>
      </c>
      <c r="BP7" s="36">
        <v>46.26</v>
      </c>
      <c r="BQ7" s="36">
        <v>47.9</v>
      </c>
      <c r="BR7" s="36">
        <v>42.38</v>
      </c>
      <c r="BS7" s="36">
        <v>40.72</v>
      </c>
      <c r="BT7" s="36">
        <v>56.44</v>
      </c>
      <c r="BU7" s="36">
        <v>55.6</v>
      </c>
      <c r="BV7" s="36">
        <v>54.43</v>
      </c>
      <c r="BW7" s="36">
        <v>53.81</v>
      </c>
      <c r="BX7" s="36">
        <v>53.62</v>
      </c>
      <c r="BY7" s="36">
        <v>33.35</v>
      </c>
      <c r="BZ7" s="36">
        <v>191.19</v>
      </c>
      <c r="CA7" s="36">
        <v>197.15</v>
      </c>
      <c r="CB7" s="36">
        <v>188.15</v>
      </c>
      <c r="CC7" s="36">
        <v>221.22</v>
      </c>
      <c r="CD7" s="36">
        <v>230.56</v>
      </c>
      <c r="CE7" s="36">
        <v>270.7</v>
      </c>
      <c r="CF7" s="36">
        <v>275.86</v>
      </c>
      <c r="CG7" s="36">
        <v>279.8</v>
      </c>
      <c r="CH7" s="36">
        <v>284.64999999999998</v>
      </c>
      <c r="CI7" s="36">
        <v>287.7</v>
      </c>
      <c r="CJ7" s="36">
        <v>524.69000000000005</v>
      </c>
      <c r="CK7" s="36">
        <v>45.33</v>
      </c>
      <c r="CL7" s="36">
        <v>44.13</v>
      </c>
      <c r="CM7" s="36">
        <v>46.73</v>
      </c>
      <c r="CN7" s="36">
        <v>45.51</v>
      </c>
      <c r="CO7" s="36">
        <v>47.43</v>
      </c>
      <c r="CP7" s="36">
        <v>59.84</v>
      </c>
      <c r="CQ7" s="36">
        <v>60.66</v>
      </c>
      <c r="CR7" s="36">
        <v>60.17</v>
      </c>
      <c r="CS7" s="36">
        <v>58.96</v>
      </c>
      <c r="CT7" s="36">
        <v>58.1</v>
      </c>
      <c r="CU7" s="36">
        <v>57.58</v>
      </c>
      <c r="CV7" s="36">
        <v>85.58</v>
      </c>
      <c r="CW7" s="36">
        <v>88.14</v>
      </c>
      <c r="CX7" s="36">
        <v>84.76</v>
      </c>
      <c r="CY7" s="36">
        <v>83.28</v>
      </c>
      <c r="CZ7" s="36">
        <v>78.94</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2.76</v>
      </c>
      <c r="ED7" s="36">
        <v>1.2</v>
      </c>
      <c r="EE7" s="36">
        <v>0.32</v>
      </c>
      <c r="EF7" s="36">
        <v>0.48</v>
      </c>
      <c r="EG7" s="36">
        <v>0.73</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2017-02-14T07:20:39Z</cp:lastPrinted>
  <dcterms:created xsi:type="dcterms:W3CDTF">2016-12-02T02:17:56Z</dcterms:created>
  <dcterms:modified xsi:type="dcterms:W3CDTF">2017-02-15T00:55:18Z</dcterms:modified>
</cp:coreProperties>
</file>