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1080" yWindow="1110" windowWidth="20055" windowHeight="778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<sst xmlns="http://schemas.openxmlformats.org/spreadsheetml/2006/main" count="223" uniqueCount="111">
  <si>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</si>
  <si>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</si>
  <si>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</si>
  <si>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</si>
  <si>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</si>
  <si>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</si>
  <si>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</si>
  <si>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</si>
  <si>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</si>
  <si>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</si>
  <si>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</si>
  <si>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</si>
  <si>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</si>
  <si>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</si>
  <si>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</si>
  <si>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</si>
  <si>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</si>
  <si>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</si>
  <si>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</si>
  <si>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</si>
  <si>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</si>
  <si>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</si>
  <si>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</si>
  <si>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</si>
  <si>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</si>
  <si>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</si>
  <si>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</si>
  <si>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</si>
  <si>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</si>
  <si>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</si>
  <si>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</si>
  <si>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</si>
  <si>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</si>
  <si>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</si>
  <si>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</si>
  <si>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</si>
  <si>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</si>
  <si>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</si>
  <si>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</si>
  <si>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</si>
  <si>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</si>
  <si>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</si>
  <si>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</si>
  <si>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</si>
  <si>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</si>
  <si>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</si>
  <si>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</si>
  <si>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</si>
  <si>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</si>
  <si>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</si>
  <si>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</si>
  <si>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</si>
  <si>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</si>
  <si>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</si>
  <si>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</si>
  <si>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</si>
  <si>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</si>
  <si>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</si>
  <si>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</si>
  <si>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</si>
  <si>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</si>
  <si>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</si>
  <si>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</si>
  <si>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</si>
  <si>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</si>
  <si>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</si>
  <si>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</si>
  <si>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</si>
  <si>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</si>
  <si>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</si>
  <si>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</si>
  <si>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</si>
  <si>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</si>
  <si>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</si>
  <si>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</si>
  <si>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</si>
  <si>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</si>
  <si>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</si>
  <si>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</si>
  <si>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</si>
  <si>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</si>
  <si>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</si>
  <si>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</si>
  <si>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</si>
  <si>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</si>
  <si>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</si>
  <si>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</si>
  <si>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</si>
  <si>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</si>
  <si>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</si>
  <si>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</si>
  <si>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</si>
  <si>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</si>
  <si>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</si>
  <si>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</si>
  <si>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</si>
  <si>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山梨県　中央市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</si>
  <si>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</si>
  <si>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</si>
  <si>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</si>
  <si>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</si>
  <si>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</si>
  <si>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</si>
  <si>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</si>
  <si>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</si>
  <si>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</si>
  <si>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</si>
  <si>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</si>
  <si>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収益的収支比率、経費回収率共に、低い水準となっており、本来、使用料を充てるべきとされる汚水処理に係る費用について、使用料のみでは賄えていない状況となっている。
　地方債残高は、発行額の抑制により近年減少傾向にあるが、事業規模比率で比較するとやや高い水準となっている。
　汚水処理原価は、類団平均値程度で推移しており、効率性は比較的良好といえる。
　水洗化率は類似団体平均を大幅に上回っており良好である。</t>
    <rPh sb="28" eb="30">
      <t>ホンライ</t>
    </rPh>
    <rPh sb="89" eb="92">
      <t>ハッコウガク</t>
    </rPh>
    <rPh sb="93" eb="95">
      <t>ヨクセイ</t>
    </rPh>
    <rPh sb="148" eb="149">
      <t>チ</t>
    </rPh>
    <rPh sb="149" eb="151">
      <t>テイド</t>
    </rPh>
    <rPh sb="152" eb="154">
      <t>スイイ</t>
    </rPh>
    <phoneticPr fontId="4"/>
  </si>
  <si>
    <t>　多くの下水道施設は耐用年数を経過しておらず、また独自の処理施設を持っていないため、現時点では老朽化に係る維持管理上の問題は少ない。</t>
    <rPh sb="25" eb="27">
      <t>ドクジ</t>
    </rPh>
    <rPh sb="47" eb="50">
      <t>ロウキュウカ</t>
    </rPh>
    <rPh sb="51" eb="52">
      <t>カカ</t>
    </rPh>
    <phoneticPr fontId="4"/>
  </si>
  <si>
    <t>　下水道未普及地域の解消のため、引き続き区域拡大を必要とされていることから、長期的に持続可能な経営ができるよう、計画的な投資を行っていく。
　なお、使用料については、公平で適正な負担水準を目指し改定の検討を行っている。</t>
    <rPh sb="83" eb="85">
      <t>コウヘイ</t>
    </rPh>
    <rPh sb="86" eb="88">
      <t>テキセイ</t>
    </rPh>
    <rPh sb="89" eb="91">
      <t>フタン</t>
    </rPh>
    <rPh sb="91" eb="93">
      <t>スイジュン</t>
    </rPh>
    <rPh sb="94" eb="96">
      <t>メザ</t>
    </rPh>
    <rPh sb="97" eb="99">
      <t>カイテイ</t>
    </rPh>
    <rPh sb="100" eb="102">
      <t>ケントウ</t>
    </rPh>
    <rPh sb="103" eb="10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</si>
</sst>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39456"/>
        <c:axId val="19514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39456"/>
        <c:axId val="195149824"/>
      </c:lineChart>
      <c:dateAx>
        <c:axId val="19513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149824"/>
        <c:crosses val="autoZero"/>
        <c:auto val="1"/>
        <c:lblOffset val="100"/>
        <c:baseTimeUnit val="years"/>
      </c:dateAx>
      <c:valAx>
        <c:axId val="19514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13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56.65</c:v>
                </c:pt>
                <c:pt idx="3">
                  <c:v>58.91</c:v>
                </c:pt>
                <c:pt idx="4">
                  <c:v>62.62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48896"/>
        <c:axId val="20645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53.79</c:v>
                </c:pt>
                <c:pt idx="1">
                  <c:v>55.41</c:v>
                </c:pt>
                <c:pt idx="2">
                  <c:v>55.81</c:v>
                </c:pt>
                <c:pt idx="3">
                  <c:v>54.44</c:v>
                </c:pt>
                <c:pt idx="4">
                  <c:v>54.67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48896"/>
        <c:axId val="206459264"/>
      </c:lineChart>
      <c:dateAx>
        <c:axId val="20644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59264"/>
        <c:crosses val="autoZero"/>
        <c:auto val="1"/>
        <c:lblOffset val="100"/>
        <c:baseTimeUnit val="years"/>
      </c:dateAx>
      <c:valAx>
        <c:axId val="20645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4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86.39</c:v>
                </c:pt>
                <c:pt idx="1">
                  <c:v>87.45</c:v>
                </c:pt>
                <c:pt idx="2">
                  <c:v>86.06</c:v>
                </c:pt>
                <c:pt idx="3">
                  <c:v>88.21</c:v>
                </c:pt>
                <c:pt idx="4">
                  <c:v>88.5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93568"/>
        <c:axId val="20649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83.76</c:v>
                </c:pt>
                <c:pt idx="1">
                  <c:v>84.12</c:v>
                </c:pt>
                <c:pt idx="2">
                  <c:v>84.41</c:v>
                </c:pt>
                <c:pt idx="3">
                  <c:v>84.2</c:v>
                </c:pt>
                <c:pt idx="4">
                  <c:v>83.8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93568"/>
        <c:axId val="206495744"/>
      </c:lineChart>
      <c:dateAx>
        <c:axId val="20649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95744"/>
        <c:crosses val="autoZero"/>
        <c:auto val="1"/>
        <c:lblOffset val="100"/>
        <c:baseTimeUnit val="years"/>
      </c:dateAx>
      <c:valAx>
        <c:axId val="20649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9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76.63</c:v>
                </c:pt>
                <c:pt idx="1">
                  <c:v>66.599999999999994</c:v>
                </c:pt>
                <c:pt idx="2">
                  <c:v>72.91</c:v>
                </c:pt>
                <c:pt idx="3">
                  <c:v>74.41</c:v>
                </c:pt>
                <c:pt idx="4">
                  <c:v>71.06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24896"/>
        <c:axId val="19982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24896"/>
        <c:axId val="199826816"/>
      </c:lineChart>
      <c:dateAx>
        <c:axId val="19982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826816"/>
        <c:crosses val="autoZero"/>
        <c:auto val="1"/>
        <c:lblOffset val="100"/>
        <c:baseTimeUnit val="years"/>
      </c:dateAx>
      <c:valAx>
        <c:axId val="19982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82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69568"/>
        <c:axId val="19987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69568"/>
        <c:axId val="199871488"/>
      </c:lineChart>
      <c:dateAx>
        <c:axId val="19986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871488"/>
        <c:crosses val="autoZero"/>
        <c:auto val="1"/>
        <c:lblOffset val="100"/>
        <c:baseTimeUnit val="years"/>
      </c:dateAx>
      <c:valAx>
        <c:axId val="19987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86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65184"/>
        <c:axId val="20396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65184"/>
        <c:axId val="203967104"/>
      </c:lineChart>
      <c:dateAx>
        <c:axId val="20396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967104"/>
        <c:crosses val="autoZero"/>
        <c:auto val="1"/>
        <c:lblOffset val="100"/>
        <c:baseTimeUnit val="years"/>
      </c:dateAx>
      <c:valAx>
        <c:axId val="20396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96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07168"/>
        <c:axId val="20440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07168"/>
        <c:axId val="204409088"/>
      </c:lineChart>
      <c:dateAx>
        <c:axId val="20440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409088"/>
        <c:crosses val="autoZero"/>
        <c:auto val="1"/>
        <c:lblOffset val="100"/>
        <c:baseTimeUnit val="years"/>
      </c:dateAx>
      <c:valAx>
        <c:axId val="20440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40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43648"/>
        <c:axId val="20444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43648"/>
        <c:axId val="204445568"/>
      </c:lineChart>
      <c:dateAx>
        <c:axId val="20444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445568"/>
        <c:crosses val="autoZero"/>
        <c:auto val="1"/>
        <c:lblOffset val="100"/>
        <c:baseTimeUnit val="years"/>
      </c:dateAx>
      <c:valAx>
        <c:axId val="20444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44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1481.8</c:v>
                </c:pt>
                <c:pt idx="1">
                  <c:v>1672.45</c:v>
                </c:pt>
                <c:pt idx="2">
                  <c:v>1482.92</c:v>
                </c:pt>
                <c:pt idx="3">
                  <c:v>1467.85</c:v>
                </c:pt>
                <c:pt idx="4">
                  <c:v>1336.89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92160"/>
        <c:axId val="20449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1334.01</c:v>
                </c:pt>
                <c:pt idx="1">
                  <c:v>1273.52</c:v>
                </c:pt>
                <c:pt idx="2">
                  <c:v>1209.95</c:v>
                </c:pt>
                <c:pt idx="3">
                  <c:v>1136.5</c:v>
                </c:pt>
                <c:pt idx="4">
                  <c:v>1118.56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92160"/>
        <c:axId val="204494336"/>
      </c:lineChart>
      <c:dateAx>
        <c:axId val="20449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494336"/>
        <c:crosses val="autoZero"/>
        <c:auto val="1"/>
        <c:lblOffset val="100"/>
        <c:baseTimeUnit val="years"/>
      </c:dateAx>
      <c:valAx>
        <c:axId val="20449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49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60.87</c:v>
                </c:pt>
                <c:pt idx="1">
                  <c:v>54.57</c:v>
                </c:pt>
                <c:pt idx="2">
                  <c:v>54.87</c:v>
                </c:pt>
                <c:pt idx="3">
                  <c:v>60.94</c:v>
                </c:pt>
                <c:pt idx="4">
                  <c:v>56.32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20448"/>
        <c:axId val="20453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67.14</c:v>
                </c:pt>
                <c:pt idx="1">
                  <c:v>67.849999999999994</c:v>
                </c:pt>
                <c:pt idx="2">
                  <c:v>69.48</c:v>
                </c:pt>
                <c:pt idx="3">
                  <c:v>71.650000000000006</c:v>
                </c:pt>
                <c:pt idx="4">
                  <c:v>72.33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20448"/>
        <c:axId val="204530816"/>
      </c:lineChart>
      <c:dateAx>
        <c:axId val="20452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530816"/>
        <c:crosses val="autoZero"/>
        <c:auto val="1"/>
        <c:lblOffset val="100"/>
        <c:baseTimeUnit val="years"/>
      </c:dateAx>
      <c:valAx>
        <c:axId val="20453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52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186.39</c:v>
                </c:pt>
                <c:pt idx="1">
                  <c:v>205.44</c:v>
                </c:pt>
                <c:pt idx="2">
                  <c:v>205.6</c:v>
                </c:pt>
                <c:pt idx="3">
                  <c:v>188.61</c:v>
                </c:pt>
                <c:pt idx="4">
                  <c:v>208.86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03392"/>
        <c:axId val="20504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224.83</c:v>
                </c:pt>
                <c:pt idx="1">
                  <c:v>224.94</c:v>
                </c:pt>
                <c:pt idx="2">
                  <c:v>220.67</c:v>
                </c:pt>
                <c:pt idx="3">
                  <c:v>217.82</c:v>
                </c:pt>
                <c:pt idx="4">
                  <c:v>215.28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03392"/>
        <c:axId val="205042432"/>
      </c:lineChart>
      <c:dateAx>
        <c:axId val="20500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42432"/>
        <c:crosses val="autoZero"/>
        <c:auto val="1"/>
        <c:lblOffset val="100"/>
        <c:baseTimeUnit val="years"/>
      </c:dateAx>
      <c:valAx>
        <c:axId val="20504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0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O4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山梨県　中央市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30977</v>
      </c>
      <c r="AM8" s="47"/>
      <c r="AN8" s="47"/>
      <c r="AO8" s="47"/>
      <c r="AP8" s="47"/>
      <c r="AQ8" s="47"/>
      <c r="AR8" s="47"/>
      <c r="AS8" s="47"/>
      <c r="AT8" s="43">
        <f>データ!S6</f>
        <v>31.69</v>
      </c>
      <c r="AU8" s="43"/>
      <c r="AV8" s="43"/>
      <c r="AW8" s="43"/>
      <c r="AX8" s="43"/>
      <c r="AY8" s="43"/>
      <c r="AZ8" s="43"/>
      <c r="BA8" s="43"/>
      <c r="BB8" s="43">
        <f>データ!T6</f>
        <v>977.5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70.28</v>
      </c>
      <c r="Q10" s="43"/>
      <c r="R10" s="43"/>
      <c r="S10" s="43"/>
      <c r="T10" s="43"/>
      <c r="U10" s="43"/>
      <c r="V10" s="43"/>
      <c r="W10" s="43">
        <f>データ!P6</f>
        <v>89.72</v>
      </c>
      <c r="X10" s="43"/>
      <c r="Y10" s="43"/>
      <c r="Z10" s="43"/>
      <c r="AA10" s="43"/>
      <c r="AB10" s="43"/>
      <c r="AC10" s="43"/>
      <c r="AD10" s="47">
        <f>データ!Q6</f>
        <v>1944</v>
      </c>
      <c r="AE10" s="47"/>
      <c r="AF10" s="47"/>
      <c r="AG10" s="47"/>
      <c r="AH10" s="47"/>
      <c r="AI10" s="47"/>
      <c r="AJ10" s="47"/>
      <c r="AK10" s="2"/>
      <c r="AL10" s="47">
        <f>データ!U6</f>
        <v>21740</v>
      </c>
      <c r="AM10" s="47"/>
      <c r="AN10" s="47"/>
      <c r="AO10" s="47"/>
      <c r="AP10" s="47"/>
      <c r="AQ10" s="47"/>
      <c r="AR10" s="47"/>
      <c r="AS10" s="47"/>
      <c r="AT10" s="43">
        <f>データ!V6</f>
        <v>4.8099999999999996</v>
      </c>
      <c r="AU10" s="43"/>
      <c r="AV10" s="43"/>
      <c r="AW10" s="43"/>
      <c r="AX10" s="43"/>
      <c r="AY10" s="43"/>
      <c r="AZ10" s="43"/>
      <c r="BA10" s="43"/>
      <c r="BB10" s="43">
        <f>データ!W6</f>
        <v>4519.75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192147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山梨県　中央市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70.28</v>
      </c>
      <c r="P6" s="32">
        <f t="shared" si="3"/>
        <v>89.72</v>
      </c>
      <c r="Q6" s="32">
        <f t="shared" si="3"/>
        <v>1944</v>
      </c>
      <c r="R6" s="32">
        <f t="shared" si="3"/>
        <v>30977</v>
      </c>
      <c r="S6" s="32">
        <f t="shared" si="3"/>
        <v>31.69</v>
      </c>
      <c r="T6" s="32">
        <f t="shared" si="3"/>
        <v>977.5</v>
      </c>
      <c r="U6" s="32">
        <f t="shared" si="3"/>
        <v>21740</v>
      </c>
      <c r="V6" s="32">
        <f t="shared" si="3"/>
        <v>4.8099999999999996</v>
      </c>
      <c r="W6" s="32">
        <f t="shared" si="3"/>
        <v>4519.75</v>
      </c>
      <c r="X6" s="33">
        <f>IF(X7="",NA(),X7)</f>
        <v>76.63</v>
      </c>
      <c r="Y6" s="33">
        <f t="shared" ref="Y6:AG6" si="4">IF(Y7="",NA(),Y7)</f>
        <v>66.599999999999994</v>
      </c>
      <c r="Z6" s="33">
        <f t="shared" si="4"/>
        <v>72.91</v>
      </c>
      <c r="AA6" s="33">
        <f t="shared" si="4"/>
        <v>74.41</v>
      </c>
      <c r="AB6" s="33">
        <f t="shared" si="4"/>
        <v>71.06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1481.8</v>
      </c>
      <c r="BF6" s="33">
        <f t="shared" ref="BF6:BN6" si="7">IF(BF7="",NA(),BF7)</f>
        <v>1672.45</v>
      </c>
      <c r="BG6" s="33">
        <f t="shared" si="7"/>
        <v>1482.92</v>
      </c>
      <c r="BH6" s="33">
        <f t="shared" si="7"/>
        <v>1467.85</v>
      </c>
      <c r="BI6" s="33">
        <f t="shared" si="7"/>
        <v>1336.89</v>
      </c>
      <c r="BJ6" s="33">
        <f t="shared" si="7"/>
        <v>1334.01</v>
      </c>
      <c r="BK6" s="33">
        <f t="shared" si="7"/>
        <v>1273.52</v>
      </c>
      <c r="BL6" s="33">
        <f t="shared" si="7"/>
        <v>1209.95</v>
      </c>
      <c r="BM6" s="33">
        <f t="shared" si="7"/>
        <v>1136.5</v>
      </c>
      <c r="BN6" s="33">
        <f t="shared" si="7"/>
        <v>1118.56</v>
      </c>
      <c r="BO6" s="32" t="str">
        <f>IF(BO7="","",IF(BO7="-","【-】","【"&amp;SUBSTITUTE(TEXT(BO7,"#,##0.00"),"-","△")&amp;"】"))</f>
        <v>【763.62】</v>
      </c>
      <c r="BP6" s="33">
        <f>IF(BP7="",NA(),BP7)</f>
        <v>60.87</v>
      </c>
      <c r="BQ6" s="33">
        <f t="shared" ref="BQ6:BY6" si="8">IF(BQ7="",NA(),BQ7)</f>
        <v>54.57</v>
      </c>
      <c r="BR6" s="33">
        <f t="shared" si="8"/>
        <v>54.87</v>
      </c>
      <c r="BS6" s="33">
        <f t="shared" si="8"/>
        <v>60.94</v>
      </c>
      <c r="BT6" s="33">
        <f t="shared" si="8"/>
        <v>56.32</v>
      </c>
      <c r="BU6" s="33">
        <f t="shared" si="8"/>
        <v>67.14</v>
      </c>
      <c r="BV6" s="33">
        <f t="shared" si="8"/>
        <v>67.849999999999994</v>
      </c>
      <c r="BW6" s="33">
        <f t="shared" si="8"/>
        <v>69.48</v>
      </c>
      <c r="BX6" s="33">
        <f t="shared" si="8"/>
        <v>71.650000000000006</v>
      </c>
      <c r="BY6" s="33">
        <f t="shared" si="8"/>
        <v>72.33</v>
      </c>
      <c r="BZ6" s="32" t="str">
        <f>IF(BZ7="","",IF(BZ7="-","【-】","【"&amp;SUBSTITUTE(TEXT(BZ7,"#,##0.00"),"-","△")&amp;"】"))</f>
        <v>【98.53】</v>
      </c>
      <c r="CA6" s="33">
        <f>IF(CA7="",NA(),CA7)</f>
        <v>186.39</v>
      </c>
      <c r="CB6" s="33">
        <f t="shared" ref="CB6:CJ6" si="9">IF(CB7="",NA(),CB7)</f>
        <v>205.44</v>
      </c>
      <c r="CC6" s="33">
        <f t="shared" si="9"/>
        <v>205.6</v>
      </c>
      <c r="CD6" s="33">
        <f t="shared" si="9"/>
        <v>188.61</v>
      </c>
      <c r="CE6" s="33">
        <f t="shared" si="9"/>
        <v>208.86</v>
      </c>
      <c r="CF6" s="33">
        <f t="shared" si="9"/>
        <v>224.83</v>
      </c>
      <c r="CG6" s="33">
        <f t="shared" si="9"/>
        <v>224.94</v>
      </c>
      <c r="CH6" s="33">
        <f t="shared" si="9"/>
        <v>220.67</v>
      </c>
      <c r="CI6" s="33">
        <f t="shared" si="9"/>
        <v>217.82</v>
      </c>
      <c r="CJ6" s="33">
        <f t="shared" si="9"/>
        <v>215.28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>
        <f t="shared" si="10"/>
        <v>56.65</v>
      </c>
      <c r="CO6" s="33">
        <f t="shared" si="10"/>
        <v>58.91</v>
      </c>
      <c r="CP6" s="33">
        <f t="shared" si="10"/>
        <v>62.62</v>
      </c>
      <c r="CQ6" s="33">
        <f t="shared" si="10"/>
        <v>53.79</v>
      </c>
      <c r="CR6" s="33">
        <f t="shared" si="10"/>
        <v>55.41</v>
      </c>
      <c r="CS6" s="33">
        <f t="shared" si="10"/>
        <v>55.81</v>
      </c>
      <c r="CT6" s="33">
        <f t="shared" si="10"/>
        <v>54.44</v>
      </c>
      <c r="CU6" s="33">
        <f t="shared" si="10"/>
        <v>54.67</v>
      </c>
      <c r="CV6" s="32" t="str">
        <f>IF(CV7="","",IF(CV7="-","【-】","【"&amp;SUBSTITUTE(TEXT(CV7,"#,##0.00"),"-","△")&amp;"】"))</f>
        <v>【60.01】</v>
      </c>
      <c r="CW6" s="33">
        <f>IF(CW7="",NA(),CW7)</f>
        <v>86.39</v>
      </c>
      <c r="CX6" s="33">
        <f t="shared" ref="CX6:DF6" si="11">IF(CX7="",NA(),CX7)</f>
        <v>87.45</v>
      </c>
      <c r="CY6" s="33">
        <f t="shared" si="11"/>
        <v>86.06</v>
      </c>
      <c r="CZ6" s="33">
        <f t="shared" si="11"/>
        <v>88.21</v>
      </c>
      <c r="DA6" s="33">
        <f t="shared" si="11"/>
        <v>88.5</v>
      </c>
      <c r="DB6" s="33">
        <f t="shared" si="11"/>
        <v>83.76</v>
      </c>
      <c r="DC6" s="33">
        <f t="shared" si="11"/>
        <v>84.12</v>
      </c>
      <c r="DD6" s="33">
        <f t="shared" si="11"/>
        <v>84.41</v>
      </c>
      <c r="DE6" s="33">
        <f t="shared" si="11"/>
        <v>84.2</v>
      </c>
      <c r="DF6" s="33">
        <f t="shared" si="11"/>
        <v>83.8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0.1</v>
      </c>
      <c r="EK6" s="33">
        <f t="shared" si="14"/>
        <v>7.0000000000000007E-2</v>
      </c>
      <c r="EL6" s="33">
        <f t="shared" si="14"/>
        <v>0.04</v>
      </c>
      <c r="EM6" s="33">
        <f t="shared" si="14"/>
        <v>0.11</v>
      </c>
      <c r="EN6" s="32" t="str">
        <f>IF(EN7="","",IF(EN7="-","【-】","【"&amp;SUBSTITUTE(TEXT(EN7,"#,##0.00"),"-","△")&amp;"】"))</f>
        <v>【0.23】</v>
      </c>
    </row>
    <row r="7" spans="1:144" s="34" customFormat="1" x14ac:dyDescent="0.15">
      <c r="A7" s="26"/>
      <c r="B7" s="35">
        <v>2015</v>
      </c>
      <c r="C7" s="35">
        <v>192147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70.28</v>
      </c>
      <c r="P7" s="36">
        <v>89.72</v>
      </c>
      <c r="Q7" s="36">
        <v>1944</v>
      </c>
      <c r="R7" s="36">
        <v>30977</v>
      </c>
      <c r="S7" s="36">
        <v>31.69</v>
      </c>
      <c r="T7" s="36">
        <v>977.5</v>
      </c>
      <c r="U7" s="36">
        <v>21740</v>
      </c>
      <c r="V7" s="36">
        <v>4.8099999999999996</v>
      </c>
      <c r="W7" s="36">
        <v>4519.75</v>
      </c>
      <c r="X7" s="36">
        <v>76.63</v>
      </c>
      <c r="Y7" s="36">
        <v>66.599999999999994</v>
      </c>
      <c r="Z7" s="36">
        <v>72.91</v>
      </c>
      <c r="AA7" s="36">
        <v>74.41</v>
      </c>
      <c r="AB7" s="36">
        <v>71.06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1481.8</v>
      </c>
      <c r="BF7" s="36">
        <v>1672.45</v>
      </c>
      <c r="BG7" s="36">
        <v>1482.92</v>
      </c>
      <c r="BH7" s="36">
        <v>1467.85</v>
      </c>
      <c r="BI7" s="36">
        <v>1336.89</v>
      </c>
      <c r="BJ7" s="36">
        <v>1334.01</v>
      </c>
      <c r="BK7" s="36">
        <v>1273.52</v>
      </c>
      <c r="BL7" s="36">
        <v>1209.95</v>
      </c>
      <c r="BM7" s="36">
        <v>1136.5</v>
      </c>
      <c r="BN7" s="36">
        <v>1118.56</v>
      </c>
      <c r="BO7" s="36">
        <v>763.62</v>
      </c>
      <c r="BP7" s="36">
        <v>60.87</v>
      </c>
      <c r="BQ7" s="36">
        <v>54.57</v>
      </c>
      <c r="BR7" s="36">
        <v>54.87</v>
      </c>
      <c r="BS7" s="36">
        <v>60.94</v>
      </c>
      <c r="BT7" s="36">
        <v>56.32</v>
      </c>
      <c r="BU7" s="36">
        <v>67.14</v>
      </c>
      <c r="BV7" s="36">
        <v>67.849999999999994</v>
      </c>
      <c r="BW7" s="36">
        <v>69.48</v>
      </c>
      <c r="BX7" s="36">
        <v>71.650000000000006</v>
      </c>
      <c r="BY7" s="36">
        <v>72.33</v>
      </c>
      <c r="BZ7" s="36">
        <v>98.53</v>
      </c>
      <c r="CA7" s="36">
        <v>186.39</v>
      </c>
      <c r="CB7" s="36">
        <v>205.44</v>
      </c>
      <c r="CC7" s="36">
        <v>205.6</v>
      </c>
      <c r="CD7" s="36">
        <v>188.61</v>
      </c>
      <c r="CE7" s="36">
        <v>208.86</v>
      </c>
      <c r="CF7" s="36">
        <v>224.83</v>
      </c>
      <c r="CG7" s="36">
        <v>224.94</v>
      </c>
      <c r="CH7" s="36">
        <v>220.67</v>
      </c>
      <c r="CI7" s="36">
        <v>217.82</v>
      </c>
      <c r="CJ7" s="36">
        <v>215.28</v>
      </c>
      <c r="CK7" s="36">
        <v>139.69999999999999</v>
      </c>
      <c r="CL7" s="36" t="s">
        <v>101</v>
      </c>
      <c r="CM7" s="36" t="s">
        <v>101</v>
      </c>
      <c r="CN7" s="36">
        <v>56.65</v>
      </c>
      <c r="CO7" s="36">
        <v>58.91</v>
      </c>
      <c r="CP7" s="36">
        <v>62.62</v>
      </c>
      <c r="CQ7" s="36">
        <v>53.79</v>
      </c>
      <c r="CR7" s="36">
        <v>55.41</v>
      </c>
      <c r="CS7" s="36">
        <v>55.81</v>
      </c>
      <c r="CT7" s="36">
        <v>54.44</v>
      </c>
      <c r="CU7" s="36">
        <v>54.67</v>
      </c>
      <c r="CV7" s="36">
        <v>60.01</v>
      </c>
      <c r="CW7" s="36">
        <v>86.39</v>
      </c>
      <c r="CX7" s="36">
        <v>87.45</v>
      </c>
      <c r="CY7" s="36">
        <v>86.06</v>
      </c>
      <c r="CZ7" s="36">
        <v>88.21</v>
      </c>
      <c r="DA7" s="36">
        <v>88.5</v>
      </c>
      <c r="DB7" s="36">
        <v>83.76</v>
      </c>
      <c r="DC7" s="36">
        <v>84.12</v>
      </c>
      <c r="DD7" s="36">
        <v>84.41</v>
      </c>
      <c r="DE7" s="36">
        <v>84.2</v>
      </c>
      <c r="DF7" s="36">
        <v>83.8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0.1</v>
      </c>
      <c r="EK7" s="36">
        <v>7.0000000000000007E-2</v>
      </c>
      <c r="EL7" s="36">
        <v>0.04</v>
      </c>
      <c r="EM7" s="36">
        <v>0.11</v>
      </c>
      <c r="EN7" s="36">
        <v>0.23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中央市</cp:lastModifiedBy>
  <cp:lastPrinted>2017-02-15T08:50:34Z</cp:lastPrinted>
  <dcterms:created xsi:type="dcterms:W3CDTF">2017-02-08T02:49:36Z</dcterms:created>
  <dcterms:modified xsi:type="dcterms:W3CDTF">2017-02-15T08:50:36Z</dcterms:modified>
  <cp:category/>
</cp:coreProperties>
</file>