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90" windowWidth="12630" windowHeight="120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<sst xmlns="http://schemas.openxmlformats.org/spreadsheetml/2006/main" count="226" uniqueCount="111">
  <si>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</si>
  <si>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</si>
  <si>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</si>
  <si>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</si>
  <si>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</si>
  <si>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</si>
  <si>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</si>
  <si>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</si>
  <si>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</si>
  <si>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</si>
  <si>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</si>
  <si>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</si>
  <si>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</si>
  <si>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</si>
  <si>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</si>
  <si>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</si>
  <si>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</si>
  <si>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</si>
  <si>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</si>
  <si>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</si>
  <si>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</si>
  <si>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</si>
  <si>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</si>
  <si>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</si>
  <si>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</si>
  <si>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</si>
  <si>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</si>
  <si>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</si>
  <si>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</si>
  <si>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</si>
  <si>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</si>
  <si>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</si>
  <si>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</si>
  <si>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</si>
  <si>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</si>
  <si>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</si>
  <si>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</si>
  <si>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</si>
  <si>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</si>
  <si>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</si>
  <si>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</si>
  <si>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</si>
  <si>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</si>
  <si>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</si>
  <si>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</si>
  <si>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</si>
  <si>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</si>
  <si>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</si>
  <si>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</si>
  <si>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</si>
  <si>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</si>
  <si>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</si>
  <si>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</si>
  <si>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</si>
  <si>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</si>
  <si>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</si>
  <si>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</si>
  <si>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</si>
  <si>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</si>
  <si>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</si>
  <si>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</si>
  <si>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</si>
  <si>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</si>
  <si>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</si>
  <si>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</si>
  <si>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</si>
  <si>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</si>
  <si>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</si>
  <si>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</si>
  <si>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</si>
  <si>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</si>
  <si>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</si>
  <si>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</si>
  <si>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</si>
  <si>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</si>
  <si>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</si>
  <si>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</si>
  <si>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</si>
  <si>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</si>
  <si>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</si>
  <si>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</si>
  <si>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</si>
  <si>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</si>
  <si>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</si>
  <si>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</si>
  <si>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</si>
  <si>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</si>
  <si>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</si>
  <si>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</si>
  <si>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</si>
  <si>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</si>
  <si>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</si>
  <si>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</si>
  <si>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</si>
  <si>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</si>
  <si>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</si>
  <si>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</si>
  <si>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</si>
  <si>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</si>
  <si>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</si>
  <si>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</si>
  <si>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</si>
  <si>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</si>
  <si>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</si>
  <si>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</si>
  <si>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</si>
  <si>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</si>
  <si>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</si>
  <si>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公共下水道事業は、昭和54年度から行われている。既に127kmの管渠が布設済みだが、その中でもっとも古いものは施工から35年を経ている。現在は、管渠の状況は良好だが、今後の老朽化を踏まえて、ストックマネジメント計画を策定し、優先順位をつけて更新を行っていく必要がある。</t>
    <rPh sb="0" eb="1">
      <t>ホン</t>
    </rPh>
    <rPh sb="1" eb="2">
      <t>シ</t>
    </rPh>
    <rPh sb="3" eb="5">
      <t>コウキョウ</t>
    </rPh>
    <rPh sb="5" eb="8">
      <t>ゲスイドウ</t>
    </rPh>
    <rPh sb="8" eb="10">
      <t>ジギョウ</t>
    </rPh>
    <rPh sb="12" eb="14">
      <t>ショウワ</t>
    </rPh>
    <rPh sb="16" eb="18">
      <t>ネンド</t>
    </rPh>
    <rPh sb="20" eb="21">
      <t>オコナ</t>
    </rPh>
    <rPh sb="27" eb="28">
      <t>スデ</t>
    </rPh>
    <rPh sb="35" eb="37">
      <t>カンキョ</t>
    </rPh>
    <rPh sb="38" eb="40">
      <t>フセツ</t>
    </rPh>
    <rPh sb="40" eb="41">
      <t>ズ</t>
    </rPh>
    <rPh sb="47" eb="48">
      <t>ナカ</t>
    </rPh>
    <rPh sb="53" eb="54">
      <t>フル</t>
    </rPh>
    <rPh sb="58" eb="60">
      <t>セコウ</t>
    </rPh>
    <rPh sb="64" eb="65">
      <t>ネン</t>
    </rPh>
    <rPh sb="66" eb="67">
      <t>ヘ</t>
    </rPh>
    <rPh sb="71" eb="73">
      <t>ゲンザイ</t>
    </rPh>
    <rPh sb="75" eb="77">
      <t>カンキョ</t>
    </rPh>
    <rPh sb="78" eb="80">
      <t>ジョウキョウ</t>
    </rPh>
    <rPh sb="81" eb="83">
      <t>リョウコウ</t>
    </rPh>
    <rPh sb="86" eb="88">
      <t>コンゴ</t>
    </rPh>
    <rPh sb="89" eb="92">
      <t>ロウキュウカ</t>
    </rPh>
    <rPh sb="93" eb="94">
      <t>フ</t>
    </rPh>
    <rPh sb="108" eb="110">
      <t>ケイカク</t>
    </rPh>
    <rPh sb="111" eb="113">
      <t>サクテイ</t>
    </rPh>
    <rPh sb="115" eb="117">
      <t>ユウセン</t>
    </rPh>
    <rPh sb="117" eb="119">
      <t>ジュンイ</t>
    </rPh>
    <rPh sb="123" eb="125">
      <t>コウシン</t>
    </rPh>
    <rPh sb="126" eb="127">
      <t>オコナ</t>
    </rPh>
    <rPh sb="131" eb="133">
      <t>ヒツヨウ</t>
    </rPh>
    <phoneticPr fontId="4"/>
  </si>
  <si>
    <t>現在の収支の状態は、一般会計からの繰入金に依存するところが大きく、健全とは言い難い。今後、人口減少等により、下水道料金収入や受益者負担金収入の減少が予想され、また、管渠の更新の必要が出てくることで経常費用が増加が予想される。ストックマネジメント計画の策定や土地利用に合った効率的な生活排水処理を検討することにより、優先順位を付けた、最小投資による最大成果を目指していく。</t>
    <rPh sb="0" eb="2">
      <t>ゲンザイ</t>
    </rPh>
    <rPh sb="3" eb="5">
      <t>シュウシ</t>
    </rPh>
    <rPh sb="6" eb="8">
      <t>ジョウタイ</t>
    </rPh>
    <rPh sb="10" eb="12">
      <t>イッパン</t>
    </rPh>
    <rPh sb="12" eb="14">
      <t>カイケイ</t>
    </rPh>
    <rPh sb="17" eb="19">
      <t>クリイレ</t>
    </rPh>
    <rPh sb="19" eb="20">
      <t>キン</t>
    </rPh>
    <rPh sb="21" eb="23">
      <t>イゾン</t>
    </rPh>
    <rPh sb="29" eb="30">
      <t>オオ</t>
    </rPh>
    <rPh sb="33" eb="35">
      <t>ケンゼン</t>
    </rPh>
    <rPh sb="37" eb="38">
      <t>イ</t>
    </rPh>
    <rPh sb="39" eb="40">
      <t>ガタ</t>
    </rPh>
    <rPh sb="42" eb="44">
      <t>コンゴ</t>
    </rPh>
    <rPh sb="45" eb="47">
      <t>ジンコウ</t>
    </rPh>
    <rPh sb="47" eb="49">
      <t>ゲンショウ</t>
    </rPh>
    <rPh sb="49" eb="50">
      <t>トウ</t>
    </rPh>
    <rPh sb="54" eb="57">
      <t>ゲスイドウ</t>
    </rPh>
    <rPh sb="57" eb="59">
      <t>リョウキン</t>
    </rPh>
    <rPh sb="59" eb="61">
      <t>シュウニュウ</t>
    </rPh>
    <rPh sb="62" eb="65">
      <t>ジュエキシャ</t>
    </rPh>
    <rPh sb="65" eb="68">
      <t>フタンキン</t>
    </rPh>
    <rPh sb="68" eb="70">
      <t>シュウニュウ</t>
    </rPh>
    <rPh sb="71" eb="73">
      <t>ゲンショウ</t>
    </rPh>
    <rPh sb="74" eb="76">
      <t>ヨソウ</t>
    </rPh>
    <rPh sb="82" eb="84">
      <t>カンキョ</t>
    </rPh>
    <rPh sb="85" eb="87">
      <t>コウシン</t>
    </rPh>
    <rPh sb="88" eb="90">
      <t>ヒツヨウ</t>
    </rPh>
    <rPh sb="91" eb="92">
      <t>デ</t>
    </rPh>
    <rPh sb="98" eb="100">
      <t>ケイジョウ</t>
    </rPh>
    <rPh sb="100" eb="102">
      <t>ヒヨウ</t>
    </rPh>
    <rPh sb="103" eb="105">
      <t>ゾウカ</t>
    </rPh>
    <rPh sb="106" eb="108">
      <t>ヨソウ</t>
    </rPh>
    <rPh sb="122" eb="124">
      <t>ケイカク</t>
    </rPh>
    <rPh sb="125" eb="127">
      <t>サクテイ</t>
    </rPh>
    <rPh sb="128" eb="130">
      <t>トチ</t>
    </rPh>
    <rPh sb="130" eb="132">
      <t>リヨウ</t>
    </rPh>
    <rPh sb="133" eb="134">
      <t>ア</t>
    </rPh>
    <rPh sb="136" eb="138">
      <t>コウリツ</t>
    </rPh>
    <rPh sb="138" eb="139">
      <t>テキ</t>
    </rPh>
    <rPh sb="140" eb="142">
      <t>セイカツ</t>
    </rPh>
    <rPh sb="142" eb="144">
      <t>ハイスイ</t>
    </rPh>
    <rPh sb="144" eb="146">
      <t>ショリ</t>
    </rPh>
    <rPh sb="147" eb="149">
      <t>ケントウ</t>
    </rPh>
    <rPh sb="157" eb="159">
      <t>ユウセン</t>
    </rPh>
    <rPh sb="159" eb="161">
      <t>ジュンイ</t>
    </rPh>
    <rPh sb="162" eb="163">
      <t>ツ</t>
    </rPh>
    <rPh sb="166" eb="168">
      <t>サイショウ</t>
    </rPh>
    <rPh sb="168" eb="170">
      <t>トウシ</t>
    </rPh>
    <rPh sb="173" eb="175">
      <t>サイダイ</t>
    </rPh>
    <rPh sb="175" eb="177">
      <t>セイカ</t>
    </rPh>
    <rPh sb="178" eb="180">
      <t>メザ</t>
    </rPh>
    <phoneticPr fontId="4"/>
  </si>
  <si>
    <t>①収益的収支比率は100％に達しておらず、単年度の収支が赤字であることを示している。前年度と比べるとやや100％に近づいているため、今後も経費節減・下水道接続加入促進・下水道料金の増額等の経営改善に向けた取組を行う必要がある。
④企業債残高対事業規模比率は、類似団体と比較すると低い水準を示している。甲州市の場合、まだ施設更新の段階に差し掛かっていないため、投資規模が少なくなっていることが影響していると考えられる。今後、施設更新による投資規模の増大を踏まえて、料金水準の見直しをする必要がある。
⑤経費回収率は、100％を下回っており、料金収益では汚水処理費用を賄えていないことを示している。下水道料金の引き上げを行い、適切な料金収入を確保することが必要となる。
⑥汚水処理原価は、昨年度より60円以上下げることが出来、類似団体並みの水準となった。今後も経常費用を抑え、効率的に投資することで改善していく必要がある。
⑧水洗化率については、100％に達していない。水質保全の観点からも、使用料収入を増大させるためにも、水洗化率を向上させていくことが必要である。</t>
    <rPh sb="1" eb="4">
      <t>シュウエキテキ</t>
    </rPh>
    <rPh sb="4" eb="6">
      <t>シュウシ</t>
    </rPh>
    <rPh sb="6" eb="8">
      <t>ヒリツ</t>
    </rPh>
    <rPh sb="14" eb="15">
      <t>タッ</t>
    </rPh>
    <rPh sb="21" eb="24">
      <t>タンネンド</t>
    </rPh>
    <rPh sb="25" eb="27">
      <t>シュウシ</t>
    </rPh>
    <rPh sb="28" eb="30">
      <t>アカジ</t>
    </rPh>
    <rPh sb="36" eb="37">
      <t>シメ</t>
    </rPh>
    <rPh sb="42" eb="45">
      <t>ゼンネンド</t>
    </rPh>
    <rPh sb="46" eb="47">
      <t>クラ</t>
    </rPh>
    <rPh sb="57" eb="58">
      <t>チカ</t>
    </rPh>
    <rPh sb="66" eb="68">
      <t>コンゴ</t>
    </rPh>
    <rPh sb="69" eb="71">
      <t>ケイヒ</t>
    </rPh>
    <rPh sb="71" eb="73">
      <t>セツゲン</t>
    </rPh>
    <rPh sb="74" eb="77">
      <t>ゲスイドウ</t>
    </rPh>
    <rPh sb="77" eb="79">
      <t>セツゾク</t>
    </rPh>
    <rPh sb="79" eb="81">
      <t>カニュウ</t>
    </rPh>
    <rPh sb="81" eb="83">
      <t>ソクシン</t>
    </rPh>
    <rPh sb="84" eb="87">
      <t>ゲスイドウ</t>
    </rPh>
    <rPh sb="87" eb="89">
      <t>リョウキン</t>
    </rPh>
    <rPh sb="90" eb="92">
      <t>ゾウガク</t>
    </rPh>
    <rPh sb="92" eb="93">
      <t>トウ</t>
    </rPh>
    <rPh sb="94" eb="96">
      <t>ケイエイ</t>
    </rPh>
    <rPh sb="96" eb="98">
      <t>カイゼン</t>
    </rPh>
    <rPh sb="99" eb="100">
      <t>ム</t>
    </rPh>
    <rPh sb="102" eb="104">
      <t>トリク</t>
    </rPh>
    <rPh sb="105" eb="106">
      <t>オコナ</t>
    </rPh>
    <rPh sb="107" eb="109">
      <t>ヒツヨウ</t>
    </rPh>
    <rPh sb="115" eb="117">
      <t>キギョウ</t>
    </rPh>
    <rPh sb="117" eb="118">
      <t>サイ</t>
    </rPh>
    <rPh sb="118" eb="120">
      <t>ザンダカ</t>
    </rPh>
    <rPh sb="120" eb="121">
      <t>タイ</t>
    </rPh>
    <rPh sb="121" eb="123">
      <t>ジギョウ</t>
    </rPh>
    <rPh sb="123" eb="125">
      <t>キボ</t>
    </rPh>
    <rPh sb="125" eb="127">
      <t>ヒリツ</t>
    </rPh>
    <rPh sb="129" eb="131">
      <t>ルイジ</t>
    </rPh>
    <rPh sb="131" eb="133">
      <t>ダンタイ</t>
    </rPh>
    <rPh sb="134" eb="136">
      <t>ヒカク</t>
    </rPh>
    <rPh sb="139" eb="140">
      <t>ヒク</t>
    </rPh>
    <rPh sb="141" eb="143">
      <t>スイジュン</t>
    </rPh>
    <rPh sb="144" eb="145">
      <t>シメ</t>
    </rPh>
    <rPh sb="150" eb="153">
      <t>コウシュウシ</t>
    </rPh>
    <rPh sb="154" eb="156">
      <t>バアイ</t>
    </rPh>
    <rPh sb="159" eb="161">
      <t>シセツ</t>
    </rPh>
    <rPh sb="161" eb="163">
      <t>コウシン</t>
    </rPh>
    <rPh sb="164" eb="166">
      <t>ダンカイ</t>
    </rPh>
    <rPh sb="167" eb="168">
      <t>サ</t>
    </rPh>
    <rPh sb="169" eb="170">
      <t>カ</t>
    </rPh>
    <rPh sb="179" eb="181">
      <t>トウシ</t>
    </rPh>
    <rPh sb="181" eb="183">
      <t>キボ</t>
    </rPh>
    <rPh sb="184" eb="185">
      <t>スク</t>
    </rPh>
    <rPh sb="195" eb="197">
      <t>エイキョウ</t>
    </rPh>
    <rPh sb="202" eb="203">
      <t>カンガ</t>
    </rPh>
    <rPh sb="208" eb="210">
      <t>コンゴ</t>
    </rPh>
    <rPh sb="211" eb="213">
      <t>シセツ</t>
    </rPh>
    <rPh sb="213" eb="215">
      <t>コウシン</t>
    </rPh>
    <rPh sb="218" eb="220">
      <t>トウシ</t>
    </rPh>
    <rPh sb="220" eb="222">
      <t>キボ</t>
    </rPh>
    <rPh sb="223" eb="225">
      <t>ゾウダイ</t>
    </rPh>
    <rPh sb="226" eb="227">
      <t>フ</t>
    </rPh>
    <rPh sb="231" eb="233">
      <t>リョウキン</t>
    </rPh>
    <rPh sb="233" eb="235">
      <t>スイジュン</t>
    </rPh>
    <rPh sb="236" eb="238">
      <t>ミナオ</t>
    </rPh>
    <rPh sb="242" eb="244">
      <t>ヒツヨウ</t>
    </rPh>
    <rPh sb="250" eb="252">
      <t>ケイヒ</t>
    </rPh>
    <rPh sb="252" eb="254">
      <t>カイシュウ</t>
    </rPh>
    <rPh sb="254" eb="255">
      <t>リツ</t>
    </rPh>
    <rPh sb="262" eb="264">
      <t>シタマワ</t>
    </rPh>
    <rPh sb="269" eb="271">
      <t>リョウキン</t>
    </rPh>
    <rPh sb="271" eb="273">
      <t>シュウエキ</t>
    </rPh>
    <rPh sb="275" eb="277">
      <t>オスイ</t>
    </rPh>
    <rPh sb="277" eb="279">
      <t>ショリ</t>
    </rPh>
    <rPh sb="279" eb="281">
      <t>ヒヨウ</t>
    </rPh>
    <rPh sb="282" eb="283">
      <t>マカナ</t>
    </rPh>
    <rPh sb="291" eb="292">
      <t>シメ</t>
    </rPh>
    <rPh sb="297" eb="300">
      <t>ゲスイドウ</t>
    </rPh>
    <rPh sb="300" eb="302">
      <t>リョウキン</t>
    </rPh>
    <rPh sb="303" eb="304">
      <t>ヒ</t>
    </rPh>
    <rPh sb="305" eb="306">
      <t>ア</t>
    </rPh>
    <rPh sb="308" eb="309">
      <t>オコナ</t>
    </rPh>
    <rPh sb="311" eb="313">
      <t>テキセツ</t>
    </rPh>
    <rPh sb="314" eb="316">
      <t>リョウキン</t>
    </rPh>
    <rPh sb="316" eb="318">
      <t>シュウニュウ</t>
    </rPh>
    <rPh sb="319" eb="321">
      <t>カクホ</t>
    </rPh>
    <rPh sb="326" eb="328">
      <t>ヒツヨウ</t>
    </rPh>
    <rPh sb="334" eb="336">
      <t>オスイ</t>
    </rPh>
    <rPh sb="336" eb="338">
      <t>ショリ</t>
    </rPh>
    <rPh sb="338" eb="340">
      <t>ゲンカ</t>
    </rPh>
    <rPh sb="342" eb="345">
      <t>サクネンド</t>
    </rPh>
    <rPh sb="349" eb="350">
      <t>エン</t>
    </rPh>
    <rPh sb="350" eb="352">
      <t>イジョウ</t>
    </rPh>
    <rPh sb="352" eb="353">
      <t>サ</t>
    </rPh>
    <rPh sb="358" eb="360">
      <t>デキ</t>
    </rPh>
    <rPh sb="361" eb="363">
      <t>ルイジ</t>
    </rPh>
    <rPh sb="363" eb="365">
      <t>ダンタイ</t>
    </rPh>
    <rPh sb="365" eb="366">
      <t>ナ</t>
    </rPh>
    <rPh sb="368" eb="370">
      <t>スイジュン</t>
    </rPh>
    <rPh sb="375" eb="377">
      <t>コンゴ</t>
    </rPh>
    <rPh sb="378" eb="380">
      <t>ケイジョウ</t>
    </rPh>
    <rPh sb="380" eb="382">
      <t>ヒヨウ</t>
    </rPh>
    <rPh sb="383" eb="384">
      <t>オサ</t>
    </rPh>
    <rPh sb="386" eb="388">
      <t>コウリツ</t>
    </rPh>
    <rPh sb="388" eb="389">
      <t>テキ</t>
    </rPh>
    <rPh sb="390" eb="392">
      <t>トウシ</t>
    </rPh>
    <rPh sb="397" eb="399">
      <t>カイゼン</t>
    </rPh>
    <rPh sb="403" eb="405">
      <t>ヒツヨウ</t>
    </rPh>
    <rPh sb="411" eb="414">
      <t>スイセンカ</t>
    </rPh>
    <rPh sb="414" eb="415">
      <t>リツ</t>
    </rPh>
    <rPh sb="426" eb="427">
      <t>タッ</t>
    </rPh>
    <rPh sb="433" eb="435">
      <t>スイシツ</t>
    </rPh>
    <rPh sb="435" eb="437">
      <t>ホゼン</t>
    </rPh>
    <rPh sb="438" eb="440">
      <t>カンテン</t>
    </rPh>
    <rPh sb="444" eb="446">
      <t>シヨウ</t>
    </rPh>
    <rPh sb="446" eb="447">
      <t>リョウ</t>
    </rPh>
    <rPh sb="447" eb="449">
      <t>シュウニュウ</t>
    </rPh>
    <rPh sb="450" eb="452">
      <t>ゾウダイ</t>
    </rPh>
    <rPh sb="460" eb="463">
      <t>スイセンカ</t>
    </rPh>
    <rPh sb="463" eb="464">
      <t>リツ</t>
    </rPh>
    <rPh sb="465" eb="467">
      <t>コウジョウ</t>
    </rPh>
    <rPh sb="475" eb="4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</si>
</sst>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38848"/>
        <c:axId val="310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0.15</c:v>
                </c:pt>
              </c:numCache>
            </c:numRef>
          </c:val>
          <c:smooth val="0"/>
        </c:ser>
        <c:dLbls>
          <c:showLegendKey val="0"/>
          <c:showVal val="0"/>
          <c:showCatName val="0"/>
          <c:showSerName val="0"/>
          <c:showPercent val="0"/>
          <c:showBubbleSize val="0"/>
        </c:dLbls>
        <c:marker val="1"/>
        <c:smooth val="0"/>
        <c:axId val="31038848"/>
        <c:axId val="31058944"/>
      </c:lineChart>
      <c:dateAx>
        <c:axId val="31038848"/>
        <c:scaling>
          <c:orientation val="minMax"/>
        </c:scaling>
        <c:delete val="1"/>
        <c:axPos val="b"/>
        <c:numFmt formatCode="ge" sourceLinked="1"/>
        <c:majorTickMark val="none"/>
        <c:minorTickMark val="none"/>
        <c:tickLblPos val="none"/>
        <c:crossAx val="31058944"/>
        <c:crosses val="autoZero"/>
        <c:auto val="1"/>
        <c:lblOffset val="100"/>
        <c:baseTimeUnit val="years"/>
      </c:dateAx>
      <c:valAx>
        <c:axId val="310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90720"/>
        <c:axId val="34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49.39</c:v>
                </c:pt>
              </c:numCache>
            </c:numRef>
          </c:val>
          <c:smooth val="0"/>
        </c:ser>
        <c:dLbls>
          <c:showLegendKey val="0"/>
          <c:showVal val="0"/>
          <c:showCatName val="0"/>
          <c:showSerName val="0"/>
          <c:showPercent val="0"/>
          <c:showBubbleSize val="0"/>
        </c:dLbls>
        <c:marker val="1"/>
        <c:smooth val="0"/>
        <c:axId val="34590720"/>
        <c:axId val="34592640"/>
      </c:lineChart>
      <c:dateAx>
        <c:axId val="34590720"/>
        <c:scaling>
          <c:orientation val="minMax"/>
        </c:scaling>
        <c:delete val="1"/>
        <c:axPos val="b"/>
        <c:numFmt formatCode="ge" sourceLinked="1"/>
        <c:majorTickMark val="none"/>
        <c:minorTickMark val="none"/>
        <c:tickLblPos val="none"/>
        <c:crossAx val="34592640"/>
        <c:crosses val="autoZero"/>
        <c:auto val="1"/>
        <c:lblOffset val="100"/>
        <c:baseTimeUnit val="years"/>
      </c:dateAx>
      <c:valAx>
        <c:axId val="34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81.13</c:v>
                </c:pt>
                <c:pt idx="1">
                  <c:v>82.71</c:v>
                </c:pt>
                <c:pt idx="2">
                  <c:v>83.75</c:v>
                </c:pt>
                <c:pt idx="3">
                  <c:v>84.76</c:v>
                </c:pt>
                <c:pt idx="4">
                  <c:v>85.34</c:v>
                </c:pt>
              </c:numCache>
            </c:numRef>
          </c:val>
        </c:ser>
        <c:dLbls>
          <c:showLegendKey val="0"/>
          <c:showVal val="0"/>
          <c:showCatName val="0"/>
          <c:showSerName val="0"/>
          <c:showPercent val="0"/>
          <c:showBubbleSize val="0"/>
        </c:dLbls>
        <c:gapWidth val="150"/>
        <c:axId val="34793728"/>
        <c:axId val="349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83.96</c:v>
                </c:pt>
              </c:numCache>
            </c:numRef>
          </c:val>
          <c:smooth val="0"/>
        </c:ser>
        <c:dLbls>
          <c:showLegendKey val="0"/>
          <c:showVal val="0"/>
          <c:showCatName val="0"/>
          <c:showSerName val="0"/>
          <c:showPercent val="0"/>
          <c:showBubbleSize val="0"/>
        </c:dLbls>
        <c:marker val="1"/>
        <c:smooth val="0"/>
        <c:axId val="34793728"/>
        <c:axId val="34989568"/>
      </c:lineChart>
      <c:dateAx>
        <c:axId val="34793728"/>
        <c:scaling>
          <c:orientation val="minMax"/>
        </c:scaling>
        <c:delete val="1"/>
        <c:axPos val="b"/>
        <c:numFmt formatCode="ge" sourceLinked="1"/>
        <c:majorTickMark val="none"/>
        <c:minorTickMark val="none"/>
        <c:tickLblPos val="none"/>
        <c:crossAx val="34989568"/>
        <c:crosses val="autoZero"/>
        <c:auto val="1"/>
        <c:lblOffset val="100"/>
        <c:baseTimeUnit val="years"/>
      </c:dateAx>
      <c:valAx>
        <c:axId val="349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58.31</c:v>
                </c:pt>
                <c:pt idx="1">
                  <c:v>54.68</c:v>
                </c:pt>
                <c:pt idx="2">
                  <c:v>52.52</c:v>
                </c:pt>
                <c:pt idx="3">
                  <c:v>46.61</c:v>
                </c:pt>
                <c:pt idx="4">
                  <c:v>48.37</c:v>
                </c:pt>
              </c:numCache>
            </c:numRef>
          </c:val>
        </c:ser>
        <c:dLbls>
          <c:showLegendKey val="0"/>
          <c:showVal val="0"/>
          <c:showCatName val="0"/>
          <c:showSerName val="0"/>
          <c:showPercent val="0"/>
          <c:showBubbleSize val="0"/>
        </c:dLbls>
        <c:gapWidth val="150"/>
        <c:axId val="31099520"/>
        <c:axId val="311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99520"/>
        <c:axId val="31114752"/>
      </c:lineChart>
      <c:dateAx>
        <c:axId val="31099520"/>
        <c:scaling>
          <c:orientation val="minMax"/>
        </c:scaling>
        <c:delete val="1"/>
        <c:axPos val="b"/>
        <c:numFmt formatCode="ge" sourceLinked="1"/>
        <c:majorTickMark val="none"/>
        <c:minorTickMark val="none"/>
        <c:tickLblPos val="none"/>
        <c:crossAx val="31114752"/>
        <c:crosses val="autoZero"/>
        <c:auto val="1"/>
        <c:lblOffset val="100"/>
        <c:baseTimeUnit val="years"/>
      </c:dateAx>
      <c:valAx>
        <c:axId val="31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96608"/>
        <c:axId val="313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6608"/>
        <c:axId val="31398528"/>
      </c:lineChart>
      <c:dateAx>
        <c:axId val="31396608"/>
        <c:scaling>
          <c:orientation val="minMax"/>
        </c:scaling>
        <c:delete val="1"/>
        <c:axPos val="b"/>
        <c:numFmt formatCode="ge" sourceLinked="1"/>
        <c:majorTickMark val="none"/>
        <c:minorTickMark val="none"/>
        <c:tickLblPos val="none"/>
        <c:crossAx val="31398528"/>
        <c:crosses val="autoZero"/>
        <c:auto val="1"/>
        <c:lblOffset val="100"/>
        <c:baseTimeUnit val="years"/>
      </c:dateAx>
      <c:valAx>
        <c:axId val="31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71872"/>
        <c:axId val="314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71872"/>
        <c:axId val="31474048"/>
      </c:lineChart>
      <c:dateAx>
        <c:axId val="31471872"/>
        <c:scaling>
          <c:orientation val="minMax"/>
        </c:scaling>
        <c:delete val="1"/>
        <c:axPos val="b"/>
        <c:numFmt formatCode="ge" sourceLinked="1"/>
        <c:majorTickMark val="none"/>
        <c:minorTickMark val="none"/>
        <c:tickLblPos val="none"/>
        <c:crossAx val="31474048"/>
        <c:crosses val="autoZero"/>
        <c:auto val="1"/>
        <c:lblOffset val="100"/>
        <c:baseTimeUnit val="years"/>
      </c:dateAx>
      <c:valAx>
        <c:axId val="314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30368"/>
        <c:axId val="315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30368"/>
        <c:axId val="31565312"/>
      </c:lineChart>
      <c:dateAx>
        <c:axId val="31530368"/>
        <c:scaling>
          <c:orientation val="minMax"/>
        </c:scaling>
        <c:delete val="1"/>
        <c:axPos val="b"/>
        <c:numFmt formatCode="ge" sourceLinked="1"/>
        <c:majorTickMark val="none"/>
        <c:minorTickMark val="none"/>
        <c:tickLblPos val="none"/>
        <c:crossAx val="31565312"/>
        <c:crosses val="autoZero"/>
        <c:auto val="1"/>
        <c:lblOffset val="100"/>
        <c:baseTimeUnit val="years"/>
      </c:dateAx>
      <c:valAx>
        <c:axId val="315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27008"/>
        <c:axId val="32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27008"/>
        <c:axId val="32040064"/>
      </c:lineChart>
      <c:dateAx>
        <c:axId val="32027008"/>
        <c:scaling>
          <c:orientation val="minMax"/>
        </c:scaling>
        <c:delete val="1"/>
        <c:axPos val="b"/>
        <c:numFmt formatCode="ge" sourceLinked="1"/>
        <c:majorTickMark val="none"/>
        <c:minorTickMark val="none"/>
        <c:tickLblPos val="none"/>
        <c:crossAx val="32040064"/>
        <c:crosses val="autoZero"/>
        <c:auto val="1"/>
        <c:lblOffset val="100"/>
        <c:baseTimeUnit val="years"/>
      </c:dateAx>
      <c:valAx>
        <c:axId val="32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848.81</c:v>
                </c:pt>
                <c:pt idx="1">
                  <c:v>839.53</c:v>
                </c:pt>
                <c:pt idx="2">
                  <c:v>670.22</c:v>
                </c:pt>
                <c:pt idx="3">
                  <c:v>657.61</c:v>
                </c:pt>
                <c:pt idx="4">
                  <c:v>572.41999999999996</c:v>
                </c:pt>
              </c:numCache>
            </c:numRef>
          </c:val>
        </c:ser>
        <c:dLbls>
          <c:showLegendKey val="0"/>
          <c:showVal val="0"/>
          <c:showCatName val="0"/>
          <c:showSerName val="0"/>
          <c:showPercent val="0"/>
          <c:showBubbleSize val="0"/>
        </c:dLbls>
        <c:gapWidth val="150"/>
        <c:axId val="32216576"/>
        <c:axId val="322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1162.3599999999999</c:v>
                </c:pt>
              </c:numCache>
            </c:numRef>
          </c:val>
          <c:smooth val="0"/>
        </c:ser>
        <c:dLbls>
          <c:showLegendKey val="0"/>
          <c:showVal val="0"/>
          <c:showCatName val="0"/>
          <c:showSerName val="0"/>
          <c:showPercent val="0"/>
          <c:showBubbleSize val="0"/>
        </c:dLbls>
        <c:marker val="1"/>
        <c:smooth val="0"/>
        <c:axId val="32216576"/>
        <c:axId val="32218496"/>
      </c:lineChart>
      <c:dateAx>
        <c:axId val="32216576"/>
        <c:scaling>
          <c:orientation val="minMax"/>
        </c:scaling>
        <c:delete val="1"/>
        <c:axPos val="b"/>
        <c:numFmt formatCode="ge" sourceLinked="1"/>
        <c:majorTickMark val="none"/>
        <c:minorTickMark val="none"/>
        <c:tickLblPos val="none"/>
        <c:crossAx val="32218496"/>
        <c:crosses val="autoZero"/>
        <c:auto val="1"/>
        <c:lblOffset val="100"/>
        <c:baseTimeUnit val="years"/>
      </c:dateAx>
      <c:valAx>
        <c:axId val="322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30.42</c:v>
                </c:pt>
                <c:pt idx="1">
                  <c:v>34.950000000000003</c:v>
                </c:pt>
                <c:pt idx="2">
                  <c:v>35.49</c:v>
                </c:pt>
                <c:pt idx="3">
                  <c:v>29.49</c:v>
                </c:pt>
                <c:pt idx="4">
                  <c:v>42.92</c:v>
                </c:pt>
              </c:numCache>
            </c:numRef>
          </c:val>
        </c:ser>
        <c:dLbls>
          <c:showLegendKey val="0"/>
          <c:showVal val="0"/>
          <c:showCatName val="0"/>
          <c:showSerName val="0"/>
          <c:showPercent val="0"/>
          <c:showBubbleSize val="0"/>
        </c:dLbls>
        <c:gapWidth val="150"/>
        <c:axId val="33491200"/>
        <c:axId val="335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68.209999999999994</c:v>
                </c:pt>
              </c:numCache>
            </c:numRef>
          </c:val>
          <c:smooth val="0"/>
        </c:ser>
        <c:dLbls>
          <c:showLegendKey val="0"/>
          <c:showVal val="0"/>
          <c:showCatName val="0"/>
          <c:showSerName val="0"/>
          <c:showPercent val="0"/>
          <c:showBubbleSize val="0"/>
        </c:dLbls>
        <c:marker val="1"/>
        <c:smooth val="0"/>
        <c:axId val="33491200"/>
        <c:axId val="33530240"/>
      </c:lineChart>
      <c:dateAx>
        <c:axId val="33491200"/>
        <c:scaling>
          <c:orientation val="minMax"/>
        </c:scaling>
        <c:delete val="1"/>
        <c:axPos val="b"/>
        <c:numFmt formatCode="ge" sourceLinked="1"/>
        <c:majorTickMark val="none"/>
        <c:minorTickMark val="none"/>
        <c:tickLblPos val="none"/>
        <c:crossAx val="33530240"/>
        <c:crosses val="autoZero"/>
        <c:auto val="1"/>
        <c:lblOffset val="100"/>
        <c:baseTimeUnit val="years"/>
      </c:dateAx>
      <c:valAx>
        <c:axId val="33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291.54000000000002</c:v>
                </c:pt>
                <c:pt idx="1">
                  <c:v>250.39</c:v>
                </c:pt>
                <c:pt idx="2">
                  <c:v>250.76</c:v>
                </c:pt>
                <c:pt idx="3">
                  <c:v>304.49</c:v>
                </c:pt>
                <c:pt idx="4">
                  <c:v>244.3</c:v>
                </c:pt>
              </c:numCache>
            </c:numRef>
          </c:val>
        </c:ser>
        <c:dLbls>
          <c:showLegendKey val="0"/>
          <c:showVal val="0"/>
          <c:showCatName val="0"/>
          <c:showSerName val="0"/>
          <c:showPercent val="0"/>
          <c:showBubbleSize val="0"/>
        </c:dLbls>
        <c:gapWidth val="150"/>
        <c:axId val="33567872"/>
        <c:axId val="33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250.84</c:v>
                </c:pt>
              </c:numCache>
            </c:numRef>
          </c:val>
          <c:smooth val="0"/>
        </c:ser>
        <c:dLbls>
          <c:showLegendKey val="0"/>
          <c:showVal val="0"/>
          <c:showCatName val="0"/>
          <c:showSerName val="0"/>
          <c:showPercent val="0"/>
          <c:showBubbleSize val="0"/>
        </c:dLbls>
        <c:marker val="1"/>
        <c:smooth val="0"/>
        <c:axId val="33567872"/>
        <c:axId val="33570176"/>
      </c:lineChart>
      <c:dateAx>
        <c:axId val="33567872"/>
        <c:scaling>
          <c:orientation val="minMax"/>
        </c:scaling>
        <c:delete val="1"/>
        <c:axPos val="b"/>
        <c:numFmt formatCode="ge" sourceLinked="1"/>
        <c:majorTickMark val="none"/>
        <c:minorTickMark val="none"/>
        <c:tickLblPos val="none"/>
        <c:crossAx val="33570176"/>
        <c:crosses val="autoZero"/>
        <c:auto val="1"/>
        <c:lblOffset val="100"/>
        <c:baseTimeUnit val="years"/>
      </c:dateAx>
      <c:valAx>
        <c:axId val="33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Y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33306</v>
      </c>
      <c r="AM8" s="64"/>
      <c r="AN8" s="64"/>
      <c r="AO8" s="64"/>
      <c r="AP8" s="64"/>
      <c r="AQ8" s="64"/>
      <c r="AR8" s="64"/>
      <c r="AS8" s="64"/>
      <c r="AT8" s="63">
        <f>データ!S6</f>
        <v>264.11</v>
      </c>
      <c r="AU8" s="63"/>
      <c r="AV8" s="63"/>
      <c r="AW8" s="63"/>
      <c r="AX8" s="63"/>
      <c r="AY8" s="63"/>
      <c r="AZ8" s="63"/>
      <c r="BA8" s="63"/>
      <c r="BB8" s="63">
        <f>データ!T6</f>
        <v>126.11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48.24</v>
      </c>
      <c r="Q10" s="63"/>
      <c r="R10" s="63"/>
      <c r="S10" s="63"/>
      <c r="T10" s="63"/>
      <c r="U10" s="63"/>
      <c r="V10" s="63"/>
      <c r="W10" s="63">
        <f>データ!P6</f>
        <v>93.03</v>
      </c>
      <c r="X10" s="63"/>
      <c r="Y10" s="63"/>
      <c r="Z10" s="63"/>
      <c r="AA10" s="63"/>
      <c r="AB10" s="63"/>
      <c r="AC10" s="63"/>
      <c r="AD10" s="64">
        <f>データ!Q6</f>
        <v>1948</v>
      </c>
      <c r="AE10" s="64"/>
      <c r="AF10" s="64"/>
      <c r="AG10" s="64"/>
      <c r="AH10" s="64"/>
      <c r="AI10" s="64"/>
      <c r="AJ10" s="64"/>
      <c r="AK10" s="2"/>
      <c r="AL10" s="64">
        <f>データ!U6</f>
        <v>15993</v>
      </c>
      <c r="AM10" s="64"/>
      <c r="AN10" s="64"/>
      <c r="AO10" s="64"/>
      <c r="AP10" s="64"/>
      <c r="AQ10" s="64"/>
      <c r="AR10" s="64"/>
      <c r="AS10" s="64"/>
      <c r="AT10" s="63">
        <f>データ!V6</f>
        <v>6.64</v>
      </c>
      <c r="AU10" s="63"/>
      <c r="AV10" s="63"/>
      <c r="AW10" s="63"/>
      <c r="AX10" s="63"/>
      <c r="AY10" s="63"/>
      <c r="AZ10" s="63"/>
      <c r="BA10" s="63"/>
      <c r="BB10" s="63">
        <f>データ!W6</f>
        <v>2408.58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17</v>
      </c>
      <c r="F6" s="31">
        <f t="shared" si="3"/>
        <v>1</v>
      </c>
      <c r="G6" s="31">
        <f t="shared" si="3"/>
        <v>0</v>
      </c>
      <c r="H6" s="31" t="str">
        <f t="shared" si="3"/>
        <v>山梨県　甲州市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48.24</v>
      </c>
      <c r="P6" s="32">
        <f t="shared" si="3"/>
        <v>93.03</v>
      </c>
      <c r="Q6" s="32">
        <f t="shared" si="3"/>
        <v>1948</v>
      </c>
      <c r="R6" s="32">
        <f t="shared" si="3"/>
        <v>33306</v>
      </c>
      <c r="S6" s="32">
        <f t="shared" si="3"/>
        <v>264.11</v>
      </c>
      <c r="T6" s="32">
        <f t="shared" si="3"/>
        <v>126.11</v>
      </c>
      <c r="U6" s="32">
        <f t="shared" si="3"/>
        <v>15993</v>
      </c>
      <c r="V6" s="32">
        <f t="shared" si="3"/>
        <v>6.64</v>
      </c>
      <c r="W6" s="32">
        <f t="shared" si="3"/>
        <v>2408.58</v>
      </c>
      <c r="X6" s="33">
        <f>IF(X7="",NA(),X7)</f>
        <v>58.31</v>
      </c>
      <c r="Y6" s="33">
        <f t="shared" ref="Y6:AG6" si="4">IF(Y7="",NA(),Y7)</f>
        <v>54.68</v>
      </c>
      <c r="Z6" s="33">
        <f t="shared" si="4"/>
        <v>52.52</v>
      </c>
      <c r="AA6" s="33">
        <f t="shared" si="4"/>
        <v>46.61</v>
      </c>
      <c r="AB6" s="33">
        <f t="shared" si="4"/>
        <v>48.37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848.81</v>
      </c>
      <c r="BF6" s="33">
        <f t="shared" ref="BF6:BN6" si="7">IF(BF7="",NA(),BF7)</f>
        <v>839.53</v>
      </c>
      <c r="BG6" s="33">
        <f t="shared" si="7"/>
        <v>670.22</v>
      </c>
      <c r="BH6" s="33">
        <f t="shared" si="7"/>
        <v>657.61</v>
      </c>
      <c r="BI6" s="33">
        <f t="shared" si="7"/>
        <v>572.41999999999996</v>
      </c>
      <c r="BJ6" s="33">
        <f t="shared" si="7"/>
        <v>1334.01</v>
      </c>
      <c r="BK6" s="33">
        <f t="shared" si="7"/>
        <v>1273.52</v>
      </c>
      <c r="BL6" s="33">
        <f t="shared" si="7"/>
        <v>1209.95</v>
      </c>
      <c r="BM6" s="33">
        <f t="shared" si="7"/>
        <v>1136.5</v>
      </c>
      <c r="BN6" s="33">
        <f t="shared" si="7"/>
        <v>1162.3599999999999</v>
      </c>
      <c r="BO6" s="32" t="str">
        <f>IF(BO7="","",IF(BO7="-","【-】","【"&amp;SUBSTITUTE(TEXT(BO7,"#,##0.00"),"-","△")&amp;"】"))</f>
        <v>【763.62】</v>
      </c>
      <c r="BP6" s="33">
        <f>IF(BP7="",NA(),BP7)</f>
        <v>30.42</v>
      </c>
      <c r="BQ6" s="33">
        <f t="shared" ref="BQ6:BY6" si="8">IF(BQ7="",NA(),BQ7)</f>
        <v>34.950000000000003</v>
      </c>
      <c r="BR6" s="33">
        <f t="shared" si="8"/>
        <v>35.49</v>
      </c>
      <c r="BS6" s="33">
        <f t="shared" si="8"/>
        <v>29.49</v>
      </c>
      <c r="BT6" s="33">
        <f t="shared" si="8"/>
        <v>42.92</v>
      </c>
      <c r="BU6" s="33">
        <f t="shared" si="8"/>
        <v>67.14</v>
      </c>
      <c r="BV6" s="33">
        <f t="shared" si="8"/>
        <v>67.849999999999994</v>
      </c>
      <c r="BW6" s="33">
        <f t="shared" si="8"/>
        <v>69.48</v>
      </c>
      <c r="BX6" s="33">
        <f t="shared" si="8"/>
        <v>71.650000000000006</v>
      </c>
      <c r="BY6" s="33">
        <f t="shared" si="8"/>
        <v>68.209999999999994</v>
      </c>
      <c r="BZ6" s="32" t="str">
        <f>IF(BZ7="","",IF(BZ7="-","【-】","【"&amp;SUBSTITUTE(TEXT(BZ7,"#,##0.00"),"-","△")&amp;"】"))</f>
        <v>【98.53】</v>
      </c>
      <c r="CA6" s="33">
        <f>IF(CA7="",NA(),CA7)</f>
        <v>291.54000000000002</v>
      </c>
      <c r="CB6" s="33">
        <f t="shared" ref="CB6:CJ6" si="9">IF(CB7="",NA(),CB7)</f>
        <v>250.39</v>
      </c>
      <c r="CC6" s="33">
        <f t="shared" si="9"/>
        <v>250.76</v>
      </c>
      <c r="CD6" s="33">
        <f t="shared" si="9"/>
        <v>304.49</v>
      </c>
      <c r="CE6" s="33">
        <f t="shared" si="9"/>
        <v>244.3</v>
      </c>
      <c r="CF6" s="33">
        <f t="shared" si="9"/>
        <v>224.83</v>
      </c>
      <c r="CG6" s="33">
        <f t="shared" si="9"/>
        <v>224.94</v>
      </c>
      <c r="CH6" s="33">
        <f t="shared" si="9"/>
        <v>220.67</v>
      </c>
      <c r="CI6" s="33">
        <f t="shared" si="9"/>
        <v>217.82</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49.39</v>
      </c>
      <c r="CV6" s="32" t="str">
        <f>IF(CV7="","",IF(CV7="-","【-】","【"&amp;SUBSTITUTE(TEXT(CV7,"#,##0.00"),"-","△")&amp;"】"))</f>
        <v>【60.01】</v>
      </c>
      <c r="CW6" s="33">
        <f>IF(CW7="",NA(),CW7)</f>
        <v>81.13</v>
      </c>
      <c r="CX6" s="33">
        <f t="shared" ref="CX6:DF6" si="11">IF(CX7="",NA(),CX7)</f>
        <v>82.71</v>
      </c>
      <c r="CY6" s="33">
        <f t="shared" si="11"/>
        <v>83.75</v>
      </c>
      <c r="CZ6" s="33">
        <f t="shared" si="11"/>
        <v>84.76</v>
      </c>
      <c r="DA6" s="33">
        <f t="shared" si="11"/>
        <v>85.34</v>
      </c>
      <c r="DB6" s="33">
        <f t="shared" si="11"/>
        <v>83.76</v>
      </c>
      <c r="DC6" s="33">
        <f t="shared" si="11"/>
        <v>84.12</v>
      </c>
      <c r="DD6" s="33">
        <f t="shared" si="11"/>
        <v>84.41</v>
      </c>
      <c r="DE6" s="33">
        <f t="shared" si="11"/>
        <v>84.2</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0.15</v>
      </c>
      <c r="EN6" s="32" t="str">
        <f>IF(EN7="","",IF(EN7="-","【-】","【"&amp;SUBSTITUTE(TEXT(EN7,"#,##0.00"),"-","△")&amp;"】"))</f>
        <v>【0.23】</v>
      </c>
    </row>
    <row r="7" spans="1:144" s="34" customFormat="1">
      <c r="A7" s="26"/>
      <c r="B7" s="35">
        <v>2015</v>
      </c>
      <c r="C7" s="35">
        <v>192139</v>
      </c>
      <c r="D7" s="35">
        <v>47</v>
      </c>
      <c r="E7" s="35">
        <v>17</v>
      </c>
      <c r="F7" s="35">
        <v>1</v>
      </c>
      <c r="G7" s="35">
        <v>0</v>
      </c>
      <c r="H7" s="35" t="s">
        <v>96</v>
      </c>
      <c r="I7" s="35" t="s">
        <v>97</v>
      </c>
      <c r="J7" s="35" t="s">
        <v>98</v>
      </c>
      <c r="K7" s="35" t="s">
        <v>99</v>
      </c>
      <c r="L7" s="35" t="s">
        <v>100</v>
      </c>
      <c r="M7" s="36" t="s">
        <v>101</v>
      </c>
      <c r="N7" s="36" t="s">
        <v>102</v>
      </c>
      <c r="O7" s="36">
        <v>48.24</v>
      </c>
      <c r="P7" s="36">
        <v>93.03</v>
      </c>
      <c r="Q7" s="36">
        <v>1948</v>
      </c>
      <c r="R7" s="36">
        <v>33306</v>
      </c>
      <c r="S7" s="36">
        <v>264.11</v>
      </c>
      <c r="T7" s="36">
        <v>126.11</v>
      </c>
      <c r="U7" s="36">
        <v>15993</v>
      </c>
      <c r="V7" s="36">
        <v>6.64</v>
      </c>
      <c r="W7" s="36">
        <v>2408.58</v>
      </c>
      <c r="X7" s="36">
        <v>58.31</v>
      </c>
      <c r="Y7" s="36">
        <v>54.68</v>
      </c>
      <c r="Z7" s="36">
        <v>52.52</v>
      </c>
      <c r="AA7" s="36">
        <v>46.61</v>
      </c>
      <c r="AB7" s="36">
        <v>48.37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848.81</v>
      </c>
      <c r="BF7" s="36">
        <v>839.53</v>
      </c>
      <c r="BG7" s="36">
        <v>670.22</v>
      </c>
      <c r="BH7" s="36">
        <v>657.61</v>
      </c>
      <c r="BI7" s="36">
        <v>572.41999999999996</v>
      </c>
      <c r="BJ7" s="36">
        <v>1334.01</v>
      </c>
      <c r="BK7" s="36">
        <v>1273.52</v>
      </c>
      <c r="BL7" s="36">
        <v>1209.95</v>
      </c>
      <c r="BM7" s="36">
        <v>1136.5</v>
      </c>
      <c r="BN7" s="36">
        <v>1162.3599999999999</v>
      </c>
      <c r="BO7" s="36">
        <v>763.62</v>
      </c>
      <c r="BP7" s="36">
        <v>30.42</v>
      </c>
      <c r="BQ7" s="36">
        <v>34.950000000000003</v>
      </c>
      <c r="BR7" s="36">
        <v>35.49</v>
      </c>
      <c r="BS7" s="36">
        <v>29.49</v>
      </c>
      <c r="BT7" s="36">
        <v>42.92</v>
      </c>
      <c r="BU7" s="36">
        <v>67.14</v>
      </c>
      <c r="BV7" s="36">
        <v>67.849999999999994</v>
      </c>
      <c r="BW7" s="36">
        <v>69.48</v>
      </c>
      <c r="BX7" s="36">
        <v>71.650000000000006</v>
      </c>
      <c r="BY7" s="36">
        <v>68.209999999999994</v>
      </c>
      <c r="BZ7" s="36">
        <v>98.53</v>
      </c>
      <c r="CA7" s="36">
        <v>291.54000000000002</v>
      </c>
      <c r="CB7" s="36">
        <v>250.39</v>
      </c>
      <c r="CC7" s="36">
        <v>250.76</v>
      </c>
      <c r="CD7" s="36">
        <v>304.49</v>
      </c>
      <c r="CE7" s="36">
        <v>244.3</v>
      </c>
      <c r="CF7" s="36">
        <v>224.83</v>
      </c>
      <c r="CG7" s="36">
        <v>224.94</v>
      </c>
      <c r="CH7" s="36">
        <v>220.67</v>
      </c>
      <c r="CI7" s="36">
        <v>217.82</v>
      </c>
      <c r="CJ7" s="36">
        <v>250.84</v>
      </c>
      <c r="CK7" s="36">
        <v>139.69999999999999</v>
      </c>
      <c r="CL7" s="36" t="s">
        <v>101</v>
      </c>
      <c r="CM7" s="36" t="s">
        <v>101</v>
      </c>
      <c r="CN7" s="36" t="s">
        <v>101</v>
      </c>
      <c r="CO7" s="36" t="s">
        <v>101</v>
      </c>
      <c r="CP7" s="36" t="s">
        <v>101</v>
      </c>
      <c r="CQ7" s="36">
        <v>53.79</v>
      </c>
      <c r="CR7" s="36">
        <v>55.41</v>
      </c>
      <c r="CS7" s="36">
        <v>55.81</v>
      </c>
      <c r="CT7" s="36">
        <v>54.44</v>
      </c>
      <c r="CU7" s="36">
        <v>49.39</v>
      </c>
      <c r="CV7" s="36">
        <v>60.01</v>
      </c>
      <c r="CW7" s="36">
        <v>81.13</v>
      </c>
      <c r="CX7" s="36">
        <v>82.71</v>
      </c>
      <c r="CY7" s="36">
        <v>83.75</v>
      </c>
      <c r="CZ7" s="36">
        <v>84.76</v>
      </c>
      <c r="DA7" s="36">
        <v>85.34</v>
      </c>
      <c r="DB7" s="36">
        <v>83.76</v>
      </c>
      <c r="DC7" s="36">
        <v>84.12</v>
      </c>
      <c r="DD7" s="36">
        <v>84.41</v>
      </c>
      <c r="DE7" s="36">
        <v>84.2</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甲州市</cp:lastModifiedBy>
  <dcterms:created xsi:type="dcterms:W3CDTF">2017-02-08T02:49:35Z</dcterms:created>
  <dcterms:modified xsi:type="dcterms:W3CDTF">2017-02-10T15:18:21Z</dcterms:modified>
</cp:coreProperties>
</file>