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<sst xmlns="http://schemas.openxmlformats.org/spreadsheetml/2006/main" count="217" uniqueCount="107">
  <si>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</si>
  <si>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</si>
  <si>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</si>
  <si>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</si>
  <si>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</si>
  <si>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</si>
  <si>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</si>
  <si>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</si>
  <si>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</si>
  <si>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</si>
  <si>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</si>
  <si>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</si>
  <si>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</si>
  <si>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</si>
  <si>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</si>
  <si>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</si>
  <si>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</si>
  <si>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</si>
  <si>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</si>
  <si>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</si>
  <si>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</si>
  <si>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</si>
  <si>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</si>
  <si>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</si>
  <si>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</si>
  <si>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</si>
  <si>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</si>
  <si>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</si>
  <si>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</si>
  <si>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</si>
  <si>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</si>
  <si>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</si>
  <si>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</si>
  <si>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</si>
  <si>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</si>
  <si>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</si>
  <si>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</si>
  <si>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</si>
  <si>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</si>
  <si>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</si>
  <si>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</si>
  <si>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</si>
  <si>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</si>
  <si>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</si>
  <si>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</si>
  <si>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</si>
  <si>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</si>
  <si>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</si>
  <si>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</si>
  <si>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</si>
  <si>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</si>
  <si>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</si>
  <si>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</si>
  <si>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</si>
  <si>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</si>
  <si>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</si>
  <si>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</si>
  <si>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</si>
  <si>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</si>
  <si>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</si>
  <si>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</si>
  <si>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</si>
  <si>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</si>
  <si>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</si>
  <si>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</si>
  <si>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</si>
  <si>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</si>
  <si>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</si>
  <si>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</si>
  <si>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</si>
  <si>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</si>
  <si>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</si>
  <si>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</si>
  <si>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</si>
  <si>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</si>
  <si>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</si>
  <si>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</si>
  <si>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</si>
  <si>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</si>
  <si>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</si>
  <si>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</si>
  <si>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</si>
  <si>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</si>
  <si>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</si>
  <si>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</si>
  <si>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</si>
  <si>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</si>
  <si>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</si>
  <si>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</si>
  <si>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</si>
  <si>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</si>
  <si>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</si>
  <si>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</si>
  <si>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甲州市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</si>
  <si>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</si>
  <si>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</si>
  <si>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</si>
  <si>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</si>
  <si>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</si>
  <si>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</si>
  <si>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</si>
  <si>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</si>
  <si>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</si>
  <si>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</si>
  <si>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経営は経常欠損、累積欠損、支払い能力、債務残高の数値をみれば、横ばいの数値を示しており今後の健全経営が中長期で行なっていけると考えられるところですが、その一方で施設利用率や有収率の数値が低く非効率な部分ものぞかせております。この原因には、施設・管路の老朽化が進んでいることが考えられます。漏水等が頻繁に発生することにより生産された水が有収されないケースが非常に多いため非効率になっていることが現状であり、早急に調査等行い有収率や施設の必要最小限の改良・更新が必要と考えられます。</t>
    <phoneticPr fontId="4"/>
  </si>
  <si>
    <t>水道施設及び管路等の老朽化について本市の経年率は１０％以上多く水需要の安定を勘案する中引き続き布設替えなどの管路更新を中長期で行なっていく必要があります。また、浄水場、配水地などの耐震改造や更新など、今後の人口減を想定しながら本市のまちづくり(土地利用)に合った効率的な投資を行なっていくべきと考えられます。</t>
    <phoneticPr fontId="4"/>
  </si>
  <si>
    <t>本市の上水道事業においては、中期的な観点からは上水道事業のみで想定した場合、大きな災害が発生したり、大きな設備投資を行なわなければ当面の間、健全経営ができると思われますが、簡易水道事業の法適化に伴う合併等を考えた時に、尚一層の経営努力と費用対効果を勘案するとともに、人口減少に伴う料金減少は避けられない今は、水道事業のみでの計画でインフラの分散化による非効率な給水サービスが続いていくものと考えることから、コンパクトなまちづくり（土地利用等）を市全体で考えていく必要があると考えられます。</t>
    <rPh sb="3" eb="5">
      <t>ジョウスイ</t>
    </rPh>
    <rPh sb="5" eb="6">
      <t>ドウ</t>
    </rPh>
    <rPh sb="6" eb="8">
      <t>ジギョウ</t>
    </rPh>
    <rPh sb="14" eb="16">
      <t>チュウキ</t>
    </rPh>
    <rPh sb="16" eb="17">
      <t>テキ</t>
    </rPh>
    <rPh sb="18" eb="20">
      <t>カンテン</t>
    </rPh>
    <rPh sb="23" eb="25">
      <t>ジョウスイ</t>
    </rPh>
    <rPh sb="25" eb="26">
      <t>ドウ</t>
    </rPh>
    <rPh sb="26" eb="28">
      <t>ジギョウ</t>
    </rPh>
    <rPh sb="31" eb="33">
      <t>ソウテイ</t>
    </rPh>
    <rPh sb="35" eb="37">
      <t>バアイ</t>
    </rPh>
    <rPh sb="38" eb="39">
      <t>オオ</t>
    </rPh>
    <rPh sb="41" eb="43">
      <t>サイガイ</t>
    </rPh>
    <rPh sb="44" eb="46">
      <t>ハッセイ</t>
    </rPh>
    <rPh sb="50" eb="51">
      <t>オオ</t>
    </rPh>
    <rPh sb="53" eb="55">
      <t>セツビ</t>
    </rPh>
    <rPh sb="55" eb="57">
      <t>トウシ</t>
    </rPh>
    <rPh sb="58" eb="59">
      <t>オコ</t>
    </rPh>
    <rPh sb="65" eb="67">
      <t>トウメン</t>
    </rPh>
    <rPh sb="68" eb="69">
      <t>アイダ</t>
    </rPh>
    <rPh sb="70" eb="72">
      <t>ケンゼン</t>
    </rPh>
    <rPh sb="72" eb="74">
      <t>ケイエイ</t>
    </rPh>
    <rPh sb="79" eb="80">
      <t>オモ</t>
    </rPh>
    <rPh sb="86" eb="88">
      <t>カンイ</t>
    </rPh>
    <rPh sb="88" eb="90">
      <t>スイドウ</t>
    </rPh>
    <rPh sb="90" eb="92">
      <t>ジギョウ</t>
    </rPh>
    <rPh sb="93" eb="94">
      <t>ホウ</t>
    </rPh>
    <rPh sb="94" eb="95">
      <t>テキ</t>
    </rPh>
    <rPh sb="95" eb="96">
      <t>カ</t>
    </rPh>
    <rPh sb="97" eb="98">
      <t>トモナ</t>
    </rPh>
    <rPh sb="99" eb="101">
      <t>ガッペイ</t>
    </rPh>
    <rPh sb="101" eb="102">
      <t>トウ</t>
    </rPh>
    <rPh sb="103" eb="104">
      <t>カンガ</t>
    </rPh>
    <rPh sb="106" eb="107">
      <t>トキ</t>
    </rPh>
    <rPh sb="109" eb="110">
      <t>ナオ</t>
    </rPh>
    <rPh sb="110" eb="112">
      <t>イッソウ</t>
    </rPh>
    <rPh sb="113" eb="115">
      <t>ケイエイ</t>
    </rPh>
    <rPh sb="115" eb="117">
      <t>ドリョク</t>
    </rPh>
    <rPh sb="118" eb="120">
      <t>ヒヨウ</t>
    </rPh>
    <rPh sb="120" eb="121">
      <t>タイ</t>
    </rPh>
    <rPh sb="121" eb="123">
      <t>コウカ</t>
    </rPh>
    <rPh sb="124" eb="126">
      <t>カンアン</t>
    </rPh>
    <rPh sb="133" eb="135">
      <t>ジンコウ</t>
    </rPh>
    <rPh sb="135" eb="137">
      <t>ゲンショウ</t>
    </rPh>
    <rPh sb="138" eb="139">
      <t>トモナ</t>
    </rPh>
    <rPh sb="140" eb="142">
      <t>リョウキン</t>
    </rPh>
    <rPh sb="142" eb="144">
      <t>ゲンショウ</t>
    </rPh>
    <rPh sb="145" eb="146">
      <t>サ</t>
    </rPh>
    <rPh sb="151" eb="152">
      <t>イマ</t>
    </rPh>
    <rPh sb="154" eb="156">
      <t>スイドウ</t>
    </rPh>
    <rPh sb="156" eb="158">
      <t>ジギョウ</t>
    </rPh>
    <rPh sb="162" eb="164">
      <t>ケイカク</t>
    </rPh>
    <rPh sb="170" eb="172">
      <t>ブンサン</t>
    </rPh>
    <rPh sb="172" eb="173">
      <t>カ</t>
    </rPh>
    <rPh sb="176" eb="179">
      <t>ヒコウリツ</t>
    </rPh>
    <rPh sb="180" eb="182">
      <t>キュウスイ</t>
    </rPh>
    <rPh sb="187" eb="188">
      <t>ツヅ</t>
    </rPh>
    <rPh sb="195" eb="196">
      <t>カンガ</t>
    </rPh>
    <rPh sb="215" eb="217">
      <t>トチ</t>
    </rPh>
    <rPh sb="217" eb="219">
      <t>リヨウ</t>
    </rPh>
    <rPh sb="219" eb="220">
      <t>トウ</t>
    </rPh>
    <rPh sb="222" eb="223">
      <t>シ</t>
    </rPh>
    <rPh sb="223" eb="225">
      <t>ゼンタイ</t>
    </rPh>
    <rPh sb="226" eb="227">
      <t>カンガ</t>
    </rPh>
    <rPh sb="231" eb="233">
      <t>ヒツヨウ</t>
    </rPh>
    <rPh sb="237" eb="23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</si>
</sst>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c:v>
                </c:pt>
                <c:pt idx="1">
                  <c:v>0.99</c:v>
                </c:pt>
                <c:pt idx="2">
                  <c:v>0.89</c:v>
                </c:pt>
                <c:pt idx="3">
                  <c:v>1.8</c:v>
                </c:pt>
                <c:pt idx="4">
                  <c:v>0.4</c:v>
                </c:pt>
              </c:numCache>
            </c:numRef>
          </c:val>
        </c:ser>
        <c:dLbls>
          <c:showLegendKey val="0"/>
          <c:showVal val="0"/>
          <c:showCatName val="0"/>
          <c:showSerName val="0"/>
          <c:showPercent val="0"/>
          <c:showBubbleSize val="0"/>
        </c:dLbls>
        <c:gapWidth val="150"/>
        <c:axId val="71976064"/>
        <c:axId val="719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71976064"/>
        <c:axId val="71977984"/>
      </c:lineChart>
      <c:dateAx>
        <c:axId val="71976064"/>
        <c:scaling>
          <c:orientation val="minMax"/>
        </c:scaling>
        <c:delete val="1"/>
        <c:axPos val="b"/>
        <c:numFmt formatCode="ge" sourceLinked="1"/>
        <c:majorTickMark val="none"/>
        <c:minorTickMark val="none"/>
        <c:tickLblPos val="none"/>
        <c:crossAx val="71977984"/>
        <c:crosses val="autoZero"/>
        <c:auto val="1"/>
        <c:lblOffset val="100"/>
        <c:baseTimeUnit val="years"/>
      </c:dateAx>
      <c:valAx>
        <c:axId val="719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97.21</c:v>
                </c:pt>
                <c:pt idx="1">
                  <c:v>104.84</c:v>
                </c:pt>
                <c:pt idx="2">
                  <c:v>101.85</c:v>
                </c:pt>
                <c:pt idx="3">
                  <c:v>114.64</c:v>
                </c:pt>
                <c:pt idx="4">
                  <c:v>115.82</c:v>
                </c:pt>
              </c:numCache>
            </c:numRef>
          </c:val>
        </c:ser>
        <c:dLbls>
          <c:showLegendKey val="0"/>
          <c:showVal val="0"/>
          <c:showCatName val="0"/>
          <c:showSerName val="0"/>
          <c:showPercent val="0"/>
          <c:showBubbleSize val="0"/>
        </c:dLbls>
        <c:gapWidth val="150"/>
        <c:axId val="72280704"/>
        <c:axId val="804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72280704"/>
        <c:axId val="80446208"/>
      </c:lineChart>
      <c:dateAx>
        <c:axId val="72280704"/>
        <c:scaling>
          <c:orientation val="minMax"/>
        </c:scaling>
        <c:delete val="1"/>
        <c:axPos val="b"/>
        <c:numFmt formatCode="ge" sourceLinked="1"/>
        <c:majorTickMark val="none"/>
        <c:minorTickMark val="none"/>
        <c:tickLblPos val="none"/>
        <c:crossAx val="80446208"/>
        <c:crosses val="autoZero"/>
        <c:auto val="1"/>
        <c:lblOffset val="100"/>
        <c:baseTimeUnit val="years"/>
      </c:dateAx>
      <c:valAx>
        <c:axId val="80446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2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35.56</c:v>
                </c:pt>
                <c:pt idx="1">
                  <c:v>37.11</c:v>
                </c:pt>
                <c:pt idx="2">
                  <c:v>38.71</c:v>
                </c:pt>
                <c:pt idx="3">
                  <c:v>41.04</c:v>
                </c:pt>
                <c:pt idx="4">
                  <c:v>42.82</c:v>
                </c:pt>
              </c:numCache>
            </c:numRef>
          </c:val>
        </c:ser>
        <c:dLbls>
          <c:showLegendKey val="0"/>
          <c:showVal val="0"/>
          <c:showCatName val="0"/>
          <c:showSerName val="0"/>
          <c:showPercent val="0"/>
          <c:showBubbleSize val="0"/>
        </c:dLbls>
        <c:gapWidth val="150"/>
        <c:axId val="86651648"/>
        <c:axId val="866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86651648"/>
        <c:axId val="86653952"/>
      </c:lineChart>
      <c:dateAx>
        <c:axId val="86651648"/>
        <c:scaling>
          <c:orientation val="minMax"/>
        </c:scaling>
        <c:delete val="1"/>
        <c:axPos val="b"/>
        <c:numFmt formatCode="ge" sourceLinked="1"/>
        <c:majorTickMark val="none"/>
        <c:minorTickMark val="none"/>
        <c:tickLblPos val="none"/>
        <c:crossAx val="86653952"/>
        <c:crosses val="autoZero"/>
        <c:auto val="1"/>
        <c:lblOffset val="100"/>
        <c:baseTimeUnit val="years"/>
      </c:dateAx>
      <c:valAx>
        <c:axId val="866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10.9</c:v>
                </c:pt>
                <c:pt idx="1">
                  <c:v>18.73</c:v>
                </c:pt>
                <c:pt idx="2">
                  <c:v>19.79</c:v>
                </c:pt>
                <c:pt idx="3">
                  <c:v>21.01</c:v>
                </c:pt>
                <c:pt idx="4">
                  <c:v>22.79</c:v>
                </c:pt>
              </c:numCache>
            </c:numRef>
          </c:val>
        </c:ser>
        <c:dLbls>
          <c:showLegendKey val="0"/>
          <c:showVal val="0"/>
          <c:showCatName val="0"/>
          <c:showSerName val="0"/>
          <c:showPercent val="0"/>
          <c:showBubbleSize val="0"/>
        </c:dLbls>
        <c:gapWidth val="150"/>
        <c:axId val="95734400"/>
        <c:axId val="997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95734400"/>
        <c:axId val="99719808"/>
      </c:lineChart>
      <c:dateAx>
        <c:axId val="95734400"/>
        <c:scaling>
          <c:orientation val="minMax"/>
        </c:scaling>
        <c:delete val="1"/>
        <c:axPos val="b"/>
        <c:numFmt formatCode="ge" sourceLinked="1"/>
        <c:majorTickMark val="none"/>
        <c:minorTickMark val="none"/>
        <c:tickLblPos val="none"/>
        <c:crossAx val="99719808"/>
        <c:crosses val="autoZero"/>
        <c:auto val="1"/>
        <c:lblOffset val="100"/>
        <c:baseTimeUnit val="years"/>
      </c:dateAx>
      <c:valAx>
        <c:axId val="997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14.92</c:v>
                </c:pt>
                <c:pt idx="1">
                  <c:v>9.73</c:v>
                </c:pt>
                <c:pt idx="2">
                  <c:v>8.4700000000000006</c:v>
                </c:pt>
                <c:pt idx="3" formatCode="#,##0.00;&quot;△&quot;#,##0.00">
                  <c:v>0</c:v>
                </c:pt>
                <c:pt idx="4" formatCode="#,##0.00;&quot;△&quot;#,##0.00">
                  <c:v>0</c:v>
                </c:pt>
              </c:numCache>
            </c:numRef>
          </c:val>
        </c:ser>
        <c:dLbls>
          <c:showLegendKey val="0"/>
          <c:showVal val="0"/>
          <c:showCatName val="0"/>
          <c:showSerName val="0"/>
          <c:showPercent val="0"/>
          <c:showBubbleSize val="0"/>
        </c:dLbls>
        <c:gapWidth val="150"/>
        <c:axId val="108655744"/>
        <c:axId val="1086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08655744"/>
        <c:axId val="108658048"/>
      </c:lineChart>
      <c:dateAx>
        <c:axId val="108655744"/>
        <c:scaling>
          <c:orientation val="minMax"/>
        </c:scaling>
        <c:delete val="1"/>
        <c:axPos val="b"/>
        <c:numFmt formatCode="ge" sourceLinked="1"/>
        <c:majorTickMark val="none"/>
        <c:minorTickMark val="none"/>
        <c:tickLblPos val="none"/>
        <c:crossAx val="108658048"/>
        <c:crosses val="autoZero"/>
        <c:auto val="1"/>
        <c:lblOffset val="100"/>
        <c:baseTimeUnit val="years"/>
      </c:dateAx>
      <c:valAx>
        <c:axId val="108658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6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4670.3</c:v>
                </c:pt>
                <c:pt idx="1">
                  <c:v>2086.2399999999998</c:v>
                </c:pt>
                <c:pt idx="2">
                  <c:v>2661.38</c:v>
                </c:pt>
                <c:pt idx="3">
                  <c:v>937.19</c:v>
                </c:pt>
                <c:pt idx="4">
                  <c:v>1105.97</c:v>
                </c:pt>
              </c:numCache>
            </c:numRef>
          </c:val>
        </c:ser>
        <c:dLbls>
          <c:showLegendKey val="0"/>
          <c:showVal val="0"/>
          <c:showCatName val="0"/>
          <c:showSerName val="0"/>
          <c:showPercent val="0"/>
          <c:showBubbleSize val="0"/>
        </c:dLbls>
        <c:gapWidth val="150"/>
        <c:axId val="109920640"/>
        <c:axId val="1099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09920640"/>
        <c:axId val="109923712"/>
      </c:lineChart>
      <c:dateAx>
        <c:axId val="109920640"/>
        <c:scaling>
          <c:orientation val="minMax"/>
        </c:scaling>
        <c:delete val="1"/>
        <c:axPos val="b"/>
        <c:numFmt formatCode="ge" sourceLinked="1"/>
        <c:majorTickMark val="none"/>
        <c:minorTickMark val="none"/>
        <c:tickLblPos val="none"/>
        <c:crossAx val="109923712"/>
        <c:crosses val="autoZero"/>
        <c:auto val="1"/>
        <c:lblOffset val="100"/>
        <c:baseTimeUnit val="years"/>
      </c:dateAx>
      <c:valAx>
        <c:axId val="109923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9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349.73</c:v>
                </c:pt>
                <c:pt idx="1">
                  <c:v>316.76</c:v>
                </c:pt>
                <c:pt idx="2">
                  <c:v>311.52999999999997</c:v>
                </c:pt>
                <c:pt idx="3">
                  <c:v>313.14</c:v>
                </c:pt>
                <c:pt idx="4">
                  <c:v>302.58</c:v>
                </c:pt>
              </c:numCache>
            </c:numRef>
          </c:val>
        </c:ser>
        <c:dLbls>
          <c:showLegendKey val="0"/>
          <c:showVal val="0"/>
          <c:showCatName val="0"/>
          <c:showSerName val="0"/>
          <c:showPercent val="0"/>
          <c:showBubbleSize val="0"/>
        </c:dLbls>
        <c:gapWidth val="150"/>
        <c:axId val="111922176"/>
        <c:axId val="1120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11922176"/>
        <c:axId val="112069632"/>
      </c:lineChart>
      <c:dateAx>
        <c:axId val="111922176"/>
        <c:scaling>
          <c:orientation val="minMax"/>
        </c:scaling>
        <c:delete val="1"/>
        <c:axPos val="b"/>
        <c:numFmt formatCode="ge" sourceLinked="1"/>
        <c:majorTickMark val="none"/>
        <c:minorTickMark val="none"/>
        <c:tickLblPos val="none"/>
        <c:crossAx val="112069632"/>
        <c:crosses val="autoZero"/>
        <c:auto val="1"/>
        <c:lblOffset val="100"/>
        <c:baseTimeUnit val="years"/>
      </c:dateAx>
      <c:valAx>
        <c:axId val="11206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9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94.62</c:v>
                </c:pt>
                <c:pt idx="1">
                  <c:v>102.9</c:v>
                </c:pt>
                <c:pt idx="2">
                  <c:v>98.75</c:v>
                </c:pt>
                <c:pt idx="3">
                  <c:v>110.01</c:v>
                </c:pt>
                <c:pt idx="4">
                  <c:v>111.49</c:v>
                </c:pt>
              </c:numCache>
            </c:numRef>
          </c:val>
        </c:ser>
        <c:dLbls>
          <c:showLegendKey val="0"/>
          <c:showVal val="0"/>
          <c:showCatName val="0"/>
          <c:showSerName val="0"/>
          <c:showPercent val="0"/>
          <c:showBubbleSize val="0"/>
        </c:dLbls>
        <c:gapWidth val="150"/>
        <c:axId val="116078464"/>
        <c:axId val="1162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16078464"/>
        <c:axId val="116234112"/>
      </c:lineChart>
      <c:dateAx>
        <c:axId val="116078464"/>
        <c:scaling>
          <c:orientation val="minMax"/>
        </c:scaling>
        <c:delete val="1"/>
        <c:axPos val="b"/>
        <c:numFmt formatCode="ge" sourceLinked="1"/>
        <c:majorTickMark val="none"/>
        <c:minorTickMark val="none"/>
        <c:tickLblPos val="none"/>
        <c:crossAx val="116234112"/>
        <c:crosses val="autoZero"/>
        <c:auto val="1"/>
        <c:lblOffset val="100"/>
        <c:baseTimeUnit val="years"/>
      </c:dateAx>
      <c:valAx>
        <c:axId val="1162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171.11</c:v>
                </c:pt>
                <c:pt idx="1">
                  <c:v>170.51</c:v>
                </c:pt>
                <c:pt idx="2">
                  <c:v>178.44</c:v>
                </c:pt>
                <c:pt idx="3">
                  <c:v>159.49</c:v>
                </c:pt>
                <c:pt idx="4">
                  <c:v>156.72999999999999</c:v>
                </c:pt>
              </c:numCache>
            </c:numRef>
          </c:val>
        </c:ser>
        <c:dLbls>
          <c:showLegendKey val="0"/>
          <c:showVal val="0"/>
          <c:showCatName val="0"/>
          <c:showSerName val="0"/>
          <c:showPercent val="0"/>
          <c:showBubbleSize val="0"/>
        </c:dLbls>
        <c:gapWidth val="150"/>
        <c:axId val="72285568"/>
        <c:axId val="723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72285568"/>
        <c:axId val="72365568"/>
      </c:lineChart>
      <c:dateAx>
        <c:axId val="72285568"/>
        <c:scaling>
          <c:orientation val="minMax"/>
        </c:scaling>
        <c:delete val="1"/>
        <c:axPos val="b"/>
        <c:numFmt formatCode="ge" sourceLinked="1"/>
        <c:majorTickMark val="none"/>
        <c:minorTickMark val="none"/>
        <c:tickLblPos val="none"/>
        <c:crossAx val="72365568"/>
        <c:crosses val="autoZero"/>
        <c:auto val="1"/>
        <c:lblOffset val="100"/>
        <c:baseTimeUnit val="years"/>
      </c:dateAx>
      <c:valAx>
        <c:axId val="723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54.05</c:v>
                </c:pt>
                <c:pt idx="1">
                  <c:v>52.28</c:v>
                </c:pt>
                <c:pt idx="2">
                  <c:v>52.59</c:v>
                </c:pt>
                <c:pt idx="3">
                  <c:v>52.93</c:v>
                </c:pt>
                <c:pt idx="4">
                  <c:v>53.22</c:v>
                </c:pt>
              </c:numCache>
            </c:numRef>
          </c:val>
        </c:ser>
        <c:dLbls>
          <c:showLegendKey val="0"/>
          <c:showVal val="0"/>
          <c:showCatName val="0"/>
          <c:showSerName val="0"/>
          <c:showPercent val="0"/>
          <c:showBubbleSize val="0"/>
        </c:dLbls>
        <c:gapWidth val="150"/>
        <c:axId val="72387584"/>
        <c:axId val="7238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72387584"/>
        <c:axId val="72389760"/>
      </c:lineChart>
      <c:dateAx>
        <c:axId val="72387584"/>
        <c:scaling>
          <c:orientation val="minMax"/>
        </c:scaling>
        <c:delete val="1"/>
        <c:axPos val="b"/>
        <c:numFmt formatCode="ge" sourceLinked="1"/>
        <c:majorTickMark val="none"/>
        <c:minorTickMark val="none"/>
        <c:tickLblPos val="none"/>
        <c:crossAx val="72389760"/>
        <c:crosses val="autoZero"/>
        <c:auto val="1"/>
        <c:lblOffset val="100"/>
        <c:baseTimeUnit val="years"/>
      </c:dateAx>
      <c:valAx>
        <c:axId val="723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77.489999999999995</c:v>
                </c:pt>
                <c:pt idx="1">
                  <c:v>79.489999999999995</c:v>
                </c:pt>
                <c:pt idx="2">
                  <c:v>77.73</c:v>
                </c:pt>
                <c:pt idx="3">
                  <c:v>75.12</c:v>
                </c:pt>
                <c:pt idx="4">
                  <c:v>74.41</c:v>
                </c:pt>
              </c:numCache>
            </c:numRef>
          </c:val>
        </c:ser>
        <c:dLbls>
          <c:showLegendKey val="0"/>
          <c:showVal val="0"/>
          <c:showCatName val="0"/>
          <c:showSerName val="0"/>
          <c:showPercent val="0"/>
          <c:showBubbleSize val="0"/>
        </c:dLbls>
        <c:gapWidth val="150"/>
        <c:axId val="72399488"/>
        <c:axId val="7982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72399488"/>
        <c:axId val="79823616"/>
      </c:lineChart>
      <c:dateAx>
        <c:axId val="72399488"/>
        <c:scaling>
          <c:orientation val="minMax"/>
        </c:scaling>
        <c:delete val="1"/>
        <c:axPos val="b"/>
        <c:numFmt formatCode="ge" sourceLinked="1"/>
        <c:majorTickMark val="none"/>
        <c:minorTickMark val="none"/>
        <c:tickLblPos val="none"/>
        <c:crossAx val="79823616"/>
        <c:crosses val="autoZero"/>
        <c:auto val="1"/>
        <c:lblOffset val="100"/>
        <c:baseTimeUnit val="years"/>
      </c:dateAx>
      <c:valAx>
        <c:axId val="798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甲州市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33306</v>
      </c>
      <c r="AJ8" s="56"/>
      <c r="AK8" s="56"/>
      <c r="AL8" s="56"/>
      <c r="AM8" s="56"/>
      <c r="AN8" s="56"/>
      <c r="AO8" s="56"/>
      <c r="AP8" s="57"/>
      <c r="AQ8" s="47">
        <f>データ!R6</f>
        <v>264.11</v>
      </c>
      <c r="AR8" s="47"/>
      <c r="AS8" s="47"/>
      <c r="AT8" s="47"/>
      <c r="AU8" s="47"/>
      <c r="AV8" s="47"/>
      <c r="AW8" s="47"/>
      <c r="AX8" s="47"/>
      <c r="AY8" s="47">
        <f>データ!S6</f>
        <v>126.11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72.88</v>
      </c>
      <c r="K10" s="47"/>
      <c r="L10" s="47"/>
      <c r="M10" s="47"/>
      <c r="N10" s="47"/>
      <c r="O10" s="47"/>
      <c r="P10" s="47"/>
      <c r="Q10" s="47"/>
      <c r="R10" s="47">
        <f>データ!O6</f>
        <v>58.7</v>
      </c>
      <c r="S10" s="47"/>
      <c r="T10" s="47"/>
      <c r="U10" s="47"/>
      <c r="V10" s="47"/>
      <c r="W10" s="47"/>
      <c r="X10" s="47"/>
      <c r="Y10" s="47"/>
      <c r="Z10" s="78">
        <f>データ!P6</f>
        <v>3016</v>
      </c>
      <c r="AA10" s="78"/>
      <c r="AB10" s="78"/>
      <c r="AC10" s="78"/>
      <c r="AD10" s="78"/>
      <c r="AE10" s="78"/>
      <c r="AF10" s="78"/>
      <c r="AG10" s="78"/>
      <c r="AH10" s="2"/>
      <c r="AI10" s="78">
        <f>データ!T6</f>
        <v>19438</v>
      </c>
      <c r="AJ10" s="78"/>
      <c r="AK10" s="78"/>
      <c r="AL10" s="78"/>
      <c r="AM10" s="78"/>
      <c r="AN10" s="78"/>
      <c r="AO10" s="78"/>
      <c r="AP10" s="78"/>
      <c r="AQ10" s="47">
        <f>データ!U6</f>
        <v>14.86</v>
      </c>
      <c r="AR10" s="47"/>
      <c r="AS10" s="47"/>
      <c r="AT10" s="47"/>
      <c r="AU10" s="47"/>
      <c r="AV10" s="47"/>
      <c r="AW10" s="47"/>
      <c r="AX10" s="47"/>
      <c r="AY10" s="47">
        <f>データ!V6</f>
        <v>1308.08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106</v>
      </c>
      <c r="BM66" s="88"/>
      <c r="BN66" s="88"/>
      <c r="BO66" s="88"/>
      <c r="BP66" s="88"/>
      <c r="BQ66" s="88"/>
      <c r="BR66" s="88"/>
      <c r="BS66" s="88"/>
      <c r="BT66" s="88"/>
      <c r="BU66" s="88"/>
      <c r="BV66" s="88"/>
      <c r="BW66" s="88"/>
      <c r="BX66" s="88"/>
      <c r="BY66" s="88"/>
      <c r="BZ66" s="8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87"/>
      <c r="BM79" s="88"/>
      <c r="BN79" s="88"/>
      <c r="BO79" s="88"/>
      <c r="BP79" s="88"/>
      <c r="BQ79" s="88"/>
      <c r="BR79" s="88"/>
      <c r="BS79" s="88"/>
      <c r="BT79" s="88"/>
      <c r="BU79" s="88"/>
      <c r="BV79" s="88"/>
      <c r="BW79" s="88"/>
      <c r="BX79" s="88"/>
      <c r="BY79" s="88"/>
      <c r="BZ79" s="89"/>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87"/>
      <c r="BM80" s="88"/>
      <c r="BN80" s="88"/>
      <c r="BO80" s="88"/>
      <c r="BP80" s="88"/>
      <c r="BQ80" s="88"/>
      <c r="BR80" s="88"/>
      <c r="BS80" s="88"/>
      <c r="BT80" s="88"/>
      <c r="BU80" s="88"/>
      <c r="BV80" s="88"/>
      <c r="BW80" s="88"/>
      <c r="BX80" s="88"/>
      <c r="BY80" s="88"/>
      <c r="BZ80" s="8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0" t="s">
        <v>49</v>
      </c>
      <c r="I3" s="81"/>
      <c r="J3" s="81"/>
      <c r="K3" s="81"/>
      <c r="L3" s="81"/>
      <c r="M3" s="81"/>
      <c r="N3" s="81"/>
      <c r="O3" s="81"/>
      <c r="P3" s="81"/>
      <c r="Q3" s="81"/>
      <c r="R3" s="81"/>
      <c r="S3" s="81"/>
      <c r="T3" s="81"/>
      <c r="U3" s="81"/>
      <c r="V3" s="82"/>
      <c r="W3" s="86" t="s">
        <v>50</v>
      </c>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t="s">
        <v>51</v>
      </c>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row>
    <row r="4" spans="1:143" x14ac:dyDescent="0.15">
      <c r="A4" s="26" t="s">
        <v>52</v>
      </c>
      <c r="B4" s="28"/>
      <c r="C4" s="28"/>
      <c r="D4" s="28"/>
      <c r="E4" s="28"/>
      <c r="F4" s="28"/>
      <c r="G4" s="28"/>
      <c r="H4" s="83"/>
      <c r="I4" s="84"/>
      <c r="J4" s="84"/>
      <c r="K4" s="84"/>
      <c r="L4" s="84"/>
      <c r="M4" s="84"/>
      <c r="N4" s="84"/>
      <c r="O4" s="84"/>
      <c r="P4" s="84"/>
      <c r="Q4" s="84"/>
      <c r="R4" s="84"/>
      <c r="S4" s="84"/>
      <c r="T4" s="84"/>
      <c r="U4" s="84"/>
      <c r="V4" s="85"/>
      <c r="W4" s="79" t="s">
        <v>53</v>
      </c>
      <c r="X4" s="79"/>
      <c r="Y4" s="79"/>
      <c r="Z4" s="79"/>
      <c r="AA4" s="79"/>
      <c r="AB4" s="79"/>
      <c r="AC4" s="79"/>
      <c r="AD4" s="79"/>
      <c r="AE4" s="79"/>
      <c r="AF4" s="79"/>
      <c r="AG4" s="79"/>
      <c r="AH4" s="79" t="s">
        <v>54</v>
      </c>
      <c r="AI4" s="79"/>
      <c r="AJ4" s="79"/>
      <c r="AK4" s="79"/>
      <c r="AL4" s="79"/>
      <c r="AM4" s="79"/>
      <c r="AN4" s="79"/>
      <c r="AO4" s="79"/>
      <c r="AP4" s="79"/>
      <c r="AQ4" s="79"/>
      <c r="AR4" s="79"/>
      <c r="AS4" s="79" t="s">
        <v>55</v>
      </c>
      <c r="AT4" s="79"/>
      <c r="AU4" s="79"/>
      <c r="AV4" s="79"/>
      <c r="AW4" s="79"/>
      <c r="AX4" s="79"/>
      <c r="AY4" s="79"/>
      <c r="AZ4" s="79"/>
      <c r="BA4" s="79"/>
      <c r="BB4" s="79"/>
      <c r="BC4" s="79"/>
      <c r="BD4" s="79" t="s">
        <v>56</v>
      </c>
      <c r="BE4" s="79"/>
      <c r="BF4" s="79"/>
      <c r="BG4" s="79"/>
      <c r="BH4" s="79"/>
      <c r="BI4" s="79"/>
      <c r="BJ4" s="79"/>
      <c r="BK4" s="79"/>
      <c r="BL4" s="79"/>
      <c r="BM4" s="79"/>
      <c r="BN4" s="79"/>
      <c r="BO4" s="79" t="s">
        <v>57</v>
      </c>
      <c r="BP4" s="79"/>
      <c r="BQ4" s="79"/>
      <c r="BR4" s="79"/>
      <c r="BS4" s="79"/>
      <c r="BT4" s="79"/>
      <c r="BU4" s="79"/>
      <c r="BV4" s="79"/>
      <c r="BW4" s="79"/>
      <c r="BX4" s="79"/>
      <c r="BY4" s="79"/>
      <c r="BZ4" s="79" t="s">
        <v>58</v>
      </c>
      <c r="CA4" s="79"/>
      <c r="CB4" s="79"/>
      <c r="CC4" s="79"/>
      <c r="CD4" s="79"/>
      <c r="CE4" s="79"/>
      <c r="CF4" s="79"/>
      <c r="CG4" s="79"/>
      <c r="CH4" s="79"/>
      <c r="CI4" s="79"/>
      <c r="CJ4" s="79"/>
      <c r="CK4" s="79" t="s">
        <v>59</v>
      </c>
      <c r="CL4" s="79"/>
      <c r="CM4" s="79"/>
      <c r="CN4" s="79"/>
      <c r="CO4" s="79"/>
      <c r="CP4" s="79"/>
      <c r="CQ4" s="79"/>
      <c r="CR4" s="79"/>
      <c r="CS4" s="79"/>
      <c r="CT4" s="79"/>
      <c r="CU4" s="79"/>
      <c r="CV4" s="79" t="s">
        <v>60</v>
      </c>
      <c r="CW4" s="79"/>
      <c r="CX4" s="79"/>
      <c r="CY4" s="79"/>
      <c r="CZ4" s="79"/>
      <c r="DA4" s="79"/>
      <c r="DB4" s="79"/>
      <c r="DC4" s="79"/>
      <c r="DD4" s="79"/>
      <c r="DE4" s="79"/>
      <c r="DF4" s="79"/>
      <c r="DG4" s="79" t="s">
        <v>61</v>
      </c>
      <c r="DH4" s="79"/>
      <c r="DI4" s="79"/>
      <c r="DJ4" s="79"/>
      <c r="DK4" s="79"/>
      <c r="DL4" s="79"/>
      <c r="DM4" s="79"/>
      <c r="DN4" s="79"/>
      <c r="DO4" s="79"/>
      <c r="DP4" s="79"/>
      <c r="DQ4" s="79"/>
      <c r="DR4" s="79" t="s">
        <v>62</v>
      </c>
      <c r="DS4" s="79"/>
      <c r="DT4" s="79"/>
      <c r="DU4" s="79"/>
      <c r="DV4" s="79"/>
      <c r="DW4" s="79"/>
      <c r="DX4" s="79"/>
      <c r="DY4" s="79"/>
      <c r="DZ4" s="79"/>
      <c r="EA4" s="79"/>
      <c r="EB4" s="79"/>
      <c r="EC4" s="79" t="s">
        <v>63</v>
      </c>
      <c r="ED4" s="79"/>
      <c r="EE4" s="79"/>
      <c r="EF4" s="79"/>
      <c r="EG4" s="79"/>
      <c r="EH4" s="79"/>
      <c r="EI4" s="79"/>
      <c r="EJ4" s="79"/>
      <c r="EK4" s="79"/>
      <c r="EL4" s="79"/>
      <c r="EM4" s="79"/>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192139</v>
      </c>
      <c r="D6" s="31">
        <f t="shared" si="3"/>
        <v>46</v>
      </c>
      <c r="E6" s="31">
        <f t="shared" si="3"/>
        <v>1</v>
      </c>
      <c r="F6" s="31">
        <f t="shared" si="3"/>
        <v>0</v>
      </c>
      <c r="G6" s="31">
        <f t="shared" si="3"/>
        <v>1</v>
      </c>
      <c r="H6" s="31" t="str">
        <f t="shared" si="3"/>
        <v>山梨県　甲州市</v>
      </c>
      <c r="I6" s="31" t="str">
        <f t="shared" si="3"/>
        <v>法適用</v>
      </c>
      <c r="J6" s="31" t="str">
        <f t="shared" si="3"/>
        <v>水道事業</v>
      </c>
      <c r="K6" s="31" t="str">
        <f t="shared" si="3"/>
        <v>末端給水事業</v>
      </c>
      <c r="L6" s="31" t="str">
        <f t="shared" si="3"/>
        <v>A6</v>
      </c>
      <c r="M6" s="32" t="str">
        <f t="shared" si="3"/>
        <v>-</v>
      </c>
      <c r="N6" s="32">
        <f t="shared" si="3"/>
        <v>72.88</v>
      </c>
      <c r="O6" s="32">
        <f t="shared" si="3"/>
        <v>58.7</v>
      </c>
      <c r="P6" s="32">
        <f t="shared" si="3"/>
        <v>3016</v>
      </c>
      <c r="Q6" s="32">
        <f t="shared" si="3"/>
        <v>33306</v>
      </c>
      <c r="R6" s="32">
        <f t="shared" si="3"/>
        <v>264.11</v>
      </c>
      <c r="S6" s="32">
        <f t="shared" si="3"/>
        <v>126.11</v>
      </c>
      <c r="T6" s="32">
        <f t="shared" si="3"/>
        <v>19438</v>
      </c>
      <c r="U6" s="32">
        <f t="shared" si="3"/>
        <v>14.86</v>
      </c>
      <c r="V6" s="32">
        <f t="shared" si="3"/>
        <v>1308.08</v>
      </c>
      <c r="W6" s="33">
        <f>IF(W7="",NA(),W7)</f>
        <v>97.21</v>
      </c>
      <c r="X6" s="33">
        <f t="shared" ref="X6:AF6" si="4">IF(X7="",NA(),X7)</f>
        <v>104.84</v>
      </c>
      <c r="Y6" s="33">
        <f t="shared" si="4"/>
        <v>101.85</v>
      </c>
      <c r="Z6" s="33">
        <f t="shared" si="4"/>
        <v>114.64</v>
      </c>
      <c r="AA6" s="33">
        <f t="shared" si="4"/>
        <v>115.82</v>
      </c>
      <c r="AB6" s="33">
        <f t="shared" si="4"/>
        <v>107.37</v>
      </c>
      <c r="AC6" s="33">
        <f t="shared" si="4"/>
        <v>107.57</v>
      </c>
      <c r="AD6" s="33">
        <f t="shared" si="4"/>
        <v>106.55</v>
      </c>
      <c r="AE6" s="33">
        <f t="shared" si="4"/>
        <v>110.01</v>
      </c>
      <c r="AF6" s="33">
        <f t="shared" si="4"/>
        <v>111.21</v>
      </c>
      <c r="AG6" s="32" t="str">
        <f>IF(AG7="","",IF(AG7="-","【-】","【"&amp;SUBSTITUTE(TEXT(AG7,"#,##0.00"),"-","△")&amp;"】"))</f>
        <v>【113.56】</v>
      </c>
      <c r="AH6" s="33">
        <f>IF(AH7="",NA(),AH7)</f>
        <v>14.92</v>
      </c>
      <c r="AI6" s="33">
        <f t="shared" ref="AI6:AQ6" si="5">IF(AI7="",NA(),AI7)</f>
        <v>9.73</v>
      </c>
      <c r="AJ6" s="33">
        <f t="shared" si="5"/>
        <v>8.4700000000000006</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4670.3</v>
      </c>
      <c r="AT6" s="33">
        <f t="shared" ref="AT6:BB6" si="6">IF(AT7="",NA(),AT7)</f>
        <v>2086.2399999999998</v>
      </c>
      <c r="AU6" s="33">
        <f t="shared" si="6"/>
        <v>2661.38</v>
      </c>
      <c r="AV6" s="33">
        <f t="shared" si="6"/>
        <v>937.19</v>
      </c>
      <c r="AW6" s="33">
        <f t="shared" si="6"/>
        <v>1105.97</v>
      </c>
      <c r="AX6" s="33">
        <f t="shared" si="6"/>
        <v>995.5</v>
      </c>
      <c r="AY6" s="33">
        <f t="shared" si="6"/>
        <v>915.5</v>
      </c>
      <c r="AZ6" s="33">
        <f t="shared" si="6"/>
        <v>963.24</v>
      </c>
      <c r="BA6" s="33">
        <f t="shared" si="6"/>
        <v>381.53</v>
      </c>
      <c r="BB6" s="33">
        <f t="shared" si="6"/>
        <v>391.54</v>
      </c>
      <c r="BC6" s="32" t="str">
        <f>IF(BC7="","",IF(BC7="-","【-】","【"&amp;SUBSTITUTE(TEXT(BC7,"#,##0.00"),"-","△")&amp;"】"))</f>
        <v>【262.74】</v>
      </c>
      <c r="BD6" s="33">
        <f>IF(BD7="",NA(),BD7)</f>
        <v>349.73</v>
      </c>
      <c r="BE6" s="33">
        <f t="shared" ref="BE6:BM6" si="7">IF(BE7="",NA(),BE7)</f>
        <v>316.76</v>
      </c>
      <c r="BF6" s="33">
        <f t="shared" si="7"/>
        <v>311.52999999999997</v>
      </c>
      <c r="BG6" s="33">
        <f t="shared" si="7"/>
        <v>313.14</v>
      </c>
      <c r="BH6" s="33">
        <f t="shared" si="7"/>
        <v>302.58</v>
      </c>
      <c r="BI6" s="33">
        <f t="shared" si="7"/>
        <v>414.59</v>
      </c>
      <c r="BJ6" s="33">
        <f t="shared" si="7"/>
        <v>404.78</v>
      </c>
      <c r="BK6" s="33">
        <f t="shared" si="7"/>
        <v>400.38</v>
      </c>
      <c r="BL6" s="33">
        <f t="shared" si="7"/>
        <v>393.27</v>
      </c>
      <c r="BM6" s="33">
        <f t="shared" si="7"/>
        <v>386.97</v>
      </c>
      <c r="BN6" s="32" t="str">
        <f>IF(BN7="","",IF(BN7="-","【-】","【"&amp;SUBSTITUTE(TEXT(BN7,"#,##0.00"),"-","△")&amp;"】"))</f>
        <v>【276.38】</v>
      </c>
      <c r="BO6" s="33">
        <f>IF(BO7="",NA(),BO7)</f>
        <v>94.62</v>
      </c>
      <c r="BP6" s="33">
        <f t="shared" ref="BP6:BX6" si="8">IF(BP7="",NA(),BP7)</f>
        <v>102.9</v>
      </c>
      <c r="BQ6" s="33">
        <f t="shared" si="8"/>
        <v>98.75</v>
      </c>
      <c r="BR6" s="33">
        <f t="shared" si="8"/>
        <v>110.01</v>
      </c>
      <c r="BS6" s="33">
        <f t="shared" si="8"/>
        <v>111.49</v>
      </c>
      <c r="BT6" s="33">
        <f t="shared" si="8"/>
        <v>97.71</v>
      </c>
      <c r="BU6" s="33">
        <f t="shared" si="8"/>
        <v>98.07</v>
      </c>
      <c r="BV6" s="33">
        <f t="shared" si="8"/>
        <v>96.56</v>
      </c>
      <c r="BW6" s="33">
        <f t="shared" si="8"/>
        <v>100.47</v>
      </c>
      <c r="BX6" s="33">
        <f t="shared" si="8"/>
        <v>101.72</v>
      </c>
      <c r="BY6" s="32" t="str">
        <f>IF(BY7="","",IF(BY7="-","【-】","【"&amp;SUBSTITUTE(TEXT(BY7,"#,##0.00"),"-","△")&amp;"】"))</f>
        <v>【104.99】</v>
      </c>
      <c r="BZ6" s="33">
        <f>IF(BZ7="",NA(),BZ7)</f>
        <v>171.11</v>
      </c>
      <c r="CA6" s="33">
        <f t="shared" ref="CA6:CI6" si="9">IF(CA7="",NA(),CA7)</f>
        <v>170.51</v>
      </c>
      <c r="CB6" s="33">
        <f t="shared" si="9"/>
        <v>178.44</v>
      </c>
      <c r="CC6" s="33">
        <f t="shared" si="9"/>
        <v>159.49</v>
      </c>
      <c r="CD6" s="33">
        <f t="shared" si="9"/>
        <v>156.72999999999999</v>
      </c>
      <c r="CE6" s="33">
        <f t="shared" si="9"/>
        <v>173.56</v>
      </c>
      <c r="CF6" s="33">
        <f t="shared" si="9"/>
        <v>172.26</v>
      </c>
      <c r="CG6" s="33">
        <f t="shared" si="9"/>
        <v>177.14</v>
      </c>
      <c r="CH6" s="33">
        <f t="shared" si="9"/>
        <v>169.82</v>
      </c>
      <c r="CI6" s="33">
        <f t="shared" si="9"/>
        <v>168.2</v>
      </c>
      <c r="CJ6" s="32" t="str">
        <f>IF(CJ7="","",IF(CJ7="-","【-】","【"&amp;SUBSTITUTE(TEXT(CJ7,"#,##0.00"),"-","△")&amp;"】"))</f>
        <v>【163.72】</v>
      </c>
      <c r="CK6" s="33">
        <f>IF(CK7="",NA(),CK7)</f>
        <v>54.05</v>
      </c>
      <c r="CL6" s="33">
        <f t="shared" ref="CL6:CT6" si="10">IF(CL7="",NA(),CL7)</f>
        <v>52.28</v>
      </c>
      <c r="CM6" s="33">
        <f t="shared" si="10"/>
        <v>52.59</v>
      </c>
      <c r="CN6" s="33">
        <f t="shared" si="10"/>
        <v>52.93</v>
      </c>
      <c r="CO6" s="33">
        <f t="shared" si="10"/>
        <v>53.22</v>
      </c>
      <c r="CP6" s="33">
        <f t="shared" si="10"/>
        <v>55.84</v>
      </c>
      <c r="CQ6" s="33">
        <f t="shared" si="10"/>
        <v>55.68</v>
      </c>
      <c r="CR6" s="33">
        <f t="shared" si="10"/>
        <v>55.64</v>
      </c>
      <c r="CS6" s="33">
        <f t="shared" si="10"/>
        <v>55.13</v>
      </c>
      <c r="CT6" s="33">
        <f t="shared" si="10"/>
        <v>54.77</v>
      </c>
      <c r="CU6" s="32" t="str">
        <f>IF(CU7="","",IF(CU7="-","【-】","【"&amp;SUBSTITUTE(TEXT(CU7,"#,##0.00"),"-","△")&amp;"】"))</f>
        <v>【59.76】</v>
      </c>
      <c r="CV6" s="33">
        <f>IF(CV7="",NA(),CV7)</f>
        <v>77.489999999999995</v>
      </c>
      <c r="CW6" s="33">
        <f t="shared" ref="CW6:DE6" si="11">IF(CW7="",NA(),CW7)</f>
        <v>79.489999999999995</v>
      </c>
      <c r="CX6" s="33">
        <f t="shared" si="11"/>
        <v>77.73</v>
      </c>
      <c r="CY6" s="33">
        <f t="shared" si="11"/>
        <v>75.12</v>
      </c>
      <c r="CZ6" s="33">
        <f t="shared" si="11"/>
        <v>74.41</v>
      </c>
      <c r="DA6" s="33">
        <f t="shared" si="11"/>
        <v>83.11</v>
      </c>
      <c r="DB6" s="33">
        <f t="shared" si="11"/>
        <v>83.18</v>
      </c>
      <c r="DC6" s="33">
        <f t="shared" si="11"/>
        <v>83.09</v>
      </c>
      <c r="DD6" s="33">
        <f t="shared" si="11"/>
        <v>83</v>
      </c>
      <c r="DE6" s="33">
        <f t="shared" si="11"/>
        <v>82.89</v>
      </c>
      <c r="DF6" s="32" t="str">
        <f>IF(DF7="","",IF(DF7="-","【-】","【"&amp;SUBSTITUTE(TEXT(DF7,"#,##0.00"),"-","△")&amp;"】"))</f>
        <v>【89.95】</v>
      </c>
      <c r="DG6" s="33">
        <f>IF(DG7="",NA(),DG7)</f>
        <v>35.56</v>
      </c>
      <c r="DH6" s="33">
        <f t="shared" ref="DH6:DP6" si="12">IF(DH7="",NA(),DH7)</f>
        <v>37.11</v>
      </c>
      <c r="DI6" s="33">
        <f t="shared" si="12"/>
        <v>38.71</v>
      </c>
      <c r="DJ6" s="33">
        <f t="shared" si="12"/>
        <v>41.04</v>
      </c>
      <c r="DK6" s="33">
        <f t="shared" si="12"/>
        <v>42.82</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10.9</v>
      </c>
      <c r="DS6" s="33">
        <f t="shared" ref="DS6:EA6" si="13">IF(DS7="",NA(),DS7)</f>
        <v>18.73</v>
      </c>
      <c r="DT6" s="33">
        <f t="shared" si="13"/>
        <v>19.79</v>
      </c>
      <c r="DU6" s="33">
        <f t="shared" si="13"/>
        <v>21.01</v>
      </c>
      <c r="DV6" s="33">
        <f t="shared" si="13"/>
        <v>22.79</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0.7</v>
      </c>
      <c r="ED6" s="33">
        <f t="shared" ref="ED6:EL6" si="14">IF(ED7="",NA(),ED7)</f>
        <v>0.99</v>
      </c>
      <c r="EE6" s="33">
        <f t="shared" si="14"/>
        <v>0.89</v>
      </c>
      <c r="EF6" s="33">
        <f t="shared" si="14"/>
        <v>1.8</v>
      </c>
      <c r="EG6" s="33">
        <f t="shared" si="14"/>
        <v>0.4</v>
      </c>
      <c r="EH6" s="33">
        <f t="shared" si="14"/>
        <v>0.78</v>
      </c>
      <c r="EI6" s="33">
        <f t="shared" si="14"/>
        <v>0.67</v>
      </c>
      <c r="EJ6" s="33">
        <f t="shared" si="14"/>
        <v>0.67</v>
      </c>
      <c r="EK6" s="33">
        <f t="shared" si="14"/>
        <v>0.66</v>
      </c>
      <c r="EL6" s="33">
        <f t="shared" si="14"/>
        <v>0.99</v>
      </c>
      <c r="EM6" s="32" t="str">
        <f>IF(EM7="","",IF(EM7="-","【-】","【"&amp;SUBSTITUTE(TEXT(EM7,"#,##0.00"),"-","△")&amp;"】"))</f>
        <v>【0.85】</v>
      </c>
    </row>
    <row r="7" spans="1:143" s="34" customFormat="1" x14ac:dyDescent="0.15">
      <c r="A7" s="26"/>
      <c r="B7" s="35">
        <v>2015</v>
      </c>
      <c r="C7" s="35">
        <v>192139</v>
      </c>
      <c r="D7" s="35">
        <v>46</v>
      </c>
      <c r="E7" s="35">
        <v>1</v>
      </c>
      <c r="F7" s="35">
        <v>0</v>
      </c>
      <c r="G7" s="35">
        <v>1</v>
      </c>
      <c r="H7" s="35" t="s">
        <v>93</v>
      </c>
      <c r="I7" s="35" t="s">
        <v>94</v>
      </c>
      <c r="J7" s="35" t="s">
        <v>95</v>
      </c>
      <c r="K7" s="35" t="s">
        <v>96</v>
      </c>
      <c r="L7" s="35" t="s">
        <v>97</v>
      </c>
      <c r="M7" s="36" t="s">
        <v>98</v>
      </c>
      <c r="N7" s="36">
        <v>72.88</v>
      </c>
      <c r="O7" s="36">
        <v>58.7</v>
      </c>
      <c r="P7" s="36">
        <v>3016</v>
      </c>
      <c r="Q7" s="36">
        <v>33306</v>
      </c>
      <c r="R7" s="36">
        <v>264.11</v>
      </c>
      <c r="S7" s="36">
        <v>126.11</v>
      </c>
      <c r="T7" s="36">
        <v>19438</v>
      </c>
      <c r="U7" s="36">
        <v>14.86</v>
      </c>
      <c r="V7" s="36">
        <v>1308.08</v>
      </c>
      <c r="W7" s="36">
        <v>97.21</v>
      </c>
      <c r="X7" s="36">
        <v>104.84</v>
      </c>
      <c r="Y7" s="36">
        <v>101.85</v>
      </c>
      <c r="Z7" s="36">
        <v>114.64</v>
      </c>
      <c r="AA7" s="36">
        <v>115.82</v>
      </c>
      <c r="AB7" s="36">
        <v>107.37</v>
      </c>
      <c r="AC7" s="36">
        <v>107.57</v>
      </c>
      <c r="AD7" s="36">
        <v>106.55</v>
      </c>
      <c r="AE7" s="36">
        <v>110.01</v>
      </c>
      <c r="AF7" s="36">
        <v>111.21</v>
      </c>
      <c r="AG7" s="36">
        <v>113.56</v>
      </c>
      <c r="AH7" s="36">
        <v>14.92</v>
      </c>
      <c r="AI7" s="36">
        <v>9.73</v>
      </c>
      <c r="AJ7" s="36">
        <v>8.4700000000000006</v>
      </c>
      <c r="AK7" s="36">
        <v>0</v>
      </c>
      <c r="AL7" s="36">
        <v>0</v>
      </c>
      <c r="AM7" s="36">
        <v>8.5</v>
      </c>
      <c r="AN7" s="36">
        <v>9.34</v>
      </c>
      <c r="AO7" s="36">
        <v>9.56</v>
      </c>
      <c r="AP7" s="36">
        <v>2.8</v>
      </c>
      <c r="AQ7" s="36">
        <v>1.93</v>
      </c>
      <c r="AR7" s="36">
        <v>0.87</v>
      </c>
      <c r="AS7" s="36">
        <v>4670.3</v>
      </c>
      <c r="AT7" s="36">
        <v>2086.2399999999998</v>
      </c>
      <c r="AU7" s="36">
        <v>2661.38</v>
      </c>
      <c r="AV7" s="36">
        <v>937.19</v>
      </c>
      <c r="AW7" s="36">
        <v>1105.97</v>
      </c>
      <c r="AX7" s="36">
        <v>995.5</v>
      </c>
      <c r="AY7" s="36">
        <v>915.5</v>
      </c>
      <c r="AZ7" s="36">
        <v>963.24</v>
      </c>
      <c r="BA7" s="36">
        <v>381.53</v>
      </c>
      <c r="BB7" s="36">
        <v>391.54</v>
      </c>
      <c r="BC7" s="36">
        <v>262.74</v>
      </c>
      <c r="BD7" s="36">
        <v>349.73</v>
      </c>
      <c r="BE7" s="36">
        <v>316.76</v>
      </c>
      <c r="BF7" s="36">
        <v>311.52999999999997</v>
      </c>
      <c r="BG7" s="36">
        <v>313.14</v>
      </c>
      <c r="BH7" s="36">
        <v>302.58</v>
      </c>
      <c r="BI7" s="36">
        <v>414.59</v>
      </c>
      <c r="BJ7" s="36">
        <v>404.78</v>
      </c>
      <c r="BK7" s="36">
        <v>400.38</v>
      </c>
      <c r="BL7" s="36">
        <v>393.27</v>
      </c>
      <c r="BM7" s="36">
        <v>386.97</v>
      </c>
      <c r="BN7" s="36">
        <v>276.38</v>
      </c>
      <c r="BO7" s="36">
        <v>94.62</v>
      </c>
      <c r="BP7" s="36">
        <v>102.9</v>
      </c>
      <c r="BQ7" s="36">
        <v>98.75</v>
      </c>
      <c r="BR7" s="36">
        <v>110.01</v>
      </c>
      <c r="BS7" s="36">
        <v>111.49</v>
      </c>
      <c r="BT7" s="36">
        <v>97.71</v>
      </c>
      <c r="BU7" s="36">
        <v>98.07</v>
      </c>
      <c r="BV7" s="36">
        <v>96.56</v>
      </c>
      <c r="BW7" s="36">
        <v>100.47</v>
      </c>
      <c r="BX7" s="36">
        <v>101.72</v>
      </c>
      <c r="BY7" s="36">
        <v>104.99</v>
      </c>
      <c r="BZ7" s="36">
        <v>171.11</v>
      </c>
      <c r="CA7" s="36">
        <v>170.51</v>
      </c>
      <c r="CB7" s="36">
        <v>178.44</v>
      </c>
      <c r="CC7" s="36">
        <v>159.49</v>
      </c>
      <c r="CD7" s="36">
        <v>156.72999999999999</v>
      </c>
      <c r="CE7" s="36">
        <v>173.56</v>
      </c>
      <c r="CF7" s="36">
        <v>172.26</v>
      </c>
      <c r="CG7" s="36">
        <v>177.14</v>
      </c>
      <c r="CH7" s="36">
        <v>169.82</v>
      </c>
      <c r="CI7" s="36">
        <v>168.2</v>
      </c>
      <c r="CJ7" s="36">
        <v>163.72</v>
      </c>
      <c r="CK7" s="36">
        <v>54.05</v>
      </c>
      <c r="CL7" s="36">
        <v>52.28</v>
      </c>
      <c r="CM7" s="36">
        <v>52.59</v>
      </c>
      <c r="CN7" s="36">
        <v>52.93</v>
      </c>
      <c r="CO7" s="36">
        <v>53.22</v>
      </c>
      <c r="CP7" s="36">
        <v>55.84</v>
      </c>
      <c r="CQ7" s="36">
        <v>55.68</v>
      </c>
      <c r="CR7" s="36">
        <v>55.64</v>
      </c>
      <c r="CS7" s="36">
        <v>55.13</v>
      </c>
      <c r="CT7" s="36">
        <v>54.77</v>
      </c>
      <c r="CU7" s="36">
        <v>59.76</v>
      </c>
      <c r="CV7" s="36">
        <v>77.489999999999995</v>
      </c>
      <c r="CW7" s="36">
        <v>79.489999999999995</v>
      </c>
      <c r="CX7" s="36">
        <v>77.73</v>
      </c>
      <c r="CY7" s="36">
        <v>75.12</v>
      </c>
      <c r="CZ7" s="36">
        <v>74.41</v>
      </c>
      <c r="DA7" s="36">
        <v>83.11</v>
      </c>
      <c r="DB7" s="36">
        <v>83.18</v>
      </c>
      <c r="DC7" s="36">
        <v>83.09</v>
      </c>
      <c r="DD7" s="36">
        <v>83</v>
      </c>
      <c r="DE7" s="36">
        <v>82.89</v>
      </c>
      <c r="DF7" s="36">
        <v>89.95</v>
      </c>
      <c r="DG7" s="36">
        <v>35.56</v>
      </c>
      <c r="DH7" s="36">
        <v>37.11</v>
      </c>
      <c r="DI7" s="36">
        <v>38.71</v>
      </c>
      <c r="DJ7" s="36">
        <v>41.04</v>
      </c>
      <c r="DK7" s="36">
        <v>42.82</v>
      </c>
      <c r="DL7" s="36">
        <v>37.090000000000003</v>
      </c>
      <c r="DM7" s="36">
        <v>38.07</v>
      </c>
      <c r="DN7" s="36">
        <v>39.06</v>
      </c>
      <c r="DO7" s="36">
        <v>46.66</v>
      </c>
      <c r="DP7" s="36">
        <v>47.46</v>
      </c>
      <c r="DQ7" s="36">
        <v>47.18</v>
      </c>
      <c r="DR7" s="36">
        <v>10.9</v>
      </c>
      <c r="DS7" s="36">
        <v>18.73</v>
      </c>
      <c r="DT7" s="36">
        <v>19.79</v>
      </c>
      <c r="DU7" s="36">
        <v>21.01</v>
      </c>
      <c r="DV7" s="36">
        <v>22.79</v>
      </c>
      <c r="DW7" s="36">
        <v>6.63</v>
      </c>
      <c r="DX7" s="36">
        <v>7.73</v>
      </c>
      <c r="DY7" s="36">
        <v>8.8699999999999992</v>
      </c>
      <c r="DZ7" s="36">
        <v>9.85</v>
      </c>
      <c r="EA7" s="36">
        <v>9.7100000000000009</v>
      </c>
      <c r="EB7" s="36">
        <v>13.18</v>
      </c>
      <c r="EC7" s="36">
        <v>0.7</v>
      </c>
      <c r="ED7" s="36">
        <v>0.99</v>
      </c>
      <c r="EE7" s="36">
        <v>0.89</v>
      </c>
      <c r="EF7" s="36">
        <v>1.8</v>
      </c>
      <c r="EG7" s="36">
        <v>0.4</v>
      </c>
      <c r="EH7" s="36">
        <v>0.78</v>
      </c>
      <c r="EI7" s="36">
        <v>0.67</v>
      </c>
      <c r="EJ7" s="36">
        <v>0.67</v>
      </c>
      <c r="EK7" s="36">
        <v>0.66</v>
      </c>
      <c r="EL7" s="36">
        <v>0.99</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2017-02-14T01:53:07Z</cp:lastPrinted>
  <dcterms:created xsi:type="dcterms:W3CDTF">2017-02-01T08:40:48Z</dcterms:created>
  <dcterms:modified xsi:type="dcterms:W3CDTF">2017-02-20T02:23:30Z</dcterms:modified>
</cp:coreProperties>
</file>