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<sst xmlns="http://schemas.openxmlformats.org/spreadsheetml/2006/main" count="232" uniqueCount="111">
  <si>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</si>
  <si>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</si>
  <si>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</si>
  <si>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</si>
  <si>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</si>
  <si>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</si>
  <si>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</si>
  <si>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</si>
  <si>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</si>
  <si>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</si>
  <si>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</si>
  <si>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</si>
  <si>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</si>
  <si>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</si>
  <si>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</si>
  <si>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</si>
  <si>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</si>
  <si>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</si>
  <si>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</si>
  <si>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</si>
  <si>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</si>
  <si>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</si>
  <si>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</si>
  <si>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</si>
  <si>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</si>
  <si>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</si>
  <si>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</si>
  <si>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</si>
  <si>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</si>
  <si>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</si>
  <si>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</si>
  <si>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</si>
  <si>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</si>
  <si>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</si>
  <si>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</si>
  <si>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</si>
  <si>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</si>
  <si>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</si>
  <si>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</si>
  <si>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</si>
  <si>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</si>
  <si>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</si>
  <si>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</si>
  <si>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</si>
  <si>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</si>
  <si>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</si>
  <si>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</si>
  <si>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</si>
  <si>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</si>
  <si>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</si>
  <si>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</si>
  <si>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</si>
  <si>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</si>
  <si>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</si>
  <si>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</si>
  <si>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</si>
  <si>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</si>
  <si>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</si>
  <si>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</si>
  <si>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</si>
  <si>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</si>
  <si>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</si>
  <si>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</si>
  <si>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</si>
  <si>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</si>
  <si>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</si>
  <si>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</si>
  <si>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</si>
  <si>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</si>
  <si>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</si>
  <si>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</si>
  <si>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</si>
  <si>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</si>
  <si>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</si>
  <si>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</si>
  <si>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</si>
  <si>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</si>
  <si>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</si>
  <si>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</si>
  <si>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</si>
  <si>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</si>
  <si>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</si>
  <si>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</si>
  <si>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</si>
  <si>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</si>
  <si>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</si>
  <si>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</si>
  <si>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</si>
  <si>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</si>
  <si>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</si>
  <si>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</si>
  <si>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</si>
  <si>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</si>
  <si>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</si>
  <si>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</si>
  <si>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</si>
  <si>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甲斐市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</si>
  <si>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</si>
  <si>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</si>
  <si>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</si>
  <si>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</si>
  <si>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</si>
  <si>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</si>
  <si>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</si>
  <si>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</si>
  <si>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</si>
  <si>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</si>
  <si>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</si>
  <si>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収益的収支比率について、単年度での赤字が継続しているが、100％を超えるように経費削減等経営改善の具体策を図っていく必要がある。
　使用料の適正性の判断である経費回収率は、類似団体に比べ低いため、適正な料金収入の確保や維持管理経費等の削減に取り組んでいく必要がある。
　費用の効率性の判断である汚水処理原価については、類似団体よりも低い数値であり概ね効率的な汚水処理が実施されている。
　施設の効率性を示す施設利用率については、各世帯に対し法令に基づいた適正な規模の施設を設置しているところであり、平成27年度については全国平均値とほぼ同水準となった。今後についても引き続き向上に努める必要がある。
　水洗化率については、類似団体よりも指標が高い数値を示しているが、100％には達していないため、今後更なる水洗化率向上に努める必要がある。</t>
    <phoneticPr fontId="4"/>
  </si>
  <si>
    <t>　戸別設置となっているため、各合併浄化槽の状況に応じて必要な維持管理や修繕等を実施していく必要がある。</t>
    <phoneticPr fontId="4"/>
  </si>
  <si>
    <t>　収益的収支比率が良好となるよう単年度での赤字解消に向けて、料金収入や維持管理経費など経営の健全性・効率性に向けての具体的な取組みの検討を行い将来の事業継続を図っていく必要がある。</t>
    <rPh sb="1" eb="4">
      <t>シュウエキテキ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</si>
</sst>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03680"/>
        <c:axId val="94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303680"/>
        <c:axId val="94474240"/>
      </c:lineChart>
      <c:dateAx>
        <c:axId val="109303680"/>
        <c:scaling>
          <c:orientation val="minMax"/>
        </c:scaling>
        <c:delete val="1"/>
        <c:axPos val="b"/>
        <c:numFmt formatCode="ge" sourceLinked="1"/>
        <c:majorTickMark val="none"/>
        <c:minorTickMark val="none"/>
        <c:tickLblPos val="none"/>
        <c:crossAx val="94474240"/>
        <c:crosses val="autoZero"/>
        <c:auto val="1"/>
        <c:lblOffset val="100"/>
        <c:baseTimeUnit val="years"/>
      </c:dateAx>
      <c:valAx>
        <c:axId val="94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56.34</c:v>
                </c:pt>
                <c:pt idx="1">
                  <c:v>54.6</c:v>
                </c:pt>
                <c:pt idx="2">
                  <c:v>53.8</c:v>
                </c:pt>
                <c:pt idx="3">
                  <c:v>54</c:v>
                </c:pt>
                <c:pt idx="4">
                  <c:v>58.02</c:v>
                </c:pt>
              </c:numCache>
            </c:numRef>
          </c:val>
        </c:ser>
        <c:dLbls>
          <c:showLegendKey val="0"/>
          <c:showVal val="0"/>
          <c:showCatName val="0"/>
          <c:showSerName val="0"/>
          <c:showPercent val="0"/>
          <c:showBubbleSize val="0"/>
        </c:dLbls>
        <c:gapWidth val="150"/>
        <c:axId val="110950656"/>
        <c:axId val="1109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10950656"/>
        <c:axId val="110952832"/>
      </c:lineChart>
      <c:dateAx>
        <c:axId val="110950656"/>
        <c:scaling>
          <c:orientation val="minMax"/>
        </c:scaling>
        <c:delete val="1"/>
        <c:axPos val="b"/>
        <c:numFmt formatCode="ge" sourceLinked="1"/>
        <c:majorTickMark val="none"/>
        <c:minorTickMark val="none"/>
        <c:tickLblPos val="none"/>
        <c:crossAx val="110952832"/>
        <c:crosses val="autoZero"/>
        <c:auto val="1"/>
        <c:lblOffset val="100"/>
        <c:baseTimeUnit val="years"/>
      </c:dateAx>
      <c:valAx>
        <c:axId val="1109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85.29</c:v>
                </c:pt>
                <c:pt idx="1">
                  <c:v>85.55</c:v>
                </c:pt>
                <c:pt idx="2">
                  <c:v>86.14</c:v>
                </c:pt>
                <c:pt idx="3">
                  <c:v>87.06</c:v>
                </c:pt>
                <c:pt idx="4">
                  <c:v>87.17</c:v>
                </c:pt>
              </c:numCache>
            </c:numRef>
          </c:val>
        </c:ser>
        <c:dLbls>
          <c:showLegendKey val="0"/>
          <c:showVal val="0"/>
          <c:showCatName val="0"/>
          <c:showSerName val="0"/>
          <c:showPercent val="0"/>
          <c:showBubbleSize val="0"/>
        </c:dLbls>
        <c:gapWidth val="150"/>
        <c:axId val="110991232"/>
        <c:axId val="1109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0991232"/>
        <c:axId val="110997504"/>
      </c:lineChart>
      <c:dateAx>
        <c:axId val="110991232"/>
        <c:scaling>
          <c:orientation val="minMax"/>
        </c:scaling>
        <c:delete val="1"/>
        <c:axPos val="b"/>
        <c:numFmt formatCode="ge" sourceLinked="1"/>
        <c:majorTickMark val="none"/>
        <c:minorTickMark val="none"/>
        <c:tickLblPos val="none"/>
        <c:crossAx val="110997504"/>
        <c:crosses val="autoZero"/>
        <c:auto val="1"/>
        <c:lblOffset val="100"/>
        <c:baseTimeUnit val="years"/>
      </c:dateAx>
      <c:valAx>
        <c:axId val="1109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72.87</c:v>
                </c:pt>
                <c:pt idx="1">
                  <c:v>87.16</c:v>
                </c:pt>
                <c:pt idx="2">
                  <c:v>94.64</c:v>
                </c:pt>
                <c:pt idx="3">
                  <c:v>85.28</c:v>
                </c:pt>
                <c:pt idx="4">
                  <c:v>96.38</c:v>
                </c:pt>
              </c:numCache>
            </c:numRef>
          </c:val>
        </c:ser>
        <c:dLbls>
          <c:showLegendKey val="0"/>
          <c:showVal val="0"/>
          <c:showCatName val="0"/>
          <c:showSerName val="0"/>
          <c:showPercent val="0"/>
          <c:showBubbleSize val="0"/>
        </c:dLbls>
        <c:gapWidth val="150"/>
        <c:axId val="109204992"/>
        <c:axId val="109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04992"/>
        <c:axId val="109206912"/>
      </c:lineChart>
      <c:dateAx>
        <c:axId val="109204992"/>
        <c:scaling>
          <c:orientation val="minMax"/>
        </c:scaling>
        <c:delete val="1"/>
        <c:axPos val="b"/>
        <c:numFmt formatCode="ge" sourceLinked="1"/>
        <c:majorTickMark val="none"/>
        <c:minorTickMark val="none"/>
        <c:tickLblPos val="none"/>
        <c:crossAx val="109206912"/>
        <c:crosses val="autoZero"/>
        <c:auto val="1"/>
        <c:lblOffset val="100"/>
        <c:baseTimeUnit val="years"/>
      </c:dateAx>
      <c:valAx>
        <c:axId val="109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41472"/>
        <c:axId val="1092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41472"/>
        <c:axId val="109243392"/>
      </c:lineChart>
      <c:dateAx>
        <c:axId val="109241472"/>
        <c:scaling>
          <c:orientation val="minMax"/>
        </c:scaling>
        <c:delete val="1"/>
        <c:axPos val="b"/>
        <c:numFmt formatCode="ge" sourceLinked="1"/>
        <c:majorTickMark val="none"/>
        <c:minorTickMark val="none"/>
        <c:tickLblPos val="none"/>
        <c:crossAx val="109243392"/>
        <c:crosses val="autoZero"/>
        <c:auto val="1"/>
        <c:lblOffset val="100"/>
        <c:baseTimeUnit val="years"/>
      </c:dateAx>
      <c:valAx>
        <c:axId val="1092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50976"/>
        <c:axId val="109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50976"/>
        <c:axId val="109152896"/>
      </c:lineChart>
      <c:dateAx>
        <c:axId val="109150976"/>
        <c:scaling>
          <c:orientation val="minMax"/>
        </c:scaling>
        <c:delete val="1"/>
        <c:axPos val="b"/>
        <c:numFmt formatCode="ge" sourceLinked="1"/>
        <c:majorTickMark val="none"/>
        <c:minorTickMark val="none"/>
        <c:tickLblPos val="none"/>
        <c:crossAx val="109152896"/>
        <c:crosses val="autoZero"/>
        <c:auto val="1"/>
        <c:lblOffset val="100"/>
        <c:baseTimeUnit val="years"/>
      </c:dateAx>
      <c:valAx>
        <c:axId val="1091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18368"/>
        <c:axId val="1110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18368"/>
        <c:axId val="111020288"/>
      </c:lineChart>
      <c:dateAx>
        <c:axId val="111018368"/>
        <c:scaling>
          <c:orientation val="minMax"/>
        </c:scaling>
        <c:delete val="1"/>
        <c:axPos val="b"/>
        <c:numFmt formatCode="ge" sourceLinked="1"/>
        <c:majorTickMark val="none"/>
        <c:minorTickMark val="none"/>
        <c:tickLblPos val="none"/>
        <c:crossAx val="111020288"/>
        <c:crosses val="autoZero"/>
        <c:auto val="1"/>
        <c:lblOffset val="100"/>
        <c:baseTimeUnit val="years"/>
      </c:dateAx>
      <c:valAx>
        <c:axId val="1110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75328"/>
        <c:axId val="111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75328"/>
        <c:axId val="111077248"/>
      </c:lineChart>
      <c:dateAx>
        <c:axId val="111075328"/>
        <c:scaling>
          <c:orientation val="minMax"/>
        </c:scaling>
        <c:delete val="1"/>
        <c:axPos val="b"/>
        <c:numFmt formatCode="ge" sourceLinked="1"/>
        <c:majorTickMark val="none"/>
        <c:minorTickMark val="none"/>
        <c:tickLblPos val="none"/>
        <c:crossAx val="111077248"/>
        <c:crosses val="autoZero"/>
        <c:auto val="1"/>
        <c:lblOffset val="100"/>
        <c:baseTimeUnit val="years"/>
      </c:dateAx>
      <c:valAx>
        <c:axId val="111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83872"/>
        <c:axId val="110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10783872"/>
        <c:axId val="110790144"/>
      </c:lineChart>
      <c:dateAx>
        <c:axId val="110783872"/>
        <c:scaling>
          <c:orientation val="minMax"/>
        </c:scaling>
        <c:delete val="1"/>
        <c:axPos val="b"/>
        <c:numFmt formatCode="ge" sourceLinked="1"/>
        <c:majorTickMark val="none"/>
        <c:minorTickMark val="none"/>
        <c:tickLblPos val="none"/>
        <c:crossAx val="110790144"/>
        <c:crosses val="autoZero"/>
        <c:auto val="1"/>
        <c:lblOffset val="100"/>
        <c:baseTimeUnit val="years"/>
      </c:dateAx>
      <c:valAx>
        <c:axId val="1107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45.43</c:v>
                </c:pt>
                <c:pt idx="1">
                  <c:v>45.16</c:v>
                </c:pt>
                <c:pt idx="2">
                  <c:v>45.98</c:v>
                </c:pt>
                <c:pt idx="3">
                  <c:v>42.91</c:v>
                </c:pt>
                <c:pt idx="4">
                  <c:v>44.98</c:v>
                </c:pt>
              </c:numCache>
            </c:numRef>
          </c:val>
        </c:ser>
        <c:dLbls>
          <c:showLegendKey val="0"/>
          <c:showVal val="0"/>
          <c:showCatName val="0"/>
          <c:showSerName val="0"/>
          <c:showPercent val="0"/>
          <c:showBubbleSize val="0"/>
        </c:dLbls>
        <c:gapWidth val="150"/>
        <c:axId val="110812160"/>
        <c:axId val="1108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10812160"/>
        <c:axId val="110892160"/>
      </c:lineChart>
      <c:dateAx>
        <c:axId val="110812160"/>
        <c:scaling>
          <c:orientation val="minMax"/>
        </c:scaling>
        <c:delete val="1"/>
        <c:axPos val="b"/>
        <c:numFmt formatCode="ge" sourceLinked="1"/>
        <c:majorTickMark val="none"/>
        <c:minorTickMark val="none"/>
        <c:tickLblPos val="none"/>
        <c:crossAx val="110892160"/>
        <c:crosses val="autoZero"/>
        <c:auto val="1"/>
        <c:lblOffset val="100"/>
        <c:baseTimeUnit val="years"/>
      </c:dateAx>
      <c:valAx>
        <c:axId val="1108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220.96</c:v>
                </c:pt>
                <c:pt idx="1">
                  <c:v>233.31</c:v>
                </c:pt>
                <c:pt idx="2">
                  <c:v>224.41</c:v>
                </c:pt>
                <c:pt idx="3">
                  <c:v>255</c:v>
                </c:pt>
                <c:pt idx="4">
                  <c:v>226.23</c:v>
                </c:pt>
              </c:numCache>
            </c:numRef>
          </c:val>
        </c:ser>
        <c:dLbls>
          <c:showLegendKey val="0"/>
          <c:showVal val="0"/>
          <c:showCatName val="0"/>
          <c:showSerName val="0"/>
          <c:showPercent val="0"/>
          <c:showBubbleSize val="0"/>
        </c:dLbls>
        <c:gapWidth val="150"/>
        <c:axId val="110914176"/>
        <c:axId val="1109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10914176"/>
        <c:axId val="110920448"/>
      </c:lineChart>
      <c:dateAx>
        <c:axId val="110914176"/>
        <c:scaling>
          <c:orientation val="minMax"/>
        </c:scaling>
        <c:delete val="1"/>
        <c:axPos val="b"/>
        <c:numFmt formatCode="ge" sourceLinked="1"/>
        <c:majorTickMark val="none"/>
        <c:minorTickMark val="none"/>
        <c:tickLblPos val="none"/>
        <c:crossAx val="110920448"/>
        <c:crosses val="autoZero"/>
        <c:auto val="1"/>
        <c:lblOffset val="100"/>
        <c:baseTimeUnit val="years"/>
      </c:dateAx>
      <c:valAx>
        <c:axId val="1109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甲斐市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74977</v>
      </c>
      <c r="AM8" s="47"/>
      <c r="AN8" s="47"/>
      <c r="AO8" s="47"/>
      <c r="AP8" s="47"/>
      <c r="AQ8" s="47"/>
      <c r="AR8" s="47"/>
      <c r="AS8" s="47"/>
      <c r="AT8" s="43">
        <f>データ!S6</f>
        <v>71.95</v>
      </c>
      <c r="AU8" s="43"/>
      <c r="AV8" s="43"/>
      <c r="AW8" s="43"/>
      <c r="AX8" s="43"/>
      <c r="AY8" s="43"/>
      <c r="AZ8" s="43"/>
      <c r="BA8" s="43"/>
      <c r="BB8" s="43">
        <f>データ!T6</f>
        <v>1042.07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0.86</v>
      </c>
      <c r="Q10" s="43"/>
      <c r="R10" s="43"/>
      <c r="S10" s="43"/>
      <c r="T10" s="43"/>
      <c r="U10" s="43"/>
      <c r="V10" s="43"/>
      <c r="W10" s="43">
        <f>データ!P6</f>
        <v>100</v>
      </c>
      <c r="X10" s="43"/>
      <c r="Y10" s="43"/>
      <c r="Z10" s="43"/>
      <c r="AA10" s="43"/>
      <c r="AB10" s="43"/>
      <c r="AC10" s="43"/>
      <c r="AD10" s="47">
        <f>データ!Q6</f>
        <v>1728</v>
      </c>
      <c r="AE10" s="47"/>
      <c r="AF10" s="47"/>
      <c r="AG10" s="47"/>
      <c r="AH10" s="47"/>
      <c r="AI10" s="47"/>
      <c r="AJ10" s="47"/>
      <c r="AK10" s="2"/>
      <c r="AL10" s="47">
        <f>データ!U6</f>
        <v>647</v>
      </c>
      <c r="AM10" s="47"/>
      <c r="AN10" s="47"/>
      <c r="AO10" s="47"/>
      <c r="AP10" s="47"/>
      <c r="AQ10" s="47"/>
      <c r="AR10" s="47"/>
      <c r="AS10" s="47"/>
      <c r="AT10" s="43">
        <f>データ!V6</f>
        <v>0.01</v>
      </c>
      <c r="AU10" s="43"/>
      <c r="AV10" s="43"/>
      <c r="AW10" s="43"/>
      <c r="AX10" s="43"/>
      <c r="AY10" s="43"/>
      <c r="AZ10" s="43"/>
      <c r="BA10" s="43"/>
      <c r="BB10" s="43">
        <f>データ!W6</f>
        <v>64700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192104</v>
      </c>
      <c r="D6" s="31">
        <f t="shared" si="3"/>
        <v>47</v>
      </c>
      <c r="E6" s="31">
        <f t="shared" si="3"/>
        <v>18</v>
      </c>
      <c r="F6" s="31">
        <f t="shared" si="3"/>
        <v>0</v>
      </c>
      <c r="G6" s="31">
        <f t="shared" si="3"/>
        <v>0</v>
      </c>
      <c r="H6" s="31" t="str">
        <f t="shared" si="3"/>
        <v>山梨県　甲斐市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0.86</v>
      </c>
      <c r="P6" s="32">
        <f t="shared" si="3"/>
        <v>100</v>
      </c>
      <c r="Q6" s="32">
        <f t="shared" si="3"/>
        <v>1728</v>
      </c>
      <c r="R6" s="32">
        <f t="shared" si="3"/>
        <v>74977</v>
      </c>
      <c r="S6" s="32">
        <f t="shared" si="3"/>
        <v>71.95</v>
      </c>
      <c r="T6" s="32">
        <f t="shared" si="3"/>
        <v>1042.07</v>
      </c>
      <c r="U6" s="32">
        <f t="shared" si="3"/>
        <v>647</v>
      </c>
      <c r="V6" s="32">
        <f t="shared" si="3"/>
        <v>0.01</v>
      </c>
      <c r="W6" s="32">
        <f t="shared" si="3"/>
        <v>64700</v>
      </c>
      <c r="X6" s="33">
        <f>IF(X7="",NA(),X7)</f>
        <v>72.87</v>
      </c>
      <c r="Y6" s="33">
        <f t="shared" ref="Y6:AG6" si="4">IF(Y7="",NA(),Y7)</f>
        <v>87.16</v>
      </c>
      <c r="Z6" s="33">
        <f t="shared" si="4"/>
        <v>94.64</v>
      </c>
      <c r="AA6" s="33">
        <f t="shared" si="4"/>
        <v>85.28</v>
      </c>
      <c r="AB6" s="33">
        <f t="shared" si="4"/>
        <v>96.38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45.43</v>
      </c>
      <c r="BQ6" s="33">
        <f t="shared" ref="BQ6:BY6" si="8">IF(BQ7="",NA(),BQ7)</f>
        <v>45.16</v>
      </c>
      <c r="BR6" s="33">
        <f t="shared" si="8"/>
        <v>45.98</v>
      </c>
      <c r="BS6" s="33">
        <f t="shared" si="8"/>
        <v>42.91</v>
      </c>
      <c r="BT6" s="33">
        <f t="shared" si="8"/>
        <v>44.98</v>
      </c>
      <c r="BU6" s="33">
        <f t="shared" si="8"/>
        <v>58.98</v>
      </c>
      <c r="BV6" s="33">
        <f t="shared" si="8"/>
        <v>58.78</v>
      </c>
      <c r="BW6" s="33">
        <f t="shared" si="8"/>
        <v>58.53</v>
      </c>
      <c r="BX6" s="33">
        <f t="shared" si="8"/>
        <v>57.93</v>
      </c>
      <c r="BY6" s="33">
        <f t="shared" si="8"/>
        <v>57.03</v>
      </c>
      <c r="BZ6" s="32" t="str">
        <f>IF(BZ7="","",IF(BZ7="-","【-】","【"&amp;SUBSTITUTE(TEXT(BZ7,"#,##0.00"),"-","△")&amp;"】"))</f>
        <v>【59.44】</v>
      </c>
      <c r="CA6" s="33">
        <f>IF(CA7="",NA(),CA7)</f>
        <v>220.96</v>
      </c>
      <c r="CB6" s="33">
        <f t="shared" ref="CB6:CJ6" si="9">IF(CB7="",NA(),CB7)</f>
        <v>233.31</v>
      </c>
      <c r="CC6" s="33">
        <f t="shared" si="9"/>
        <v>224.41</v>
      </c>
      <c r="CD6" s="33">
        <f t="shared" si="9"/>
        <v>255</v>
      </c>
      <c r="CE6" s="33">
        <f t="shared" si="9"/>
        <v>226.23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56.34</v>
      </c>
      <c r="CM6" s="33">
        <f t="shared" ref="CM6:CU6" si="10">IF(CM7="",NA(),CM7)</f>
        <v>54.6</v>
      </c>
      <c r="CN6" s="33">
        <f t="shared" si="10"/>
        <v>53.8</v>
      </c>
      <c r="CO6" s="33">
        <f t="shared" si="10"/>
        <v>54</v>
      </c>
      <c r="CP6" s="33">
        <f t="shared" si="10"/>
        <v>58.02</v>
      </c>
      <c r="CQ6" s="33">
        <f t="shared" si="10"/>
        <v>60.03</v>
      </c>
      <c r="CR6" s="33">
        <f t="shared" si="10"/>
        <v>61.93</v>
      </c>
      <c r="CS6" s="33">
        <f t="shared" si="10"/>
        <v>58.06</v>
      </c>
      <c r="CT6" s="33">
        <f t="shared" si="10"/>
        <v>59.08</v>
      </c>
      <c r="CU6" s="33">
        <f t="shared" si="10"/>
        <v>58.25</v>
      </c>
      <c r="CV6" s="32" t="str">
        <f>IF(CV7="","",IF(CV7="-","【-】","【"&amp;SUBSTITUTE(TEXT(CV7,"#,##0.00"),"-","△")&amp;"】"))</f>
        <v>【58.84】</v>
      </c>
      <c r="CW6" s="33">
        <f>IF(CW7="",NA(),CW7)</f>
        <v>85.29</v>
      </c>
      <c r="CX6" s="33">
        <f t="shared" ref="CX6:DF6" si="11">IF(CX7="",NA(),CX7)</f>
        <v>85.55</v>
      </c>
      <c r="CY6" s="33">
        <f t="shared" si="11"/>
        <v>86.14</v>
      </c>
      <c r="CZ6" s="33">
        <f t="shared" si="11"/>
        <v>87.06</v>
      </c>
      <c r="DA6" s="33">
        <f t="shared" si="11"/>
        <v>87.17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192104</v>
      </c>
      <c r="D7" s="35">
        <v>47</v>
      </c>
      <c r="E7" s="35">
        <v>18</v>
      </c>
      <c r="F7" s="35">
        <v>0</v>
      </c>
      <c r="G7" s="35">
        <v>0</v>
      </c>
      <c r="H7" s="35" t="s">
        <v>96</v>
      </c>
      <c r="I7" s="35" t="s">
        <v>97</v>
      </c>
      <c r="J7" s="35" t="s">
        <v>98</v>
      </c>
      <c r="K7" s="35" t="s">
        <v>99</v>
      </c>
      <c r="L7" s="35" t="s">
        <v>100</v>
      </c>
      <c r="M7" s="36" t="s">
        <v>101</v>
      </c>
      <c r="N7" s="36" t="s">
        <v>102</v>
      </c>
      <c r="O7" s="36">
        <v>0.86</v>
      </c>
      <c r="P7" s="36">
        <v>100</v>
      </c>
      <c r="Q7" s="36">
        <v>1728</v>
      </c>
      <c r="R7" s="36">
        <v>74977</v>
      </c>
      <c r="S7" s="36">
        <v>71.95</v>
      </c>
      <c r="T7" s="36">
        <v>1042.07</v>
      </c>
      <c r="U7" s="36">
        <v>647</v>
      </c>
      <c r="V7" s="36">
        <v>0.01</v>
      </c>
      <c r="W7" s="36">
        <v>64700</v>
      </c>
      <c r="X7" s="36">
        <v>72.87</v>
      </c>
      <c r="Y7" s="36">
        <v>87.16</v>
      </c>
      <c r="Z7" s="36">
        <v>94.64</v>
      </c>
      <c r="AA7" s="36">
        <v>85.28</v>
      </c>
      <c r="AB7" s="36">
        <v>96.38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45.43</v>
      </c>
      <c r="BQ7" s="36">
        <v>45.16</v>
      </c>
      <c r="BR7" s="36">
        <v>45.98</v>
      </c>
      <c r="BS7" s="36">
        <v>42.91</v>
      </c>
      <c r="BT7" s="36">
        <v>44.98</v>
      </c>
      <c r="BU7" s="36">
        <v>58.98</v>
      </c>
      <c r="BV7" s="36">
        <v>58.78</v>
      </c>
      <c r="BW7" s="36">
        <v>58.53</v>
      </c>
      <c r="BX7" s="36">
        <v>57.93</v>
      </c>
      <c r="BY7" s="36">
        <v>57.03</v>
      </c>
      <c r="BZ7" s="36">
        <v>59.44</v>
      </c>
      <c r="CA7" s="36">
        <v>220.96</v>
      </c>
      <c r="CB7" s="36">
        <v>233.31</v>
      </c>
      <c r="CC7" s="36">
        <v>224.41</v>
      </c>
      <c r="CD7" s="36">
        <v>255</v>
      </c>
      <c r="CE7" s="36">
        <v>226.23</v>
      </c>
      <c r="CF7" s="36">
        <v>253.84</v>
      </c>
      <c r="CG7" s="36">
        <v>257.02999999999997</v>
      </c>
      <c r="CH7" s="36">
        <v>266.57</v>
      </c>
      <c r="CI7" s="36">
        <v>276.93</v>
      </c>
      <c r="CJ7" s="36">
        <v>283.73</v>
      </c>
      <c r="CK7" s="36">
        <v>272.79000000000002</v>
      </c>
      <c r="CL7" s="36">
        <v>56.34</v>
      </c>
      <c r="CM7" s="36">
        <v>54.6</v>
      </c>
      <c r="CN7" s="36">
        <v>53.8</v>
      </c>
      <c r="CO7" s="36">
        <v>54</v>
      </c>
      <c r="CP7" s="36">
        <v>58.02</v>
      </c>
      <c r="CQ7" s="36">
        <v>60.03</v>
      </c>
      <c r="CR7" s="36">
        <v>61.93</v>
      </c>
      <c r="CS7" s="36">
        <v>58.06</v>
      </c>
      <c r="CT7" s="36">
        <v>59.08</v>
      </c>
      <c r="CU7" s="36">
        <v>58.25</v>
      </c>
      <c r="CV7" s="36">
        <v>58.84</v>
      </c>
      <c r="CW7" s="36">
        <v>85.29</v>
      </c>
      <c r="CX7" s="36">
        <v>85.55</v>
      </c>
      <c r="CY7" s="36">
        <v>86.14</v>
      </c>
      <c r="CZ7" s="36">
        <v>87.06</v>
      </c>
      <c r="DA7" s="36">
        <v>87.17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2017-02-08T03:23:02Z</dcterms:created>
  <dcterms:modified xsi:type="dcterms:W3CDTF">2017-02-21T02:34:47Z</dcterms:modified>
  <cp:category/>
</cp:coreProperties>
</file>