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<sst xmlns="http://schemas.openxmlformats.org/spreadsheetml/2006/main" count="221" uniqueCount="111">
  <si>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</si>
  <si>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</si>
  <si>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</si>
  <si>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</si>
  <si>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</si>
  <si>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</si>
  <si>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</si>
  <si>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</si>
  <si>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</si>
  <si>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</si>
  <si>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</si>
  <si>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</si>
  <si>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</si>
  <si>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</si>
  <si>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</si>
  <si>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</si>
  <si>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</si>
  <si>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</si>
  <si>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</si>
  <si>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</si>
  <si>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</si>
  <si>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</si>
  <si>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</si>
  <si>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</si>
  <si>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</si>
  <si>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</si>
  <si>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</si>
  <si>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</si>
  <si>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</si>
  <si>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</si>
  <si>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</si>
  <si>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</si>
  <si>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</si>
  <si>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</si>
  <si>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</si>
  <si>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</si>
  <si>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</si>
  <si>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</si>
  <si>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</si>
  <si>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</si>
  <si>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</si>
  <si>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</si>
  <si>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</si>
  <si>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</si>
  <si>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</si>
  <si>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</si>
  <si>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</si>
  <si>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</si>
  <si>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</si>
  <si>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</si>
  <si>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</si>
  <si>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</si>
  <si>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</si>
  <si>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</si>
  <si>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</si>
  <si>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</si>
  <si>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</si>
  <si>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</si>
  <si>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</si>
  <si>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</si>
  <si>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</si>
  <si>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</si>
  <si>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</si>
  <si>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</si>
  <si>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</si>
  <si>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</si>
  <si>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</si>
  <si>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</si>
  <si>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</si>
  <si>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</si>
  <si>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</si>
  <si>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</si>
  <si>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</si>
  <si>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</si>
  <si>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</si>
  <si>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</si>
  <si>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</si>
  <si>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</si>
  <si>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</si>
  <si>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</si>
  <si>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</si>
  <si>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</si>
  <si>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</si>
  <si>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</si>
  <si>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</si>
  <si>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</si>
  <si>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</si>
  <si>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</si>
  <si>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</si>
  <si>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</si>
  <si>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</si>
  <si>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</si>
  <si>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</si>
  <si>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</si>
  <si>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</si>
  <si>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</si>
  <si>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甲斐市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</si>
  <si>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</si>
  <si>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</si>
  <si>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</si>
  <si>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</si>
  <si>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</si>
  <si>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</si>
  <si>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</si>
  <si>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</si>
  <si>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</si>
  <si>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</si>
  <si>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</si>
  <si>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当農業集落排水施設は農村地域にあるもので、将来的に当該人口は減少していくものと想定される。
　将来に向け新たな展開を想定していないため今後の事業資金の借入はない。
　よって借入金の現在高は徐々に減額となっていく。これに伴って一般会計繰入金の依存度は低くなる。
　健全化のためには使用料の値上げなどを検討する必要があるが、現在のところ現状維持が妥当と考える。
</t>
    <phoneticPr fontId="4"/>
  </si>
  <si>
    <t>　供用開始年は平成７年であるため、管渠の耐用年数が５０年であることを考えても老朽化という段階ではない。</t>
    <phoneticPr fontId="4"/>
  </si>
  <si>
    <t xml:space="preserve">　農業集落排水事業は、現在特定の１つの地域のみが対象となっており、今後においても対象地域の拡大や新たな地域での着手は見込んでいない。
　借入金の現在高は徐々に減額していくため、一般会計繰入金の依存度も低くなる。
　よって、事業の主たる収入である使用料については、現在のところ現状維持が妥当と考える。
　耐用年数や老朽状況により施設の更新・改修の検討を要す時期には、当施設自体を廃止し、合併浄化槽設置への転換も検討する必要がある。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</si>
</sst>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336064"/>
        <c:axId val="43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3336064"/>
        <c:axId val="43337984"/>
      </c:lineChart>
      <c:dateAx>
        <c:axId val="43336064"/>
        <c:scaling>
          <c:orientation val="minMax"/>
        </c:scaling>
        <c:delete val="1"/>
        <c:axPos val="b"/>
        <c:numFmt formatCode="ge" sourceLinked="1"/>
        <c:majorTickMark val="none"/>
        <c:minorTickMark val="none"/>
        <c:tickLblPos val="none"/>
        <c:crossAx val="43337984"/>
        <c:crosses val="autoZero"/>
        <c:auto val="1"/>
        <c:lblOffset val="100"/>
        <c:baseTimeUnit val="years"/>
      </c:dateAx>
      <c:valAx>
        <c:axId val="43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60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87.5</c:v>
                </c:pt>
                <c:pt idx="1">
                  <c:v>85</c:v>
                </c:pt>
                <c:pt idx="2">
                  <c:v>80</c:v>
                </c:pt>
                <c:pt idx="3">
                  <c:v>80</c:v>
                </c:pt>
                <c:pt idx="4">
                  <c:v>82.5</c:v>
                </c:pt>
              </c:numCache>
            </c:numRef>
          </c:val>
        </c:ser>
        <c:dLbls>
          <c:showLegendKey val="0"/>
          <c:showVal val="0"/>
          <c:showCatName val="0"/>
          <c:showSerName val="0"/>
          <c:showPercent val="0"/>
          <c:showBubbleSize val="0"/>
        </c:dLbls>
        <c:gapWidth val="150"/>
        <c:axId val="45052672"/>
        <c:axId val="450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5052672"/>
        <c:axId val="45054592"/>
      </c:lineChart>
      <c:dateAx>
        <c:axId val="45052672"/>
        <c:scaling>
          <c:orientation val="minMax"/>
        </c:scaling>
        <c:delete val="1"/>
        <c:axPos val="b"/>
        <c:numFmt formatCode="ge" sourceLinked="1"/>
        <c:majorTickMark val="none"/>
        <c:minorTickMark val="none"/>
        <c:tickLblPos val="none"/>
        <c:crossAx val="45054592"/>
        <c:crosses val="autoZero"/>
        <c:auto val="1"/>
        <c:lblOffset val="100"/>
        <c:baseTimeUnit val="years"/>
      </c:dateAx>
      <c:valAx>
        <c:axId val="45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6154112"/>
        <c:axId val="461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6154112"/>
        <c:axId val="46156032"/>
      </c:lineChart>
      <c:dateAx>
        <c:axId val="46154112"/>
        <c:scaling>
          <c:orientation val="minMax"/>
        </c:scaling>
        <c:delete val="1"/>
        <c:axPos val="b"/>
        <c:numFmt formatCode="ge" sourceLinked="1"/>
        <c:majorTickMark val="none"/>
        <c:minorTickMark val="none"/>
        <c:tickLblPos val="none"/>
        <c:crossAx val="46156032"/>
        <c:crosses val="autoZero"/>
        <c:auto val="1"/>
        <c:lblOffset val="100"/>
        <c:baseTimeUnit val="years"/>
      </c:dateAx>
      <c:valAx>
        <c:axId val="461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87.08</c:v>
                </c:pt>
                <c:pt idx="1">
                  <c:v>88.16</c:v>
                </c:pt>
                <c:pt idx="2">
                  <c:v>87.14</c:v>
                </c:pt>
                <c:pt idx="3">
                  <c:v>86.95</c:v>
                </c:pt>
                <c:pt idx="4">
                  <c:v>86.18</c:v>
                </c:pt>
              </c:numCache>
            </c:numRef>
          </c:val>
        </c:ser>
        <c:dLbls>
          <c:showLegendKey val="0"/>
          <c:showVal val="0"/>
          <c:showCatName val="0"/>
          <c:showSerName val="0"/>
          <c:showPercent val="0"/>
          <c:showBubbleSize val="0"/>
        </c:dLbls>
        <c:gapWidth val="150"/>
        <c:axId val="43376640"/>
        <c:axId val="433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6640"/>
        <c:axId val="43378560"/>
      </c:lineChart>
      <c:dateAx>
        <c:axId val="43376640"/>
        <c:scaling>
          <c:orientation val="minMax"/>
        </c:scaling>
        <c:delete val="1"/>
        <c:axPos val="b"/>
        <c:numFmt formatCode="ge" sourceLinked="1"/>
        <c:majorTickMark val="none"/>
        <c:minorTickMark val="none"/>
        <c:tickLblPos val="none"/>
        <c:crossAx val="43378560"/>
        <c:crosses val="autoZero"/>
        <c:auto val="1"/>
        <c:lblOffset val="100"/>
        <c:baseTimeUnit val="years"/>
      </c:dateAx>
      <c:valAx>
        <c:axId val="433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77696"/>
        <c:axId val="43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77696"/>
        <c:axId val="43279872"/>
      </c:lineChart>
      <c:dateAx>
        <c:axId val="43277696"/>
        <c:scaling>
          <c:orientation val="minMax"/>
        </c:scaling>
        <c:delete val="1"/>
        <c:axPos val="b"/>
        <c:numFmt formatCode="ge" sourceLinked="1"/>
        <c:majorTickMark val="none"/>
        <c:minorTickMark val="none"/>
        <c:tickLblPos val="none"/>
        <c:crossAx val="43279872"/>
        <c:crosses val="autoZero"/>
        <c:auto val="1"/>
        <c:lblOffset val="100"/>
        <c:baseTimeUnit val="years"/>
      </c:dateAx>
      <c:valAx>
        <c:axId val="43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01888"/>
        <c:axId val="43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01888"/>
        <c:axId val="43672704"/>
      </c:lineChart>
      <c:dateAx>
        <c:axId val="43301888"/>
        <c:scaling>
          <c:orientation val="minMax"/>
        </c:scaling>
        <c:delete val="1"/>
        <c:axPos val="b"/>
        <c:numFmt formatCode="ge" sourceLinked="1"/>
        <c:majorTickMark val="none"/>
        <c:minorTickMark val="none"/>
        <c:tickLblPos val="none"/>
        <c:crossAx val="43672704"/>
        <c:crosses val="autoZero"/>
        <c:auto val="1"/>
        <c:lblOffset val="100"/>
        <c:baseTimeUnit val="years"/>
      </c:dateAx>
      <c:valAx>
        <c:axId val="43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90624"/>
        <c:axId val="436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90624"/>
        <c:axId val="43692800"/>
      </c:lineChart>
      <c:dateAx>
        <c:axId val="43690624"/>
        <c:scaling>
          <c:orientation val="minMax"/>
        </c:scaling>
        <c:delete val="1"/>
        <c:axPos val="b"/>
        <c:numFmt formatCode="ge" sourceLinked="1"/>
        <c:majorTickMark val="none"/>
        <c:minorTickMark val="none"/>
        <c:tickLblPos val="none"/>
        <c:crossAx val="43692800"/>
        <c:crosses val="autoZero"/>
        <c:auto val="1"/>
        <c:lblOffset val="100"/>
        <c:baseTimeUnit val="years"/>
      </c:dateAx>
      <c:valAx>
        <c:axId val="436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784448"/>
        <c:axId val="43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84448"/>
        <c:axId val="43790720"/>
      </c:lineChart>
      <c:dateAx>
        <c:axId val="43784448"/>
        <c:scaling>
          <c:orientation val="minMax"/>
        </c:scaling>
        <c:delete val="1"/>
        <c:axPos val="b"/>
        <c:numFmt formatCode="ge" sourceLinked="1"/>
        <c:majorTickMark val="none"/>
        <c:minorTickMark val="none"/>
        <c:tickLblPos val="none"/>
        <c:crossAx val="43790720"/>
        <c:crosses val="autoZero"/>
        <c:auto val="1"/>
        <c:lblOffset val="100"/>
        <c:baseTimeUnit val="years"/>
      </c:dateAx>
      <c:valAx>
        <c:axId val="43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1543.12</c:v>
                </c:pt>
                <c:pt idx="1">
                  <c:v>1490.21</c:v>
                </c:pt>
                <c:pt idx="2">
                  <c:v>1379.51</c:v>
                </c:pt>
                <c:pt idx="3">
                  <c:v>1216.82</c:v>
                </c:pt>
                <c:pt idx="4">
                  <c:v>1131.49</c:v>
                </c:pt>
              </c:numCache>
            </c:numRef>
          </c:val>
        </c:ser>
        <c:dLbls>
          <c:showLegendKey val="0"/>
          <c:showVal val="0"/>
          <c:showCatName val="0"/>
          <c:showSerName val="0"/>
          <c:showPercent val="0"/>
          <c:showBubbleSize val="0"/>
        </c:dLbls>
        <c:gapWidth val="150"/>
        <c:axId val="43833216"/>
        <c:axId val="438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3833216"/>
        <c:axId val="43839488"/>
      </c:lineChart>
      <c:dateAx>
        <c:axId val="43833216"/>
        <c:scaling>
          <c:orientation val="minMax"/>
        </c:scaling>
        <c:delete val="1"/>
        <c:axPos val="b"/>
        <c:numFmt formatCode="ge" sourceLinked="1"/>
        <c:majorTickMark val="none"/>
        <c:minorTickMark val="none"/>
        <c:tickLblPos val="none"/>
        <c:crossAx val="43839488"/>
        <c:crosses val="autoZero"/>
        <c:auto val="1"/>
        <c:lblOffset val="100"/>
        <c:baseTimeUnit val="years"/>
      </c:dateAx>
      <c:valAx>
        <c:axId val="438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25.16</c:v>
                </c:pt>
                <c:pt idx="1">
                  <c:v>23.45</c:v>
                </c:pt>
                <c:pt idx="2">
                  <c:v>22.69</c:v>
                </c:pt>
                <c:pt idx="3">
                  <c:v>22.98</c:v>
                </c:pt>
                <c:pt idx="4">
                  <c:v>22.11</c:v>
                </c:pt>
              </c:numCache>
            </c:numRef>
          </c:val>
        </c:ser>
        <c:dLbls>
          <c:showLegendKey val="0"/>
          <c:showVal val="0"/>
          <c:showCatName val="0"/>
          <c:showSerName val="0"/>
          <c:showPercent val="0"/>
          <c:showBubbleSize val="0"/>
        </c:dLbls>
        <c:gapWidth val="150"/>
        <c:axId val="43881984"/>
        <c:axId val="43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3881984"/>
        <c:axId val="43883904"/>
      </c:lineChart>
      <c:dateAx>
        <c:axId val="43881984"/>
        <c:scaling>
          <c:orientation val="minMax"/>
        </c:scaling>
        <c:delete val="1"/>
        <c:axPos val="b"/>
        <c:numFmt formatCode="ge" sourceLinked="1"/>
        <c:majorTickMark val="none"/>
        <c:minorTickMark val="none"/>
        <c:tickLblPos val="none"/>
        <c:crossAx val="43883904"/>
        <c:crosses val="autoZero"/>
        <c:auto val="1"/>
        <c:lblOffset val="100"/>
        <c:baseTimeUnit val="years"/>
      </c:dateAx>
      <c:valAx>
        <c:axId val="43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401.36</c:v>
                </c:pt>
                <c:pt idx="1">
                  <c:v>437.2</c:v>
                </c:pt>
                <c:pt idx="2">
                  <c:v>458.82</c:v>
                </c:pt>
                <c:pt idx="3">
                  <c:v>464.57</c:v>
                </c:pt>
                <c:pt idx="4">
                  <c:v>463.66</c:v>
                </c:pt>
              </c:numCache>
            </c:numRef>
          </c:val>
        </c:ser>
        <c:dLbls>
          <c:showLegendKey val="0"/>
          <c:showVal val="0"/>
          <c:showCatName val="0"/>
          <c:showSerName val="0"/>
          <c:showPercent val="0"/>
          <c:showBubbleSize val="0"/>
        </c:dLbls>
        <c:gapWidth val="150"/>
        <c:axId val="45024384"/>
        <c:axId val="450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5024384"/>
        <c:axId val="45026304"/>
      </c:lineChart>
      <c:dateAx>
        <c:axId val="45024384"/>
        <c:scaling>
          <c:orientation val="minMax"/>
        </c:scaling>
        <c:delete val="1"/>
        <c:axPos val="b"/>
        <c:numFmt formatCode="ge" sourceLinked="1"/>
        <c:majorTickMark val="none"/>
        <c:minorTickMark val="none"/>
        <c:tickLblPos val="none"/>
        <c:crossAx val="45026304"/>
        <c:crosses val="autoZero"/>
        <c:auto val="1"/>
        <c:lblOffset val="100"/>
        <c:baseTimeUnit val="years"/>
      </c:dateAx>
      <c:valAx>
        <c:axId val="450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甲斐市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74977</v>
      </c>
      <c r="AM8" s="64"/>
      <c r="AN8" s="64"/>
      <c r="AO8" s="64"/>
      <c r="AP8" s="64"/>
      <c r="AQ8" s="64"/>
      <c r="AR8" s="64"/>
      <c r="AS8" s="64"/>
      <c r="AT8" s="63">
        <f>データ!S6</f>
        <v>71.95</v>
      </c>
      <c r="AU8" s="63"/>
      <c r="AV8" s="63"/>
      <c r="AW8" s="63"/>
      <c r="AX8" s="63"/>
      <c r="AY8" s="63"/>
      <c r="AZ8" s="63"/>
      <c r="BA8" s="63"/>
      <c r="BB8" s="63">
        <f>データ!T6</f>
        <v>1042.07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0.14000000000000001</v>
      </c>
      <c r="Q10" s="63"/>
      <c r="R10" s="63"/>
      <c r="S10" s="63"/>
      <c r="T10" s="63"/>
      <c r="U10" s="63"/>
      <c r="V10" s="63"/>
      <c r="W10" s="63">
        <f>データ!P6</f>
        <v>100</v>
      </c>
      <c r="X10" s="63"/>
      <c r="Y10" s="63"/>
      <c r="Z10" s="63"/>
      <c r="AA10" s="63"/>
      <c r="AB10" s="63"/>
      <c r="AC10" s="63"/>
      <c r="AD10" s="64">
        <f>データ!Q6</f>
        <v>2870</v>
      </c>
      <c r="AE10" s="64"/>
      <c r="AF10" s="64"/>
      <c r="AG10" s="64"/>
      <c r="AH10" s="64"/>
      <c r="AI10" s="64"/>
      <c r="AJ10" s="64"/>
      <c r="AK10" s="2"/>
      <c r="AL10" s="64">
        <f>データ!U6</f>
        <v>106</v>
      </c>
      <c r="AM10" s="64"/>
      <c r="AN10" s="64"/>
      <c r="AO10" s="64"/>
      <c r="AP10" s="64"/>
      <c r="AQ10" s="64"/>
      <c r="AR10" s="64"/>
      <c r="AS10" s="64"/>
      <c r="AT10" s="63">
        <f>データ!V6</f>
        <v>0.03</v>
      </c>
      <c r="AU10" s="63"/>
      <c r="AV10" s="63"/>
      <c r="AW10" s="63"/>
      <c r="AX10" s="63"/>
      <c r="AY10" s="63"/>
      <c r="AZ10" s="63"/>
      <c r="BA10" s="63"/>
      <c r="BB10" s="63">
        <f>データ!W6</f>
        <v>3533.33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192104</v>
      </c>
      <c r="D6" s="31">
        <f t="shared" si="3"/>
        <v>47</v>
      </c>
      <c r="E6" s="31">
        <f t="shared" si="3"/>
        <v>17</v>
      </c>
      <c r="F6" s="31">
        <f t="shared" si="3"/>
        <v>5</v>
      </c>
      <c r="G6" s="31">
        <f t="shared" si="3"/>
        <v>0</v>
      </c>
      <c r="H6" s="31" t="str">
        <f t="shared" si="3"/>
        <v>山梨県　甲斐市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0.14000000000000001</v>
      </c>
      <c r="P6" s="32">
        <f t="shared" si="3"/>
        <v>100</v>
      </c>
      <c r="Q6" s="32">
        <f t="shared" si="3"/>
        <v>2870</v>
      </c>
      <c r="R6" s="32">
        <f t="shared" si="3"/>
        <v>74977</v>
      </c>
      <c r="S6" s="32">
        <f t="shared" si="3"/>
        <v>71.95</v>
      </c>
      <c r="T6" s="32">
        <f t="shared" si="3"/>
        <v>1042.07</v>
      </c>
      <c r="U6" s="32">
        <f t="shared" si="3"/>
        <v>106</v>
      </c>
      <c r="V6" s="32">
        <f t="shared" si="3"/>
        <v>0.03</v>
      </c>
      <c r="W6" s="32">
        <f t="shared" si="3"/>
        <v>3533.33</v>
      </c>
      <c r="X6" s="33">
        <f>IF(X7="",NA(),X7)</f>
        <v>87.08</v>
      </c>
      <c r="Y6" s="33">
        <f t="shared" ref="Y6:AG6" si="4">IF(Y7="",NA(),Y7)</f>
        <v>88.16</v>
      </c>
      <c r="Z6" s="33">
        <f t="shared" si="4"/>
        <v>87.14</v>
      </c>
      <c r="AA6" s="33">
        <f t="shared" si="4"/>
        <v>86.95</v>
      </c>
      <c r="AB6" s="33">
        <f t="shared" si="4"/>
        <v>86.18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1543.12</v>
      </c>
      <c r="BF6" s="33">
        <f t="shared" ref="BF6:BN6" si="7">IF(BF7="",NA(),BF7)</f>
        <v>1490.21</v>
      </c>
      <c r="BG6" s="33">
        <f t="shared" si="7"/>
        <v>1379.51</v>
      </c>
      <c r="BH6" s="33">
        <f t="shared" si="7"/>
        <v>1216.82</v>
      </c>
      <c r="BI6" s="33">
        <f t="shared" si="7"/>
        <v>1131.49</v>
      </c>
      <c r="BJ6" s="33">
        <f t="shared" si="7"/>
        <v>1239.2</v>
      </c>
      <c r="BK6" s="33">
        <f t="shared" si="7"/>
        <v>1197.82</v>
      </c>
      <c r="BL6" s="33">
        <f t="shared" si="7"/>
        <v>1126.77</v>
      </c>
      <c r="BM6" s="33">
        <f t="shared" si="7"/>
        <v>1044.8</v>
      </c>
      <c r="BN6" s="33">
        <f t="shared" si="7"/>
        <v>1081.8</v>
      </c>
      <c r="BO6" s="32" t="str">
        <f>IF(BO7="","",IF(BO7="-","【-】","【"&amp;SUBSTITUTE(TEXT(BO7,"#,##0.00"),"-","△")&amp;"】"))</f>
        <v>【1,015.77】</v>
      </c>
      <c r="BP6" s="33">
        <f>IF(BP7="",NA(),BP7)</f>
        <v>25.16</v>
      </c>
      <c r="BQ6" s="33">
        <f t="shared" ref="BQ6:BY6" si="8">IF(BQ7="",NA(),BQ7)</f>
        <v>23.45</v>
      </c>
      <c r="BR6" s="33">
        <f t="shared" si="8"/>
        <v>22.69</v>
      </c>
      <c r="BS6" s="33">
        <f t="shared" si="8"/>
        <v>22.98</v>
      </c>
      <c r="BT6" s="33">
        <f t="shared" si="8"/>
        <v>22.11</v>
      </c>
      <c r="BU6" s="33">
        <f t="shared" si="8"/>
        <v>51.56</v>
      </c>
      <c r="BV6" s="33">
        <f t="shared" si="8"/>
        <v>51.03</v>
      </c>
      <c r="BW6" s="33">
        <f t="shared" si="8"/>
        <v>50.9</v>
      </c>
      <c r="BX6" s="33">
        <f t="shared" si="8"/>
        <v>50.82</v>
      </c>
      <c r="BY6" s="33">
        <f t="shared" si="8"/>
        <v>52.19</v>
      </c>
      <c r="BZ6" s="32" t="str">
        <f>IF(BZ7="","",IF(BZ7="-","【-】","【"&amp;SUBSTITUTE(TEXT(BZ7,"#,##0.00"),"-","△")&amp;"】"))</f>
        <v>【52.78】</v>
      </c>
      <c r="CA6" s="33">
        <f>IF(CA7="",NA(),CA7)</f>
        <v>401.36</v>
      </c>
      <c r="CB6" s="33">
        <f t="shared" ref="CB6:CJ6" si="9">IF(CB7="",NA(),CB7)</f>
        <v>437.2</v>
      </c>
      <c r="CC6" s="33">
        <f t="shared" si="9"/>
        <v>458.82</v>
      </c>
      <c r="CD6" s="33">
        <f t="shared" si="9"/>
        <v>464.57</v>
      </c>
      <c r="CE6" s="33">
        <f t="shared" si="9"/>
        <v>463.66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87.5</v>
      </c>
      <c r="CM6" s="33">
        <f t="shared" ref="CM6:CU6" si="10">IF(CM7="",NA(),CM7)</f>
        <v>85</v>
      </c>
      <c r="CN6" s="33">
        <f t="shared" si="10"/>
        <v>80</v>
      </c>
      <c r="CO6" s="33">
        <f t="shared" si="10"/>
        <v>80</v>
      </c>
      <c r="CP6" s="33">
        <f t="shared" si="10"/>
        <v>82.5</v>
      </c>
      <c r="CQ6" s="33">
        <f t="shared" si="10"/>
        <v>55.2</v>
      </c>
      <c r="CR6" s="33">
        <f t="shared" si="10"/>
        <v>54.74</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192104</v>
      </c>
      <c r="D7" s="35">
        <v>47</v>
      </c>
      <c r="E7" s="35">
        <v>17</v>
      </c>
      <c r="F7" s="35">
        <v>5</v>
      </c>
      <c r="G7" s="35">
        <v>0</v>
      </c>
      <c r="H7" s="35" t="s">
        <v>96</v>
      </c>
      <c r="I7" s="35" t="s">
        <v>97</v>
      </c>
      <c r="J7" s="35" t="s">
        <v>98</v>
      </c>
      <c r="K7" s="35" t="s">
        <v>99</v>
      </c>
      <c r="L7" s="35" t="s">
        <v>100</v>
      </c>
      <c r="M7" s="36" t="s">
        <v>101</v>
      </c>
      <c r="N7" s="36" t="s">
        <v>102</v>
      </c>
      <c r="O7" s="36">
        <v>0.14000000000000001</v>
      </c>
      <c r="P7" s="36">
        <v>100</v>
      </c>
      <c r="Q7" s="36">
        <v>2870</v>
      </c>
      <c r="R7" s="36">
        <v>74977</v>
      </c>
      <c r="S7" s="36">
        <v>71.95</v>
      </c>
      <c r="T7" s="36">
        <v>1042.07</v>
      </c>
      <c r="U7" s="36">
        <v>106</v>
      </c>
      <c r="V7" s="36">
        <v>0.03</v>
      </c>
      <c r="W7" s="36">
        <v>3533.33</v>
      </c>
      <c r="X7" s="36">
        <v>87.08</v>
      </c>
      <c r="Y7" s="36">
        <v>88.16</v>
      </c>
      <c r="Z7" s="36">
        <v>87.14</v>
      </c>
      <c r="AA7" s="36">
        <v>86.95</v>
      </c>
      <c r="AB7" s="36">
        <v>86.18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1543.12</v>
      </c>
      <c r="BF7" s="36">
        <v>1490.21</v>
      </c>
      <c r="BG7" s="36">
        <v>1379.51</v>
      </c>
      <c r="BH7" s="36">
        <v>1216.82</v>
      </c>
      <c r="BI7" s="36">
        <v>1131.49</v>
      </c>
      <c r="BJ7" s="36">
        <v>1239.2</v>
      </c>
      <c r="BK7" s="36">
        <v>1197.82</v>
      </c>
      <c r="BL7" s="36">
        <v>1126.77</v>
      </c>
      <c r="BM7" s="36">
        <v>1044.8</v>
      </c>
      <c r="BN7" s="36">
        <v>1081.8</v>
      </c>
      <c r="BO7" s="36">
        <v>1015.77</v>
      </c>
      <c r="BP7" s="36">
        <v>25.16</v>
      </c>
      <c r="BQ7" s="36">
        <v>23.45</v>
      </c>
      <c r="BR7" s="36">
        <v>22.69</v>
      </c>
      <c r="BS7" s="36">
        <v>22.98</v>
      </c>
      <c r="BT7" s="36">
        <v>22.11</v>
      </c>
      <c r="BU7" s="36">
        <v>51.56</v>
      </c>
      <c r="BV7" s="36">
        <v>51.03</v>
      </c>
      <c r="BW7" s="36">
        <v>50.9</v>
      </c>
      <c r="BX7" s="36">
        <v>50.82</v>
      </c>
      <c r="BY7" s="36">
        <v>52.19</v>
      </c>
      <c r="BZ7" s="36">
        <v>52.78</v>
      </c>
      <c r="CA7" s="36">
        <v>401.36</v>
      </c>
      <c r="CB7" s="36">
        <v>437.2</v>
      </c>
      <c r="CC7" s="36">
        <v>458.82</v>
      </c>
      <c r="CD7" s="36">
        <v>464.57</v>
      </c>
      <c r="CE7" s="36">
        <v>463.66</v>
      </c>
      <c r="CF7" s="36">
        <v>283.26</v>
      </c>
      <c r="CG7" s="36">
        <v>289.60000000000002</v>
      </c>
      <c r="CH7" s="36">
        <v>293.27</v>
      </c>
      <c r="CI7" s="36">
        <v>300.52</v>
      </c>
      <c r="CJ7" s="36">
        <v>296.14</v>
      </c>
      <c r="CK7" s="36">
        <v>289.81</v>
      </c>
      <c r="CL7" s="36">
        <v>87.5</v>
      </c>
      <c r="CM7" s="36">
        <v>85</v>
      </c>
      <c r="CN7" s="36">
        <v>80</v>
      </c>
      <c r="CO7" s="36">
        <v>80</v>
      </c>
      <c r="CP7" s="36">
        <v>82.5</v>
      </c>
      <c r="CQ7" s="36">
        <v>55.2</v>
      </c>
      <c r="CR7" s="36">
        <v>54.74</v>
      </c>
      <c r="CS7" s="36">
        <v>53.78</v>
      </c>
      <c r="CT7" s="36">
        <v>53.24</v>
      </c>
      <c r="CU7" s="36">
        <v>52.31</v>
      </c>
      <c r="CV7" s="36">
        <v>52.74</v>
      </c>
      <c r="CW7" s="36">
        <v>100</v>
      </c>
      <c r="CX7" s="36">
        <v>100</v>
      </c>
      <c r="CY7" s="36">
        <v>100</v>
      </c>
      <c r="CZ7" s="36">
        <v>100</v>
      </c>
      <c r="DA7" s="36">
        <v>100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西川健太</cp:lastModifiedBy>
  <dcterms:created xsi:type="dcterms:W3CDTF">2017-02-08T03:10:38Z</dcterms:created>
  <dcterms:modified xsi:type="dcterms:W3CDTF">2017-02-12T23:25:30Z</dcterms:modified>
  <cp:category/>
</cp:coreProperties>
</file>