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730" windowHeight="1176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<sst xmlns="http://schemas.openxmlformats.org/spreadsheetml/2006/main" count="221" uniqueCount="111">
  <si>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</si>
  <si>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</si>
  <si>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</si>
  <si>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</si>
  <si>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</si>
  <si>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</si>
  <si>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</si>
  <si>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</si>
  <si>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</si>
  <si>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</si>
  <si>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</si>
  <si>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</si>
  <si>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</si>
  <si>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</si>
  <si>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</si>
  <si>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</si>
  <si>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</si>
  <si>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</si>
  <si>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</si>
  <si>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</si>
  <si>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</si>
  <si>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</si>
  <si>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</si>
  <si>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</si>
  <si>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</si>
  <si>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</si>
  <si>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</si>
  <si>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</si>
  <si>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</si>
  <si>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</si>
  <si>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</si>
  <si>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</si>
  <si>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</si>
  <si>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</si>
  <si>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</si>
  <si>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</si>
  <si>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</si>
  <si>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</si>
  <si>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</si>
  <si>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</si>
  <si>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</si>
  <si>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</si>
  <si>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</si>
  <si>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</si>
  <si>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</si>
  <si>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</si>
  <si>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</si>
  <si>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</si>
  <si>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</si>
  <si>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</si>
  <si>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</si>
  <si>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</si>
  <si>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</si>
  <si>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</si>
  <si>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</si>
  <si>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</si>
  <si>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</si>
  <si>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</si>
  <si>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</si>
  <si>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</si>
  <si>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</si>
  <si>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</si>
  <si>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</si>
  <si>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</si>
  <si>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</si>
  <si>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</si>
  <si>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</si>
  <si>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</si>
  <si>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</si>
  <si>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</si>
  <si>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</si>
  <si>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</si>
  <si>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</si>
  <si>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</si>
  <si>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</si>
  <si>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</si>
  <si>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</si>
  <si>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</si>
  <si>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</si>
  <si>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</si>
  <si>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</si>
  <si>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</si>
  <si>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</si>
  <si>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</si>
  <si>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</si>
  <si>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</si>
  <si>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</si>
  <si>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</si>
  <si>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</si>
  <si>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</si>
  <si>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</si>
  <si>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</si>
  <si>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</si>
  <si>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</si>
  <si>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</si>
  <si>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</si>
  <si>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北杜市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</si>
  <si>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</si>
  <si>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</si>
  <si>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</si>
  <si>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</si>
  <si>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</si>
  <si>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</si>
  <si>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</si>
  <si>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</si>
  <si>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</si>
  <si>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</si>
  <si>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</si>
  <si>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・現状分析の結果を見ると、本市の特定環境保全公共下水道事業は、事業規模に対し収入が見合っていないこと、また、排水需要に対しても過大な施設を保有しており、経営状況は良好ではない。
・人口減少と観光客の減少により処理場の稼働率（施設利用率）に余裕がある状況であるため、平成４０年度を目標に、処理場施設等を効率よく経営するため、３９の処理場施設を２４施設に統合し、下水道事業計画区域の見直しを行っていく。
・また、水洗化率の向上及び適正な収入の確保に向けた取組が必要であり、今後、法適用への移行を目指していく。
</t>
    <rPh sb="1" eb="3">
      <t>ゲンジョウ</t>
    </rPh>
    <rPh sb="3" eb="5">
      <t>ブンセキ</t>
    </rPh>
    <rPh sb="6" eb="8">
      <t>ケッカ</t>
    </rPh>
    <rPh sb="9" eb="10">
      <t>ミ</t>
    </rPh>
    <rPh sb="13" eb="14">
      <t>ホン</t>
    </rPh>
    <rPh sb="14" eb="15">
      <t>シ</t>
    </rPh>
    <rPh sb="16" eb="18">
      <t>トクテイ</t>
    </rPh>
    <rPh sb="18" eb="20">
      <t>カンキョウ</t>
    </rPh>
    <rPh sb="20" eb="22">
      <t>ホゼン</t>
    </rPh>
    <rPh sb="22" eb="24">
      <t>コウキョウ</t>
    </rPh>
    <rPh sb="24" eb="26">
      <t>ゲスイ</t>
    </rPh>
    <rPh sb="26" eb="27">
      <t>ドウ</t>
    </rPh>
    <rPh sb="27" eb="29">
      <t>ジギョウ</t>
    </rPh>
    <rPh sb="31" eb="33">
      <t>ジギョウ</t>
    </rPh>
    <rPh sb="33" eb="35">
      <t>キボ</t>
    </rPh>
    <rPh sb="36" eb="37">
      <t>タイ</t>
    </rPh>
    <rPh sb="38" eb="40">
      <t>シュウニュウ</t>
    </rPh>
    <rPh sb="41" eb="43">
      <t>ミア</t>
    </rPh>
    <rPh sb="54" eb="56">
      <t>ハイスイ</t>
    </rPh>
    <rPh sb="56" eb="58">
      <t>ジュヨウ</t>
    </rPh>
    <rPh sb="59" eb="60">
      <t>タイ</t>
    </rPh>
    <rPh sb="63" eb="65">
      <t>カダイ</t>
    </rPh>
    <rPh sb="66" eb="68">
      <t>シセツ</t>
    </rPh>
    <rPh sb="69" eb="71">
      <t>ホユウ</t>
    </rPh>
    <rPh sb="76" eb="78">
      <t>ケイエイ</t>
    </rPh>
    <rPh sb="78" eb="80">
      <t>ジョウキョウ</t>
    </rPh>
    <rPh sb="81" eb="83">
      <t>リョウコウ</t>
    </rPh>
    <rPh sb="113" eb="115">
      <t>シセツ</t>
    </rPh>
    <rPh sb="115" eb="118">
      <t>リヨウリツ</t>
    </rPh>
    <rPh sb="133" eb="135">
      <t>ヘイセイ</t>
    </rPh>
    <rPh sb="137" eb="139">
      <t>ネンド</t>
    </rPh>
    <rPh sb="140" eb="142">
      <t>モクヒョウ</t>
    </rPh>
    <rPh sb="144" eb="147">
      <t>ショリジョウ</t>
    </rPh>
    <rPh sb="147" eb="149">
      <t>シセツ</t>
    </rPh>
    <rPh sb="149" eb="150">
      <t>トウ</t>
    </rPh>
    <rPh sb="151" eb="153">
      <t>コウリツ</t>
    </rPh>
    <rPh sb="155" eb="157">
      <t>ケイエイ</t>
    </rPh>
    <rPh sb="165" eb="168">
      <t>ショリジョウ</t>
    </rPh>
    <rPh sb="168" eb="170">
      <t>シセツ</t>
    </rPh>
    <rPh sb="173" eb="175">
      <t>シセツ</t>
    </rPh>
    <rPh sb="176" eb="178">
      <t>トウゴウ</t>
    </rPh>
    <rPh sb="180" eb="183">
      <t>ゲスイドウ</t>
    </rPh>
    <phoneticPr fontId="4"/>
  </si>
  <si>
    <r>
      <t>・特定環境保全公共下水道事業において、収益的収支比率は年々低下傾向が見られ、併せて経費回収率も低下しており、平均水準を下回っている状況である。
・施設利用率も、平均値及び全国平均を下回っており、排水需要に対して過大な施設を保有していることが分かる。
・汚水処理原価</t>
    </r>
    <r>
      <rPr>
        <sz val="11"/>
        <color theme="1"/>
        <rFont val="ＭＳ ゴシック"/>
        <family val="3"/>
        <charset val="128"/>
      </rPr>
      <t>は平均を上回っているが、水洗化率は低く、処理場の維持管理費に対し、収益が見込めていない現状である。</t>
    </r>
    <rPh sb="1" eb="3">
      <t>トクテイ</t>
    </rPh>
    <rPh sb="3" eb="5">
      <t>カンキョウ</t>
    </rPh>
    <rPh sb="5" eb="7">
      <t>ホゼン</t>
    </rPh>
    <rPh sb="7" eb="9">
      <t>コウキョウ</t>
    </rPh>
    <rPh sb="9" eb="11">
      <t>ゲスイ</t>
    </rPh>
    <rPh sb="11" eb="12">
      <t>ドウ</t>
    </rPh>
    <rPh sb="12" eb="14">
      <t>ジギョウ</t>
    </rPh>
    <rPh sb="19" eb="22">
      <t>シュウエキテキ</t>
    </rPh>
    <rPh sb="22" eb="24">
      <t>シュウシ</t>
    </rPh>
    <rPh sb="24" eb="26">
      <t>ヒリツ</t>
    </rPh>
    <rPh sb="27" eb="29">
      <t>ネンネン</t>
    </rPh>
    <rPh sb="29" eb="31">
      <t>テイカ</t>
    </rPh>
    <rPh sb="31" eb="33">
      <t>ケイコウ</t>
    </rPh>
    <rPh sb="34" eb="35">
      <t>ミ</t>
    </rPh>
    <rPh sb="38" eb="39">
      <t>アワ</t>
    </rPh>
    <rPh sb="41" eb="43">
      <t>ケイヒ</t>
    </rPh>
    <rPh sb="43" eb="45">
      <t>カイシュウ</t>
    </rPh>
    <rPh sb="45" eb="46">
      <t>リツ</t>
    </rPh>
    <rPh sb="47" eb="49">
      <t>テイカ</t>
    </rPh>
    <rPh sb="54" eb="56">
      <t>ヘイキン</t>
    </rPh>
    <rPh sb="56" eb="58">
      <t>スイジュン</t>
    </rPh>
    <rPh sb="59" eb="61">
      <t>シタマワ</t>
    </rPh>
    <rPh sb="65" eb="67">
      <t>ジョウキョウ</t>
    </rPh>
    <rPh sb="74" eb="76">
      <t>シセツ</t>
    </rPh>
    <rPh sb="76" eb="79">
      <t>リヨウリツ</t>
    </rPh>
    <rPh sb="81" eb="84">
      <t>ヘイキンチ</t>
    </rPh>
    <rPh sb="84" eb="85">
      <t>オヨ</t>
    </rPh>
    <rPh sb="86" eb="88">
      <t>ゼンコク</t>
    </rPh>
    <rPh sb="88" eb="90">
      <t>ヘイキン</t>
    </rPh>
    <rPh sb="91" eb="93">
      <t>シタマワ</t>
    </rPh>
    <rPh sb="98" eb="100">
      <t>ハイスイ</t>
    </rPh>
    <rPh sb="100" eb="102">
      <t>ジュヨウ</t>
    </rPh>
    <rPh sb="103" eb="104">
      <t>タイ</t>
    </rPh>
    <rPh sb="106" eb="108">
      <t>カダイ</t>
    </rPh>
    <rPh sb="109" eb="111">
      <t>シセツ</t>
    </rPh>
    <rPh sb="112" eb="114">
      <t>ホユウ</t>
    </rPh>
    <rPh sb="121" eb="122">
      <t>ワ</t>
    </rPh>
    <rPh sb="128" eb="130">
      <t>オスイ</t>
    </rPh>
    <rPh sb="130" eb="132">
      <t>ショリ</t>
    </rPh>
    <rPh sb="132" eb="134">
      <t>ゲンカ</t>
    </rPh>
    <rPh sb="135" eb="137">
      <t>ヘイキン</t>
    </rPh>
    <rPh sb="138" eb="140">
      <t>ウワマワ</t>
    </rPh>
    <rPh sb="146" eb="149">
      <t>スイセンカ</t>
    </rPh>
    <rPh sb="149" eb="150">
      <t>リツ</t>
    </rPh>
    <rPh sb="151" eb="152">
      <t>ヒク</t>
    </rPh>
    <rPh sb="154" eb="157">
      <t>ショリジョウ</t>
    </rPh>
    <rPh sb="158" eb="160">
      <t>イジ</t>
    </rPh>
    <rPh sb="160" eb="162">
      <t>カンリ</t>
    </rPh>
    <rPh sb="162" eb="163">
      <t>ヒ</t>
    </rPh>
    <rPh sb="164" eb="165">
      <t>タイ</t>
    </rPh>
    <rPh sb="167" eb="169">
      <t>シュウエキ</t>
    </rPh>
    <rPh sb="170" eb="172">
      <t>ミコ</t>
    </rPh>
    <rPh sb="177" eb="179">
      <t>ゲンジョウ</t>
    </rPh>
    <phoneticPr fontId="4"/>
  </si>
  <si>
    <t xml:space="preserve">●管渠改善率
本市の下水道は、古いもので昭和58年に供用開始をしており、平成25年度に30年が経過したものがあるが管渠の耐用年数は50年であることから、現時点では修繕箇所はなく健全といえる。
今後、統合する処理場を優先に機械電気設備等の長寿命化を図り、施設の延命に取り組む必要がある。
</t>
    <rPh sb="1" eb="2">
      <t>カン</t>
    </rPh>
    <rPh sb="2" eb="3">
      <t>キョ</t>
    </rPh>
    <rPh sb="3" eb="5">
      <t>カイゼン</t>
    </rPh>
    <rPh sb="5" eb="6">
      <t>リツ</t>
    </rPh>
    <rPh sb="7" eb="8">
      <t>ホン</t>
    </rPh>
    <rPh sb="8" eb="9">
      <t>シ</t>
    </rPh>
    <rPh sb="10" eb="13">
      <t>ゲスイドウ</t>
    </rPh>
    <rPh sb="15" eb="16">
      <t>フル</t>
    </rPh>
    <rPh sb="20" eb="22">
      <t>ショウワ</t>
    </rPh>
    <rPh sb="24" eb="25">
      <t>ネン</t>
    </rPh>
    <rPh sb="26" eb="28">
      <t>キョウヨウ</t>
    </rPh>
    <rPh sb="28" eb="30">
      <t>カイシ</t>
    </rPh>
    <rPh sb="36" eb="38">
      <t>ヘイセイ</t>
    </rPh>
    <rPh sb="40" eb="41">
      <t>ネン</t>
    </rPh>
    <rPh sb="41" eb="42">
      <t>ド</t>
    </rPh>
    <rPh sb="45" eb="46">
      <t>ネン</t>
    </rPh>
    <rPh sb="47" eb="49">
      <t>ケイカ</t>
    </rPh>
    <rPh sb="57" eb="58">
      <t>カン</t>
    </rPh>
    <rPh sb="58" eb="59">
      <t>キョ</t>
    </rPh>
    <rPh sb="60" eb="62">
      <t>タイヨウ</t>
    </rPh>
    <rPh sb="62" eb="64">
      <t>ネンスウ</t>
    </rPh>
    <rPh sb="67" eb="68">
      <t>ネン</t>
    </rPh>
    <rPh sb="76" eb="79">
      <t>ゲンジテン</t>
    </rPh>
    <rPh sb="81" eb="83">
      <t>シュウゼン</t>
    </rPh>
    <rPh sb="83" eb="85">
      <t>カショ</t>
    </rPh>
    <rPh sb="88" eb="90">
      <t>ケンゼン</t>
    </rPh>
    <rPh sb="129" eb="131">
      <t>エンメイ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</si>
</sst>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29024"/>
        <c:axId val="8173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29024"/>
        <c:axId val="81730944"/>
      </c:lineChart>
      <c:dateAx>
        <c:axId val="8172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30944"/>
        <c:crosses val="autoZero"/>
        <c:auto val="1"/>
        <c:lblOffset val="100"/>
        <c:baseTimeUnit val="years"/>
      </c:dateAx>
      <c:valAx>
        <c:axId val="8173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2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39.090000000000003</c:v>
                </c:pt>
                <c:pt idx="1">
                  <c:v>37.299999999999997</c:v>
                </c:pt>
                <c:pt idx="2">
                  <c:v>39.32</c:v>
                </c:pt>
                <c:pt idx="3">
                  <c:v>39.39</c:v>
                </c:pt>
                <c:pt idx="4">
                  <c:v>26.06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36928"/>
        <c:axId val="914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6928"/>
        <c:axId val="91447296"/>
      </c:lineChart>
      <c:dateAx>
        <c:axId val="9143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47296"/>
        <c:crosses val="autoZero"/>
        <c:auto val="1"/>
        <c:lblOffset val="100"/>
        <c:baseTimeUnit val="years"/>
      </c:dateAx>
      <c:valAx>
        <c:axId val="914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3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78.260000000000005</c:v>
                </c:pt>
                <c:pt idx="1">
                  <c:v>78.47</c:v>
                </c:pt>
                <c:pt idx="2">
                  <c:v>78.489999999999995</c:v>
                </c:pt>
                <c:pt idx="3">
                  <c:v>78.540000000000006</c:v>
                </c:pt>
                <c:pt idx="4">
                  <c:v>78.5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5696"/>
        <c:axId val="9148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5696"/>
        <c:axId val="91487616"/>
      </c:lineChart>
      <c:dateAx>
        <c:axId val="9148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87616"/>
        <c:crosses val="autoZero"/>
        <c:auto val="1"/>
        <c:lblOffset val="100"/>
        <c:baseTimeUnit val="years"/>
      </c:dateAx>
      <c:valAx>
        <c:axId val="9148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8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71.91</c:v>
                </c:pt>
                <c:pt idx="1">
                  <c:v>70.599999999999994</c:v>
                </c:pt>
                <c:pt idx="2">
                  <c:v>68.680000000000007</c:v>
                </c:pt>
                <c:pt idx="3">
                  <c:v>63.98</c:v>
                </c:pt>
                <c:pt idx="4">
                  <c:v>63.77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65504"/>
        <c:axId val="817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65504"/>
        <c:axId val="81767424"/>
      </c:lineChart>
      <c:dateAx>
        <c:axId val="8176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67424"/>
        <c:crosses val="autoZero"/>
        <c:auto val="1"/>
        <c:lblOffset val="100"/>
        <c:baseTimeUnit val="years"/>
      </c:dateAx>
      <c:valAx>
        <c:axId val="817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6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12192"/>
        <c:axId val="9111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2192"/>
        <c:axId val="91114112"/>
      </c:lineChart>
      <c:dateAx>
        <c:axId val="911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14112"/>
        <c:crosses val="autoZero"/>
        <c:auto val="1"/>
        <c:lblOffset val="100"/>
        <c:baseTimeUnit val="years"/>
      </c:dateAx>
      <c:valAx>
        <c:axId val="9111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4688"/>
        <c:axId val="9123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4688"/>
        <c:axId val="91236608"/>
      </c:lineChart>
      <c:dateAx>
        <c:axId val="9123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36608"/>
        <c:crosses val="autoZero"/>
        <c:auto val="1"/>
        <c:lblOffset val="100"/>
        <c:baseTimeUnit val="years"/>
      </c:dateAx>
      <c:valAx>
        <c:axId val="9123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3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65280"/>
        <c:axId val="9127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65280"/>
        <c:axId val="91275648"/>
      </c:lineChart>
      <c:dateAx>
        <c:axId val="9126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75648"/>
        <c:crosses val="autoZero"/>
        <c:auto val="1"/>
        <c:lblOffset val="100"/>
        <c:baseTimeUnit val="years"/>
      </c:dateAx>
      <c:valAx>
        <c:axId val="9127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6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70176"/>
        <c:axId val="9157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0176"/>
        <c:axId val="91572096"/>
      </c:lineChart>
      <c:dateAx>
        <c:axId val="9157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72096"/>
        <c:crosses val="autoZero"/>
        <c:auto val="1"/>
        <c:lblOffset val="100"/>
        <c:baseTimeUnit val="years"/>
      </c:dateAx>
      <c:valAx>
        <c:axId val="9157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7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914.13</c:v>
                </c:pt>
                <c:pt idx="1">
                  <c:v>1006.38</c:v>
                </c:pt>
                <c:pt idx="2">
                  <c:v>985.84</c:v>
                </c:pt>
                <c:pt idx="3">
                  <c:v>1007.92</c:v>
                </c:pt>
                <c:pt idx="4">
                  <c:v>1131.1600000000001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90016"/>
        <c:axId val="916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0016"/>
        <c:axId val="91608576"/>
      </c:lineChart>
      <c:dateAx>
        <c:axId val="915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08576"/>
        <c:crosses val="autoZero"/>
        <c:auto val="1"/>
        <c:lblOffset val="100"/>
        <c:baseTimeUnit val="years"/>
      </c:dateAx>
      <c:valAx>
        <c:axId val="916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69.22</c:v>
                </c:pt>
                <c:pt idx="1">
                  <c:v>63.37</c:v>
                </c:pt>
                <c:pt idx="2">
                  <c:v>60.71</c:v>
                </c:pt>
                <c:pt idx="3">
                  <c:v>54.28</c:v>
                </c:pt>
                <c:pt idx="4">
                  <c:v>56.43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23392"/>
        <c:axId val="9132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3392"/>
        <c:axId val="91325568"/>
      </c:lineChart>
      <c:dateAx>
        <c:axId val="9132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25568"/>
        <c:crosses val="autoZero"/>
        <c:auto val="1"/>
        <c:lblOffset val="100"/>
        <c:baseTimeUnit val="years"/>
      </c:dateAx>
      <c:valAx>
        <c:axId val="9132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2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210.57</c:v>
                </c:pt>
                <c:pt idx="1">
                  <c:v>222.17</c:v>
                </c:pt>
                <c:pt idx="2">
                  <c:v>235.13</c:v>
                </c:pt>
                <c:pt idx="3">
                  <c:v>276.89999999999998</c:v>
                </c:pt>
                <c:pt idx="4">
                  <c:v>271.11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43104"/>
        <c:axId val="9134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43104"/>
        <c:axId val="91349376"/>
      </c:lineChart>
      <c:dateAx>
        <c:axId val="9134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49376"/>
        <c:crosses val="autoZero"/>
        <c:auto val="1"/>
        <c:lblOffset val="100"/>
        <c:baseTimeUnit val="years"/>
      </c:dateAx>
      <c:valAx>
        <c:axId val="9134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4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山梨県　北杜市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48065</v>
      </c>
      <c r="AM8" s="47"/>
      <c r="AN8" s="47"/>
      <c r="AO8" s="47"/>
      <c r="AP8" s="47"/>
      <c r="AQ8" s="47"/>
      <c r="AR8" s="47"/>
      <c r="AS8" s="47"/>
      <c r="AT8" s="43">
        <f>データ!S6</f>
        <v>602.48</v>
      </c>
      <c r="AU8" s="43"/>
      <c r="AV8" s="43"/>
      <c r="AW8" s="43"/>
      <c r="AX8" s="43"/>
      <c r="AY8" s="43"/>
      <c r="AZ8" s="43"/>
      <c r="BA8" s="43"/>
      <c r="BB8" s="43">
        <f>データ!T6</f>
        <v>79.78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63.7</v>
      </c>
      <c r="Q10" s="43"/>
      <c r="R10" s="43"/>
      <c r="S10" s="43"/>
      <c r="T10" s="43"/>
      <c r="U10" s="43"/>
      <c r="V10" s="43"/>
      <c r="W10" s="43">
        <f>データ!P6</f>
        <v>96.68</v>
      </c>
      <c r="X10" s="43"/>
      <c r="Y10" s="43"/>
      <c r="Z10" s="43"/>
      <c r="AA10" s="43"/>
      <c r="AB10" s="43"/>
      <c r="AC10" s="43"/>
      <c r="AD10" s="47">
        <f>データ!Q6</f>
        <v>2260</v>
      </c>
      <c r="AE10" s="47"/>
      <c r="AF10" s="47"/>
      <c r="AG10" s="47"/>
      <c r="AH10" s="47"/>
      <c r="AI10" s="47"/>
      <c r="AJ10" s="47"/>
      <c r="AK10" s="2"/>
      <c r="AL10" s="47">
        <f>データ!U6</f>
        <v>30555</v>
      </c>
      <c r="AM10" s="47"/>
      <c r="AN10" s="47"/>
      <c r="AO10" s="47"/>
      <c r="AP10" s="47"/>
      <c r="AQ10" s="47"/>
      <c r="AR10" s="47"/>
      <c r="AS10" s="47"/>
      <c r="AT10" s="43">
        <f>データ!V6</f>
        <v>17.239999999999998</v>
      </c>
      <c r="AU10" s="43"/>
      <c r="AV10" s="43"/>
      <c r="AW10" s="43"/>
      <c r="AX10" s="43"/>
      <c r="AY10" s="43"/>
      <c r="AZ10" s="43"/>
      <c r="BA10" s="43"/>
      <c r="BB10" s="43">
        <f>データ!W6</f>
        <v>1772.33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1" t="s">
        <v>110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192091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山梨県　北杜市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63.7</v>
      </c>
      <c r="P6" s="32">
        <f t="shared" si="3"/>
        <v>96.68</v>
      </c>
      <c r="Q6" s="32">
        <f t="shared" si="3"/>
        <v>2260</v>
      </c>
      <c r="R6" s="32">
        <f t="shared" si="3"/>
        <v>48065</v>
      </c>
      <c r="S6" s="32">
        <f t="shared" si="3"/>
        <v>602.48</v>
      </c>
      <c r="T6" s="32">
        <f t="shared" si="3"/>
        <v>79.78</v>
      </c>
      <c r="U6" s="32">
        <f t="shared" si="3"/>
        <v>30555</v>
      </c>
      <c r="V6" s="32">
        <f t="shared" si="3"/>
        <v>17.239999999999998</v>
      </c>
      <c r="W6" s="32">
        <f t="shared" si="3"/>
        <v>1772.33</v>
      </c>
      <c r="X6" s="33">
        <f>IF(X7="",NA(),X7)</f>
        <v>71.91</v>
      </c>
      <c r="Y6" s="33">
        <f t="shared" ref="Y6:AG6" si="4">IF(Y7="",NA(),Y7)</f>
        <v>70.599999999999994</v>
      </c>
      <c r="Z6" s="33">
        <f t="shared" si="4"/>
        <v>68.680000000000007</v>
      </c>
      <c r="AA6" s="33">
        <f t="shared" si="4"/>
        <v>63.98</v>
      </c>
      <c r="AB6" s="33">
        <f t="shared" si="4"/>
        <v>63.77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914.13</v>
      </c>
      <c r="BF6" s="33">
        <f t="shared" ref="BF6:BN6" si="7">IF(BF7="",NA(),BF7)</f>
        <v>1006.38</v>
      </c>
      <c r="BG6" s="33">
        <f t="shared" si="7"/>
        <v>985.84</v>
      </c>
      <c r="BH6" s="33">
        <f t="shared" si="7"/>
        <v>1007.92</v>
      </c>
      <c r="BI6" s="33">
        <f t="shared" si="7"/>
        <v>1131.1600000000001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69.22</v>
      </c>
      <c r="BQ6" s="33">
        <f t="shared" ref="BQ6:BY6" si="8">IF(BQ7="",NA(),BQ7)</f>
        <v>63.37</v>
      </c>
      <c r="BR6" s="33">
        <f t="shared" si="8"/>
        <v>60.71</v>
      </c>
      <c r="BS6" s="33">
        <f t="shared" si="8"/>
        <v>54.28</v>
      </c>
      <c r="BT6" s="33">
        <f t="shared" si="8"/>
        <v>56.43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210.57</v>
      </c>
      <c r="CB6" s="33">
        <f t="shared" ref="CB6:CJ6" si="9">IF(CB7="",NA(),CB7)</f>
        <v>222.17</v>
      </c>
      <c r="CC6" s="33">
        <f t="shared" si="9"/>
        <v>235.13</v>
      </c>
      <c r="CD6" s="33">
        <f t="shared" si="9"/>
        <v>276.89999999999998</v>
      </c>
      <c r="CE6" s="33">
        <f t="shared" si="9"/>
        <v>271.11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39.090000000000003</v>
      </c>
      <c r="CM6" s="33">
        <f t="shared" ref="CM6:CU6" si="10">IF(CM7="",NA(),CM7)</f>
        <v>37.299999999999997</v>
      </c>
      <c r="CN6" s="33">
        <f t="shared" si="10"/>
        <v>39.32</v>
      </c>
      <c r="CO6" s="33">
        <f t="shared" si="10"/>
        <v>39.39</v>
      </c>
      <c r="CP6" s="33">
        <f t="shared" si="10"/>
        <v>26.06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78.260000000000005</v>
      </c>
      <c r="CX6" s="33">
        <f t="shared" ref="CX6:DF6" si="11">IF(CX7="",NA(),CX7)</f>
        <v>78.47</v>
      </c>
      <c r="CY6" s="33">
        <f t="shared" si="11"/>
        <v>78.489999999999995</v>
      </c>
      <c r="CZ6" s="33">
        <f t="shared" si="11"/>
        <v>78.540000000000006</v>
      </c>
      <c r="DA6" s="33">
        <f t="shared" si="11"/>
        <v>78.5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 x14ac:dyDescent="0.15">
      <c r="A7" s="26"/>
      <c r="B7" s="35">
        <v>2015</v>
      </c>
      <c r="C7" s="35">
        <v>192091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63.7</v>
      </c>
      <c r="P7" s="36">
        <v>96.68</v>
      </c>
      <c r="Q7" s="36">
        <v>2260</v>
      </c>
      <c r="R7" s="36">
        <v>48065</v>
      </c>
      <c r="S7" s="36">
        <v>602.48</v>
      </c>
      <c r="T7" s="36">
        <v>79.78</v>
      </c>
      <c r="U7" s="36">
        <v>30555</v>
      </c>
      <c r="V7" s="36">
        <v>17.239999999999998</v>
      </c>
      <c r="W7" s="36">
        <v>1772.33</v>
      </c>
      <c r="X7" s="36">
        <v>71.91</v>
      </c>
      <c r="Y7" s="36">
        <v>70.599999999999994</v>
      </c>
      <c r="Z7" s="36">
        <v>68.680000000000007</v>
      </c>
      <c r="AA7" s="36">
        <v>63.98</v>
      </c>
      <c r="AB7" s="36">
        <v>63.77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914.13</v>
      </c>
      <c r="BF7" s="36">
        <v>1006.38</v>
      </c>
      <c r="BG7" s="36">
        <v>985.84</v>
      </c>
      <c r="BH7" s="36">
        <v>1007.92</v>
      </c>
      <c r="BI7" s="36">
        <v>1131.1600000000001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69.22</v>
      </c>
      <c r="BQ7" s="36">
        <v>63.37</v>
      </c>
      <c r="BR7" s="36">
        <v>60.71</v>
      </c>
      <c r="BS7" s="36">
        <v>54.28</v>
      </c>
      <c r="BT7" s="36">
        <v>56.43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210.57</v>
      </c>
      <c r="CB7" s="36">
        <v>222.17</v>
      </c>
      <c r="CC7" s="36">
        <v>235.13</v>
      </c>
      <c r="CD7" s="36">
        <v>276.89999999999998</v>
      </c>
      <c r="CE7" s="36">
        <v>271.11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39.090000000000003</v>
      </c>
      <c r="CM7" s="36">
        <v>37.299999999999997</v>
      </c>
      <c r="CN7" s="36">
        <v>39.32</v>
      </c>
      <c r="CO7" s="36">
        <v>39.39</v>
      </c>
      <c r="CP7" s="36">
        <v>26.06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78.260000000000005</v>
      </c>
      <c r="CX7" s="36">
        <v>78.47</v>
      </c>
      <c r="CY7" s="36">
        <v>78.489999999999995</v>
      </c>
      <c r="CZ7" s="36">
        <v>78.540000000000006</v>
      </c>
      <c r="DA7" s="36">
        <v>78.5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dcterms:created xsi:type="dcterms:W3CDTF">2017-02-08T03:00:49Z</dcterms:created>
  <dcterms:modified xsi:type="dcterms:W3CDTF">2017-02-17T00:30:55Z</dcterms:modified>
  <cp:category/>
</cp:coreProperties>
</file>