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2016【H28】年度\■2 総務管理担当\調査（市役所関係）\H29.1.24「公営企業に係る「経営比較分析表」の分析等について\提出\"/>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<sst xmlns="http://schemas.openxmlformats.org/spreadsheetml/2006/main" count="221" uniqueCount="111">
  <si>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</si>
  <si>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</si>
  <si>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</si>
  <si>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</si>
  <si>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</si>
  <si>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</si>
  <si>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</si>
  <si>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</si>
  <si>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</si>
  <si>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</si>
  <si>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</si>
  <si>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</si>
  <si>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</si>
  <si>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</si>
  <si>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</si>
  <si>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</si>
  <si>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</si>
  <si>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</si>
  <si>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</si>
  <si>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</si>
  <si>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</si>
  <si>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</si>
  <si>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</si>
  <si>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</si>
  <si>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</si>
  <si>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</si>
  <si>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</si>
  <si>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</si>
  <si>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</si>
  <si>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</si>
  <si>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</si>
  <si>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</si>
  <si>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</si>
  <si>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</si>
  <si>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</si>
  <si>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</si>
  <si>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</si>
  <si>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</si>
  <si>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</si>
  <si>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</si>
  <si>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</si>
  <si>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</si>
  <si>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</si>
  <si>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</si>
  <si>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</si>
  <si>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</si>
  <si>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</si>
  <si>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</si>
  <si>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</si>
  <si>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</si>
  <si>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</si>
  <si>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</si>
  <si>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</si>
  <si>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</si>
  <si>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</si>
  <si>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</si>
  <si>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</si>
  <si>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</si>
  <si>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</si>
  <si>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</si>
  <si>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</si>
  <si>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</si>
  <si>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</si>
  <si>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</si>
  <si>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</si>
  <si>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</si>
  <si>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</si>
  <si>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</si>
  <si>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</si>
  <si>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</si>
  <si>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</si>
  <si>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</si>
  <si>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</si>
  <si>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</si>
  <si>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</si>
  <si>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</si>
  <si>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</si>
  <si>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</si>
  <si>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</si>
  <si>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</si>
  <si>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</si>
  <si>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</si>
  <si>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</si>
  <si>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</si>
  <si>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</si>
  <si>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</si>
  <si>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</si>
  <si>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</si>
  <si>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</si>
  <si>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</si>
  <si>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</si>
  <si>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</si>
  <si>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</si>
  <si>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</si>
  <si>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</si>
  <si>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</si>
  <si>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山梨県　南アルプス市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</si>
  <si>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</si>
  <si>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</si>
  <si>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</si>
  <si>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</si>
  <si>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</si>
  <si>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</si>
  <si>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</si>
  <si>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</si>
  <si>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</si>
  <si>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</si>
  <si>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</si>
  <si>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収益的収支比率は昨年より高くなっているが、料金収入等が増えたことによる増加ではないため実質は昨年と変わらない状態である。
　経費回収率も例年同様に平均を大きく下回っており、適切な使用料設定が必要と考えられる。
　企業債残高対事業規模比率は昨年と比べ減少したものの、ここ近年の数値は概ね横ばい状態となっているため、料金収入の見直しを検討する必要がある
　汚水処理原価は、昨年同様に大きな修繕等が無かったため平均を下回っているが、年数の経過等により高くなることが予想される。
　施設利用率は100％近くと毎年変わらず、水洗化率も増加しているが、要因となるものの中に人口減少もあるため、今後の利用者数に応じて料金収入に影響してくると予想される。</t>
    <rPh sb="1" eb="3">
      <t>シュウエキ</t>
    </rPh>
    <rPh sb="3" eb="4">
      <t>テキ</t>
    </rPh>
    <rPh sb="4" eb="6">
      <t>シュウシ</t>
    </rPh>
    <rPh sb="6" eb="8">
      <t>ヒリツ</t>
    </rPh>
    <rPh sb="9" eb="11">
      <t>サクネン</t>
    </rPh>
    <rPh sb="13" eb="14">
      <t>タカ</t>
    </rPh>
    <rPh sb="22" eb="24">
      <t>リョウキン</t>
    </rPh>
    <rPh sb="24" eb="26">
      <t>シュウニュウ</t>
    </rPh>
    <rPh sb="26" eb="27">
      <t>トウ</t>
    </rPh>
    <rPh sb="28" eb="29">
      <t>フ</t>
    </rPh>
    <rPh sb="36" eb="38">
      <t>ゾウカ</t>
    </rPh>
    <rPh sb="44" eb="46">
      <t>ジッシツ</t>
    </rPh>
    <rPh sb="47" eb="49">
      <t>サクネン</t>
    </rPh>
    <rPh sb="50" eb="51">
      <t>カ</t>
    </rPh>
    <rPh sb="55" eb="57">
      <t>ジョウタイ</t>
    </rPh>
    <rPh sb="63" eb="65">
      <t>ケイヒ</t>
    </rPh>
    <rPh sb="65" eb="67">
      <t>カイシュウ</t>
    </rPh>
    <rPh sb="67" eb="68">
      <t>リツ</t>
    </rPh>
    <rPh sb="69" eb="71">
      <t>レイネン</t>
    </rPh>
    <rPh sb="71" eb="73">
      <t>ドウヨウ</t>
    </rPh>
    <rPh sb="74" eb="76">
      <t>ヘイキン</t>
    </rPh>
    <rPh sb="77" eb="78">
      <t>オオ</t>
    </rPh>
    <rPh sb="80" eb="82">
      <t>シタマワ</t>
    </rPh>
    <rPh sb="87" eb="89">
      <t>テキセツ</t>
    </rPh>
    <rPh sb="90" eb="93">
      <t>シヨウリョウ</t>
    </rPh>
    <rPh sb="93" eb="95">
      <t>セッテイ</t>
    </rPh>
    <rPh sb="96" eb="98">
      <t>ヒツヨウ</t>
    </rPh>
    <rPh sb="99" eb="100">
      <t>カンガ</t>
    </rPh>
    <rPh sb="107" eb="109">
      <t>キギョウ</t>
    </rPh>
    <rPh sb="120" eb="122">
      <t>サクネン</t>
    </rPh>
    <rPh sb="123" eb="124">
      <t>クラ</t>
    </rPh>
    <rPh sb="125" eb="127">
      <t>ゲンショウ</t>
    </rPh>
    <rPh sb="135" eb="137">
      <t>キンネン</t>
    </rPh>
    <rPh sb="138" eb="140">
      <t>スウチ</t>
    </rPh>
    <rPh sb="141" eb="142">
      <t>オオム</t>
    </rPh>
    <rPh sb="143" eb="144">
      <t>ヨコ</t>
    </rPh>
    <rPh sb="146" eb="148">
      <t>ジョウタイ</t>
    </rPh>
    <rPh sb="157" eb="159">
      <t>リョウキン</t>
    </rPh>
    <rPh sb="159" eb="161">
      <t>シュウニュウ</t>
    </rPh>
    <rPh sb="162" eb="164">
      <t>ミナオ</t>
    </rPh>
    <rPh sb="166" eb="168">
      <t>ケントウ</t>
    </rPh>
    <rPh sb="170" eb="172">
      <t>ヒツヨウ</t>
    </rPh>
    <rPh sb="177" eb="179">
      <t>オスイ</t>
    </rPh>
    <rPh sb="179" eb="181">
      <t>ショリ</t>
    </rPh>
    <rPh sb="181" eb="183">
      <t>ゲンカ</t>
    </rPh>
    <rPh sb="185" eb="187">
      <t>サクネン</t>
    </rPh>
    <rPh sb="187" eb="189">
      <t>ドウヨウ</t>
    </rPh>
    <rPh sb="190" eb="191">
      <t>オオ</t>
    </rPh>
    <rPh sb="193" eb="195">
      <t>シュウゼン</t>
    </rPh>
    <rPh sb="195" eb="196">
      <t>トウ</t>
    </rPh>
    <rPh sb="197" eb="198">
      <t>ナ</t>
    </rPh>
    <rPh sb="203" eb="205">
      <t>ヘイキン</t>
    </rPh>
    <rPh sb="206" eb="208">
      <t>シタマワ</t>
    </rPh>
    <rPh sb="214" eb="216">
      <t>ネンスウ</t>
    </rPh>
    <rPh sb="217" eb="219">
      <t>ケイカ</t>
    </rPh>
    <rPh sb="219" eb="220">
      <t>トウ</t>
    </rPh>
    <rPh sb="223" eb="224">
      <t>タカ</t>
    </rPh>
    <rPh sb="230" eb="232">
      <t>ヨソウ</t>
    </rPh>
    <rPh sb="238" eb="240">
      <t>シセツ</t>
    </rPh>
    <rPh sb="240" eb="242">
      <t>リヨウ</t>
    </rPh>
    <rPh sb="242" eb="243">
      <t>リツ</t>
    </rPh>
    <rPh sb="248" eb="249">
      <t>チカ</t>
    </rPh>
    <rPh sb="251" eb="253">
      <t>マイトシ</t>
    </rPh>
    <rPh sb="253" eb="254">
      <t>カ</t>
    </rPh>
    <rPh sb="258" eb="261">
      <t>スイセンカ</t>
    </rPh>
    <rPh sb="261" eb="262">
      <t>リツ</t>
    </rPh>
    <rPh sb="263" eb="265">
      <t>ゾウカ</t>
    </rPh>
    <rPh sb="271" eb="273">
      <t>ヨウイン</t>
    </rPh>
    <rPh sb="279" eb="280">
      <t>ナカ</t>
    </rPh>
    <rPh sb="281" eb="283">
      <t>ジンコウ</t>
    </rPh>
    <rPh sb="283" eb="285">
      <t>ゲンショウ</t>
    </rPh>
    <rPh sb="291" eb="293">
      <t>コンゴ</t>
    </rPh>
    <rPh sb="294" eb="297">
      <t>リヨウシャ</t>
    </rPh>
    <rPh sb="297" eb="298">
      <t>スウ</t>
    </rPh>
    <rPh sb="299" eb="300">
      <t>オウ</t>
    </rPh>
    <rPh sb="302" eb="304">
      <t>リョウキン</t>
    </rPh>
    <rPh sb="304" eb="306">
      <t>シュウニュウ</t>
    </rPh>
    <rPh sb="307" eb="309">
      <t>エイキョウ</t>
    </rPh>
    <rPh sb="314" eb="316">
      <t>ヨソウ</t>
    </rPh>
    <phoneticPr fontId="4"/>
  </si>
  <si>
    <t>　平成８年から共用開始され、処理場やポンプ施設において老朽化による修繕が必要とされる箇所が出てきている。
　今後、長寿命化計画を策定することにより計画的に補修・部品交換等を行い、故障による機能停止といった最悪なケースを防ぐことができるよう対応していく。</t>
    <rPh sb="1" eb="3">
      <t>ヘイセイ</t>
    </rPh>
    <rPh sb="4" eb="5">
      <t>ネン</t>
    </rPh>
    <rPh sb="7" eb="9">
      <t>キョウヨウ</t>
    </rPh>
    <rPh sb="9" eb="11">
      <t>カイシ</t>
    </rPh>
    <rPh sb="14" eb="17">
      <t>ショリジョウ</t>
    </rPh>
    <rPh sb="21" eb="23">
      <t>シセツ</t>
    </rPh>
    <rPh sb="27" eb="30">
      <t>ロウキュウカ</t>
    </rPh>
    <rPh sb="33" eb="35">
      <t>シュウゼン</t>
    </rPh>
    <rPh sb="36" eb="38">
      <t>ヒツヨウ</t>
    </rPh>
    <rPh sb="42" eb="44">
      <t>カショ</t>
    </rPh>
    <rPh sb="45" eb="46">
      <t>デ</t>
    </rPh>
    <rPh sb="54" eb="56">
      <t>コンゴ</t>
    </rPh>
    <rPh sb="57" eb="58">
      <t>チョウ</t>
    </rPh>
    <rPh sb="58" eb="60">
      <t>ジュミョウ</t>
    </rPh>
    <rPh sb="60" eb="61">
      <t>カ</t>
    </rPh>
    <rPh sb="61" eb="63">
      <t>ケイカク</t>
    </rPh>
    <rPh sb="64" eb="66">
      <t>サクテイ</t>
    </rPh>
    <rPh sb="73" eb="75">
      <t>ケイカク</t>
    </rPh>
    <rPh sb="75" eb="76">
      <t>テキ</t>
    </rPh>
    <rPh sb="77" eb="79">
      <t>ホシュウ</t>
    </rPh>
    <rPh sb="80" eb="82">
      <t>ブヒン</t>
    </rPh>
    <rPh sb="82" eb="84">
      <t>コウカン</t>
    </rPh>
    <rPh sb="84" eb="85">
      <t>トウ</t>
    </rPh>
    <rPh sb="86" eb="87">
      <t>オコ</t>
    </rPh>
    <rPh sb="89" eb="91">
      <t>コショウ</t>
    </rPh>
    <rPh sb="94" eb="96">
      <t>キノウ</t>
    </rPh>
    <rPh sb="96" eb="98">
      <t>テイシ</t>
    </rPh>
    <rPh sb="102" eb="104">
      <t>サイアク</t>
    </rPh>
    <rPh sb="109" eb="110">
      <t>フセ</t>
    </rPh>
    <rPh sb="119" eb="121">
      <t>タイオウ</t>
    </rPh>
    <phoneticPr fontId="4"/>
  </si>
  <si>
    <t xml:space="preserve">　農業集落排水事業は、農業用用排水の水質汚濁の防止、また地域に住む人の生活環境を快適にし、水環境を保全することを目的とした事業である。
　地形等の問題により下水道普及が困難な山村地域ではあるが、本市の水源にもあたる重要な地域であることから、一般財源を投入しても維持すべき事業と考える。
　経費回収率の改善は困難であるが、水洗化率向上に向けた取組み、適切な使用料の設定、今後の維持管理・老朽化対策等を検証をし、経営改善を図る。
</t>
    <rPh sb="1" eb="3">
      <t>ノウギョウ</t>
    </rPh>
    <rPh sb="3" eb="5">
      <t>シュウラク</t>
    </rPh>
    <rPh sb="5" eb="7">
      <t>ハイスイ</t>
    </rPh>
    <rPh sb="7" eb="9">
      <t>ジギョウ</t>
    </rPh>
    <rPh sb="11" eb="14">
      <t>ノウギョウヨウ</t>
    </rPh>
    <rPh sb="14" eb="15">
      <t>ヨウ</t>
    </rPh>
    <rPh sb="15" eb="17">
      <t>ハイスイ</t>
    </rPh>
    <rPh sb="18" eb="20">
      <t>スイシツ</t>
    </rPh>
    <rPh sb="20" eb="22">
      <t>オダク</t>
    </rPh>
    <rPh sb="23" eb="25">
      <t>ボウシ</t>
    </rPh>
    <rPh sb="28" eb="30">
      <t>チイキ</t>
    </rPh>
    <rPh sb="31" eb="32">
      <t>ス</t>
    </rPh>
    <rPh sb="33" eb="34">
      <t>ヒト</t>
    </rPh>
    <rPh sb="35" eb="37">
      <t>セイカツ</t>
    </rPh>
    <rPh sb="37" eb="39">
      <t>カンキョウ</t>
    </rPh>
    <rPh sb="40" eb="42">
      <t>カイテキ</t>
    </rPh>
    <rPh sb="45" eb="46">
      <t>ミズ</t>
    </rPh>
    <rPh sb="46" eb="48">
      <t>カンキョウ</t>
    </rPh>
    <rPh sb="49" eb="51">
      <t>ホゼン</t>
    </rPh>
    <rPh sb="56" eb="58">
      <t>モクテキ</t>
    </rPh>
    <rPh sb="61" eb="63">
      <t>ジギョウ</t>
    </rPh>
    <rPh sb="69" eb="71">
      <t>チケイ</t>
    </rPh>
    <rPh sb="71" eb="72">
      <t>トウ</t>
    </rPh>
    <rPh sb="73" eb="75">
      <t>モンダイ</t>
    </rPh>
    <rPh sb="78" eb="80">
      <t>ゲスイ</t>
    </rPh>
    <rPh sb="80" eb="81">
      <t>ドウ</t>
    </rPh>
    <rPh sb="81" eb="83">
      <t>フキュウ</t>
    </rPh>
    <rPh sb="84" eb="86">
      <t>コンナン</t>
    </rPh>
    <rPh sb="87" eb="89">
      <t>サンソン</t>
    </rPh>
    <rPh sb="89" eb="91">
      <t>チイキ</t>
    </rPh>
    <rPh sb="97" eb="98">
      <t>ホン</t>
    </rPh>
    <rPh sb="98" eb="99">
      <t>シ</t>
    </rPh>
    <rPh sb="100" eb="102">
      <t>スイゲン</t>
    </rPh>
    <rPh sb="107" eb="109">
      <t>ジュウヨウ</t>
    </rPh>
    <rPh sb="110" eb="112">
      <t>チイキ</t>
    </rPh>
    <rPh sb="120" eb="122">
      <t>イッパン</t>
    </rPh>
    <rPh sb="122" eb="124">
      <t>ザイゲン</t>
    </rPh>
    <rPh sb="125" eb="127">
      <t>トウニュウ</t>
    </rPh>
    <rPh sb="130" eb="132">
      <t>イジ</t>
    </rPh>
    <rPh sb="135" eb="137">
      <t>ジギョウ</t>
    </rPh>
    <rPh sb="138" eb="139">
      <t>カンガ</t>
    </rPh>
    <rPh sb="144" eb="146">
      <t>ケイヒ</t>
    </rPh>
    <rPh sb="146" eb="148">
      <t>カイシュウ</t>
    </rPh>
    <rPh sb="148" eb="149">
      <t>リツ</t>
    </rPh>
    <rPh sb="150" eb="152">
      <t>カイゼン</t>
    </rPh>
    <rPh sb="153" eb="155">
      <t>コンナン</t>
    </rPh>
    <rPh sb="160" eb="163">
      <t>スイセンカ</t>
    </rPh>
    <rPh sb="163" eb="164">
      <t>リツ</t>
    </rPh>
    <rPh sb="164" eb="166">
      <t>コウジョウ</t>
    </rPh>
    <rPh sb="167" eb="168">
      <t>ム</t>
    </rPh>
    <rPh sb="170" eb="172">
      <t>トリク</t>
    </rPh>
    <rPh sb="174" eb="176">
      <t>テキセツ</t>
    </rPh>
    <rPh sb="177" eb="180">
      <t>シヨウリョウ</t>
    </rPh>
    <rPh sb="181" eb="183">
      <t>セッテイ</t>
    </rPh>
    <rPh sb="184" eb="186">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</si>
</sst>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99269024"/>
        <c:axId val="399269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399269024"/>
        <c:axId val="399269416"/>
      </c:lineChart>
      <c:dateAx>
        <c:axId val="399269024"/>
        <c:scaling>
          <c:orientation val="minMax"/>
        </c:scaling>
        <c:delete val="1"/>
        <c:axPos val="b"/>
        <c:numFmt formatCode="ge" sourceLinked="1"/>
        <c:majorTickMark val="none"/>
        <c:minorTickMark val="none"/>
        <c:tickLblPos val="none"/>
        <c:crossAx val="399269416"/>
        <c:crosses val="autoZero"/>
        <c:auto val="1"/>
        <c:lblOffset val="100"/>
        <c:baseTimeUnit val="years"/>
      </c:dateAx>
      <c:valAx>
        <c:axId val="39926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26902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68.03</c:v>
                </c:pt>
                <c:pt idx="1">
                  <c:v>79.36</c:v>
                </c:pt>
                <c:pt idx="2">
                  <c:v>64.75</c:v>
                </c:pt>
                <c:pt idx="3">
                  <c:v>63.85</c:v>
                </c:pt>
                <c:pt idx="4">
                  <c:v>67.03</c:v>
                </c:pt>
              </c:numCache>
            </c:numRef>
          </c:val>
        </c:ser>
        <c:dLbls>
          <c:showLegendKey val="0"/>
          <c:showVal val="0"/>
          <c:showCatName val="0"/>
          <c:showSerName val="0"/>
          <c:showPercent val="0"/>
          <c:showBubbleSize val="0"/>
        </c:dLbls>
        <c:gapWidth val="150"/>
        <c:axId val="399270592"/>
        <c:axId val="399270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9270592"/>
        <c:axId val="399270984"/>
      </c:lineChart>
      <c:dateAx>
        <c:axId val="399270592"/>
        <c:scaling>
          <c:orientation val="minMax"/>
        </c:scaling>
        <c:delete val="1"/>
        <c:axPos val="b"/>
        <c:numFmt formatCode="ge" sourceLinked="1"/>
        <c:majorTickMark val="none"/>
        <c:minorTickMark val="none"/>
        <c:tickLblPos val="none"/>
        <c:crossAx val="399270984"/>
        <c:crosses val="autoZero"/>
        <c:auto val="1"/>
        <c:lblOffset val="100"/>
        <c:baseTimeUnit val="years"/>
      </c:dateAx>
      <c:valAx>
        <c:axId val="399270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92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6008272"/>
        <c:axId val="39600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6008272"/>
        <c:axId val="396008664"/>
      </c:lineChart>
      <c:dateAx>
        <c:axId val="396008272"/>
        <c:scaling>
          <c:orientation val="minMax"/>
        </c:scaling>
        <c:delete val="1"/>
        <c:axPos val="b"/>
        <c:numFmt formatCode="ge" sourceLinked="1"/>
        <c:majorTickMark val="none"/>
        <c:minorTickMark val="none"/>
        <c:tickLblPos val="none"/>
        <c:crossAx val="396008664"/>
        <c:crosses val="autoZero"/>
        <c:auto val="1"/>
        <c:lblOffset val="100"/>
        <c:baseTimeUnit val="years"/>
      </c:dateAx>
      <c:valAx>
        <c:axId val="39600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00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6009840"/>
        <c:axId val="396010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6009840"/>
        <c:axId val="396010232"/>
      </c:lineChart>
      <c:dateAx>
        <c:axId val="396009840"/>
        <c:scaling>
          <c:orientation val="minMax"/>
        </c:scaling>
        <c:delete val="1"/>
        <c:axPos val="b"/>
        <c:numFmt formatCode="ge" sourceLinked="1"/>
        <c:majorTickMark val="none"/>
        <c:minorTickMark val="none"/>
        <c:tickLblPos val="none"/>
        <c:crossAx val="396010232"/>
        <c:crosses val="autoZero"/>
        <c:auto val="1"/>
        <c:lblOffset val="100"/>
        <c:baseTimeUnit val="years"/>
      </c:dateAx>
      <c:valAx>
        <c:axId val="39601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00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6011408"/>
        <c:axId val="398446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6011408"/>
        <c:axId val="398446520"/>
      </c:lineChart>
      <c:dateAx>
        <c:axId val="396011408"/>
        <c:scaling>
          <c:orientation val="minMax"/>
        </c:scaling>
        <c:delete val="1"/>
        <c:axPos val="b"/>
        <c:numFmt formatCode="ge" sourceLinked="1"/>
        <c:majorTickMark val="none"/>
        <c:minorTickMark val="none"/>
        <c:tickLblPos val="none"/>
        <c:crossAx val="398446520"/>
        <c:crosses val="autoZero"/>
        <c:auto val="1"/>
        <c:lblOffset val="100"/>
        <c:baseTimeUnit val="years"/>
      </c:dateAx>
      <c:valAx>
        <c:axId val="398446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01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98447696"/>
        <c:axId val="398448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98447696"/>
        <c:axId val="398448088"/>
      </c:lineChart>
      <c:dateAx>
        <c:axId val="398447696"/>
        <c:scaling>
          <c:orientation val="minMax"/>
        </c:scaling>
        <c:delete val="1"/>
        <c:axPos val="b"/>
        <c:numFmt formatCode="ge" sourceLinked="1"/>
        <c:majorTickMark val="none"/>
        <c:minorTickMark val="none"/>
        <c:tickLblPos val="none"/>
        <c:crossAx val="398448088"/>
        <c:crosses val="autoZero"/>
        <c:auto val="1"/>
        <c:lblOffset val="100"/>
        <c:baseTimeUnit val="years"/>
      </c:dateAx>
      <c:valAx>
        <c:axId val="39844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44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628.03</c:v>
                </c:pt>
                <c:pt idx="1">
                  <c:v>1338.32</c:v>
                </c:pt>
                <c:pt idx="2">
                  <c:v>1107.42</c:v>
                </c:pt>
                <c:pt idx="3">
                  <c:v>1325.85</c:v>
                </c:pt>
                <c:pt idx="4">
                  <c:v>1208.76</c:v>
                </c:pt>
              </c:numCache>
            </c:numRef>
          </c:val>
        </c:ser>
        <c:dLbls>
          <c:showLegendKey val="0"/>
          <c:showVal val="0"/>
          <c:showCatName val="0"/>
          <c:showSerName val="0"/>
          <c:showPercent val="0"/>
          <c:showBubbleSize val="0"/>
        </c:dLbls>
        <c:gapWidth val="150"/>
        <c:axId val="398449264"/>
        <c:axId val="398449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398449264"/>
        <c:axId val="398449656"/>
      </c:lineChart>
      <c:dateAx>
        <c:axId val="398449264"/>
        <c:scaling>
          <c:orientation val="minMax"/>
        </c:scaling>
        <c:delete val="1"/>
        <c:axPos val="b"/>
        <c:numFmt formatCode="ge" sourceLinked="1"/>
        <c:majorTickMark val="none"/>
        <c:minorTickMark val="none"/>
        <c:tickLblPos val="none"/>
        <c:crossAx val="398449656"/>
        <c:crosses val="autoZero"/>
        <c:auto val="1"/>
        <c:lblOffset val="100"/>
        <c:baseTimeUnit val="years"/>
      </c:dateAx>
      <c:valAx>
        <c:axId val="39844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44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29.44</c:v>
                </c:pt>
                <c:pt idx="1">
                  <c:v>15.93</c:v>
                </c:pt>
                <c:pt idx="2">
                  <c:v>19.34</c:v>
                </c:pt>
                <c:pt idx="3">
                  <c:v>25.57</c:v>
                </c:pt>
                <c:pt idx="4">
                  <c:v>27.35</c:v>
                </c:pt>
              </c:numCache>
            </c:numRef>
          </c:val>
        </c:ser>
        <c:dLbls>
          <c:showLegendKey val="0"/>
          <c:showVal val="0"/>
          <c:showCatName val="0"/>
          <c:showSerName val="0"/>
          <c:showPercent val="0"/>
          <c:showBubbleSize val="0"/>
        </c:dLbls>
        <c:gapWidth val="150"/>
        <c:axId val="398537024"/>
        <c:axId val="398537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398537024"/>
        <c:axId val="398537416"/>
      </c:lineChart>
      <c:dateAx>
        <c:axId val="398537024"/>
        <c:scaling>
          <c:orientation val="minMax"/>
        </c:scaling>
        <c:delete val="1"/>
        <c:axPos val="b"/>
        <c:numFmt formatCode="ge" sourceLinked="1"/>
        <c:majorTickMark val="none"/>
        <c:minorTickMark val="none"/>
        <c:tickLblPos val="none"/>
        <c:crossAx val="398537416"/>
        <c:crosses val="autoZero"/>
        <c:auto val="1"/>
        <c:lblOffset val="100"/>
        <c:baseTimeUnit val="years"/>
      </c:dateAx>
      <c:valAx>
        <c:axId val="398537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5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196.09</c:v>
                </c:pt>
                <c:pt idx="1">
                  <c:v>373.24</c:v>
                </c:pt>
                <c:pt idx="2">
                  <c:v>321.95</c:v>
                </c:pt>
                <c:pt idx="3">
                  <c:v>205.51</c:v>
                </c:pt>
                <c:pt idx="4">
                  <c:v>210.73</c:v>
                </c:pt>
              </c:numCache>
            </c:numRef>
          </c:val>
        </c:ser>
        <c:dLbls>
          <c:showLegendKey val="0"/>
          <c:showVal val="0"/>
          <c:showCatName val="0"/>
          <c:showSerName val="0"/>
          <c:showPercent val="0"/>
          <c:showBubbleSize val="0"/>
        </c:dLbls>
        <c:gapWidth val="150"/>
        <c:axId val="398538592"/>
        <c:axId val="398538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398538592"/>
        <c:axId val="398538984"/>
      </c:lineChart>
      <c:dateAx>
        <c:axId val="398538592"/>
        <c:scaling>
          <c:orientation val="minMax"/>
        </c:scaling>
        <c:delete val="1"/>
        <c:axPos val="b"/>
        <c:numFmt formatCode="ge" sourceLinked="1"/>
        <c:majorTickMark val="none"/>
        <c:minorTickMark val="none"/>
        <c:tickLblPos val="none"/>
        <c:crossAx val="398538984"/>
        <c:crosses val="autoZero"/>
        <c:auto val="1"/>
        <c:lblOffset val="100"/>
        <c:baseTimeUnit val="years"/>
      </c:dateAx>
      <c:valAx>
        <c:axId val="398538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5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97.77</c:v>
                </c:pt>
                <c:pt idx="1">
                  <c:v>97.77</c:v>
                </c:pt>
                <c:pt idx="2">
                  <c:v>97.77</c:v>
                </c:pt>
                <c:pt idx="3">
                  <c:v>97.77</c:v>
                </c:pt>
                <c:pt idx="4">
                  <c:v>97.77</c:v>
                </c:pt>
              </c:numCache>
            </c:numRef>
          </c:val>
        </c:ser>
        <c:dLbls>
          <c:showLegendKey val="0"/>
          <c:showVal val="0"/>
          <c:showCatName val="0"/>
          <c:showSerName val="0"/>
          <c:showPercent val="0"/>
          <c:showBubbleSize val="0"/>
        </c:dLbls>
        <c:gapWidth val="150"/>
        <c:axId val="398540160"/>
        <c:axId val="397319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398540160"/>
        <c:axId val="397319640"/>
      </c:lineChart>
      <c:dateAx>
        <c:axId val="398540160"/>
        <c:scaling>
          <c:orientation val="minMax"/>
        </c:scaling>
        <c:delete val="1"/>
        <c:axPos val="b"/>
        <c:numFmt formatCode="ge" sourceLinked="1"/>
        <c:majorTickMark val="none"/>
        <c:minorTickMark val="none"/>
        <c:tickLblPos val="none"/>
        <c:crossAx val="397319640"/>
        <c:crosses val="autoZero"/>
        <c:auto val="1"/>
        <c:lblOffset val="100"/>
        <c:baseTimeUnit val="years"/>
      </c:dateAx>
      <c:valAx>
        <c:axId val="39731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8540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76.400000000000006</c:v>
                </c:pt>
                <c:pt idx="1">
                  <c:v>82.01</c:v>
                </c:pt>
                <c:pt idx="2">
                  <c:v>83.17</c:v>
                </c:pt>
                <c:pt idx="3">
                  <c:v>84.89</c:v>
                </c:pt>
                <c:pt idx="4">
                  <c:v>87.71</c:v>
                </c:pt>
              </c:numCache>
            </c:numRef>
          </c:val>
        </c:ser>
        <c:dLbls>
          <c:showLegendKey val="0"/>
          <c:showVal val="0"/>
          <c:showCatName val="0"/>
          <c:showSerName val="0"/>
          <c:showPercent val="0"/>
          <c:showBubbleSize val="0"/>
        </c:dLbls>
        <c:gapWidth val="150"/>
        <c:axId val="397320816"/>
        <c:axId val="397321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397320816"/>
        <c:axId val="397321208"/>
      </c:lineChart>
      <c:dateAx>
        <c:axId val="397320816"/>
        <c:scaling>
          <c:orientation val="minMax"/>
        </c:scaling>
        <c:delete val="1"/>
        <c:axPos val="b"/>
        <c:numFmt formatCode="ge" sourceLinked="1"/>
        <c:majorTickMark val="none"/>
        <c:minorTickMark val="none"/>
        <c:tickLblPos val="none"/>
        <c:crossAx val="397321208"/>
        <c:crosses val="autoZero"/>
        <c:auto val="1"/>
        <c:lblOffset val="100"/>
        <c:baseTimeUnit val="years"/>
      </c:dateAx>
      <c:valAx>
        <c:axId val="39732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732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R1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65" t="s">
        <v>0</v>
      </c>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c r="BR2" s="65"/>
      <c r="BS2" s="65"/>
      <c r="BT2" s="65"/>
      <c r="BU2" s="65"/>
      <c r="BV2" s="65"/>
      <c r="BW2" s="65"/>
      <c r="BX2" s="65"/>
      <c r="BY2" s="65"/>
      <c r="BZ2" s="65"/>
    </row>
    <row r="3" spans="1:78" ht="9.75" customHeight="1">
      <c r="A3" s="2"/>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row>
    <row r="4" spans="1:78" ht="9.75" customHeight="1">
      <c r="A4" s="2"/>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c r="BR4" s="65"/>
      <c r="BS4" s="65"/>
      <c r="BT4" s="65"/>
      <c r="BU4" s="65"/>
      <c r="BV4" s="65"/>
      <c r="BW4" s="65"/>
      <c r="BX4" s="65"/>
      <c r="BY4" s="65"/>
      <c r="BZ4" s="6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66" t="str">
        <f>データ!H6</f>
        <v>山梨県　南アルプス市</v>
      </c>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3"/>
      <c r="AE7" s="3"/>
      <c r="AF7" s="3"/>
      <c r="AG7" s="3"/>
      <c r="AH7" s="3"/>
      <c r="AI7" s="3"/>
      <c r="AJ7" s="3"/>
      <c r="AK7" s="3"/>
      <c r="AL7" s="63" t="s">
        <v>5</v>
      </c>
      <c r="AM7" s="63"/>
      <c r="AN7" s="63"/>
      <c r="AO7" s="63"/>
      <c r="AP7" s="63"/>
      <c r="AQ7" s="63"/>
      <c r="AR7" s="63"/>
      <c r="AS7" s="63"/>
      <c r="AT7" s="63" t="s">
        <v>6</v>
      </c>
      <c r="AU7" s="63"/>
      <c r="AV7" s="63"/>
      <c r="AW7" s="63"/>
      <c r="AX7" s="63"/>
      <c r="AY7" s="63"/>
      <c r="AZ7" s="63"/>
      <c r="BA7" s="63"/>
      <c r="BB7" s="63" t="s">
        <v>7</v>
      </c>
      <c r="BC7" s="63"/>
      <c r="BD7" s="63"/>
      <c r="BE7" s="63"/>
      <c r="BF7" s="63"/>
      <c r="BG7" s="63"/>
      <c r="BH7" s="63"/>
      <c r="BI7" s="63"/>
      <c r="BJ7" s="3"/>
      <c r="BK7" s="3"/>
      <c r="BL7" s="4" t="s">
        <v>8</v>
      </c>
      <c r="BM7" s="5"/>
      <c r="BN7" s="5"/>
      <c r="BO7" s="5"/>
      <c r="BP7" s="5"/>
      <c r="BQ7" s="5"/>
      <c r="BR7" s="5"/>
      <c r="BS7" s="5"/>
      <c r="BT7" s="5"/>
      <c r="BU7" s="5"/>
      <c r="BV7" s="5"/>
      <c r="BW7" s="5"/>
      <c r="BX7" s="5"/>
      <c r="BY7" s="6"/>
    </row>
    <row r="8" spans="1:78" ht="18.75" customHeight="1">
      <c r="A8" s="2"/>
      <c r="B8" s="64" t="str">
        <f>データ!I6</f>
        <v>法非適用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3"/>
      <c r="AE8" s="3"/>
      <c r="AF8" s="3"/>
      <c r="AG8" s="3"/>
      <c r="AH8" s="3"/>
      <c r="AI8" s="3"/>
      <c r="AJ8" s="3"/>
      <c r="AK8" s="3"/>
      <c r="AL8" s="58">
        <f>データ!R6</f>
        <v>72529</v>
      </c>
      <c r="AM8" s="58"/>
      <c r="AN8" s="58"/>
      <c r="AO8" s="58"/>
      <c r="AP8" s="58"/>
      <c r="AQ8" s="58"/>
      <c r="AR8" s="58"/>
      <c r="AS8" s="58"/>
      <c r="AT8" s="57">
        <f>データ!S6</f>
        <v>264.14</v>
      </c>
      <c r="AU8" s="57"/>
      <c r="AV8" s="57"/>
      <c r="AW8" s="57"/>
      <c r="AX8" s="57"/>
      <c r="AY8" s="57"/>
      <c r="AZ8" s="57"/>
      <c r="BA8" s="57"/>
      <c r="BB8" s="57">
        <f>データ!T6</f>
        <v>274.58999999999997</v>
      </c>
      <c r="BC8" s="57"/>
      <c r="BD8" s="57"/>
      <c r="BE8" s="57"/>
      <c r="BF8" s="57"/>
      <c r="BG8" s="57"/>
      <c r="BH8" s="57"/>
      <c r="BI8" s="57"/>
      <c r="BJ8" s="3"/>
      <c r="BK8" s="3"/>
      <c r="BL8" s="61" t="s">
        <v>9</v>
      </c>
      <c r="BM8" s="62"/>
      <c r="BN8" s="7" t="s">
        <v>10</v>
      </c>
      <c r="BO8" s="8"/>
      <c r="BP8" s="8"/>
      <c r="BQ8" s="8"/>
      <c r="BR8" s="8"/>
      <c r="BS8" s="8"/>
      <c r="BT8" s="8"/>
      <c r="BU8" s="8"/>
      <c r="BV8" s="8"/>
      <c r="BW8" s="8"/>
      <c r="BX8" s="8"/>
      <c r="BY8" s="9"/>
    </row>
    <row r="9" spans="1:78" ht="18.75" customHeight="1">
      <c r="A9" s="2"/>
      <c r="B9" s="63" t="s">
        <v>11</v>
      </c>
      <c r="C9" s="63"/>
      <c r="D9" s="63"/>
      <c r="E9" s="63"/>
      <c r="F9" s="63"/>
      <c r="G9" s="63"/>
      <c r="H9" s="63"/>
      <c r="I9" s="63" t="s">
        <v>12</v>
      </c>
      <c r="J9" s="63"/>
      <c r="K9" s="63"/>
      <c r="L9" s="63"/>
      <c r="M9" s="63"/>
      <c r="N9" s="63"/>
      <c r="O9" s="63"/>
      <c r="P9" s="63" t="s">
        <v>13</v>
      </c>
      <c r="Q9" s="63"/>
      <c r="R9" s="63"/>
      <c r="S9" s="63"/>
      <c r="T9" s="63"/>
      <c r="U9" s="63"/>
      <c r="V9" s="63"/>
      <c r="W9" s="63" t="s">
        <v>14</v>
      </c>
      <c r="X9" s="63"/>
      <c r="Y9" s="63"/>
      <c r="Z9" s="63"/>
      <c r="AA9" s="63"/>
      <c r="AB9" s="63"/>
      <c r="AC9" s="63"/>
      <c r="AD9" s="63" t="s">
        <v>15</v>
      </c>
      <c r="AE9" s="63"/>
      <c r="AF9" s="63"/>
      <c r="AG9" s="63"/>
      <c r="AH9" s="63"/>
      <c r="AI9" s="63"/>
      <c r="AJ9" s="63"/>
      <c r="AK9" s="3"/>
      <c r="AL9" s="63" t="s">
        <v>16</v>
      </c>
      <c r="AM9" s="63"/>
      <c r="AN9" s="63"/>
      <c r="AO9" s="63"/>
      <c r="AP9" s="63"/>
      <c r="AQ9" s="63"/>
      <c r="AR9" s="63"/>
      <c r="AS9" s="63"/>
      <c r="AT9" s="63" t="s">
        <v>17</v>
      </c>
      <c r="AU9" s="63"/>
      <c r="AV9" s="63"/>
      <c r="AW9" s="63"/>
      <c r="AX9" s="63"/>
      <c r="AY9" s="63"/>
      <c r="AZ9" s="63"/>
      <c r="BA9" s="63"/>
      <c r="BB9" s="63" t="s">
        <v>18</v>
      </c>
      <c r="BC9" s="63"/>
      <c r="BD9" s="63"/>
      <c r="BE9" s="63"/>
      <c r="BF9" s="63"/>
      <c r="BG9" s="63"/>
      <c r="BH9" s="63"/>
      <c r="BI9" s="63"/>
      <c r="BJ9" s="3"/>
      <c r="BK9" s="3"/>
      <c r="BL9" s="55" t="s">
        <v>19</v>
      </c>
      <c r="BM9" s="56"/>
      <c r="BN9" s="10" t="s">
        <v>20</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t="str">
        <f>データ!N6</f>
        <v>該当数値なし</v>
      </c>
      <c r="J10" s="57"/>
      <c r="K10" s="57"/>
      <c r="L10" s="57"/>
      <c r="M10" s="57"/>
      <c r="N10" s="57"/>
      <c r="O10" s="57"/>
      <c r="P10" s="57">
        <f>データ!O6</f>
        <v>0.41</v>
      </c>
      <c r="Q10" s="57"/>
      <c r="R10" s="57"/>
      <c r="S10" s="57"/>
      <c r="T10" s="57"/>
      <c r="U10" s="57"/>
      <c r="V10" s="57"/>
      <c r="W10" s="57">
        <f>データ!P6</f>
        <v>100</v>
      </c>
      <c r="X10" s="57"/>
      <c r="Y10" s="57"/>
      <c r="Z10" s="57"/>
      <c r="AA10" s="57"/>
      <c r="AB10" s="57"/>
      <c r="AC10" s="57"/>
      <c r="AD10" s="58">
        <f>データ!Q6</f>
        <v>2750</v>
      </c>
      <c r="AE10" s="58"/>
      <c r="AF10" s="58"/>
      <c r="AG10" s="58"/>
      <c r="AH10" s="58"/>
      <c r="AI10" s="58"/>
      <c r="AJ10" s="58"/>
      <c r="AK10" s="2"/>
      <c r="AL10" s="58">
        <f>データ!U6</f>
        <v>293</v>
      </c>
      <c r="AM10" s="58"/>
      <c r="AN10" s="58"/>
      <c r="AO10" s="58"/>
      <c r="AP10" s="58"/>
      <c r="AQ10" s="58"/>
      <c r="AR10" s="58"/>
      <c r="AS10" s="58"/>
      <c r="AT10" s="57">
        <f>データ!V6</f>
        <v>0.14000000000000001</v>
      </c>
      <c r="AU10" s="57"/>
      <c r="AV10" s="57"/>
      <c r="AW10" s="57"/>
      <c r="AX10" s="57"/>
      <c r="AY10" s="57"/>
      <c r="AZ10" s="57"/>
      <c r="BA10" s="57"/>
      <c r="BB10" s="57">
        <f>データ!W6</f>
        <v>2092.86</v>
      </c>
      <c r="BC10" s="57"/>
      <c r="BD10" s="57"/>
      <c r="BE10" s="57"/>
      <c r="BF10" s="57"/>
      <c r="BG10" s="57"/>
      <c r="BH10" s="57"/>
      <c r="BI10" s="57"/>
      <c r="BJ10" s="2"/>
      <c r="BK10" s="2"/>
      <c r="BL10" s="59" t="s">
        <v>21</v>
      </c>
      <c r="BM10" s="60"/>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40" t="s">
        <v>25</v>
      </c>
      <c r="BM14" s="41"/>
      <c r="BN14" s="41"/>
      <c r="BO14" s="41"/>
      <c r="BP14" s="41"/>
      <c r="BQ14" s="41"/>
      <c r="BR14" s="41"/>
      <c r="BS14" s="41"/>
      <c r="BT14" s="41"/>
      <c r="BU14" s="41"/>
      <c r="BV14" s="41"/>
      <c r="BW14" s="41"/>
      <c r="BX14" s="41"/>
      <c r="BY14" s="41"/>
      <c r="BZ14" s="42"/>
    </row>
    <row r="15" spans="1:78" ht="13.5" customHeight="1">
      <c r="A15" s="2"/>
      <c r="B15" s="47"/>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9"/>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46" t="s">
        <v>26</v>
      </c>
      <c r="D34" s="46"/>
      <c r="E34" s="46"/>
      <c r="F34" s="46"/>
      <c r="G34" s="46"/>
      <c r="H34" s="46"/>
      <c r="I34" s="46"/>
      <c r="J34" s="46"/>
      <c r="K34" s="46"/>
      <c r="L34" s="46"/>
      <c r="M34" s="46"/>
      <c r="N34" s="46"/>
      <c r="O34" s="46"/>
      <c r="P34" s="46"/>
      <c r="Q34" s="19"/>
      <c r="R34" s="46" t="s">
        <v>27</v>
      </c>
      <c r="S34" s="46"/>
      <c r="T34" s="46"/>
      <c r="U34" s="46"/>
      <c r="V34" s="46"/>
      <c r="W34" s="46"/>
      <c r="X34" s="46"/>
      <c r="Y34" s="46"/>
      <c r="Z34" s="46"/>
      <c r="AA34" s="46"/>
      <c r="AB34" s="46"/>
      <c r="AC34" s="46"/>
      <c r="AD34" s="46"/>
      <c r="AE34" s="46"/>
      <c r="AF34" s="19"/>
      <c r="AG34" s="46" t="s">
        <v>28</v>
      </c>
      <c r="AH34" s="46"/>
      <c r="AI34" s="46"/>
      <c r="AJ34" s="46"/>
      <c r="AK34" s="46"/>
      <c r="AL34" s="46"/>
      <c r="AM34" s="46"/>
      <c r="AN34" s="46"/>
      <c r="AO34" s="46"/>
      <c r="AP34" s="46"/>
      <c r="AQ34" s="46"/>
      <c r="AR34" s="46"/>
      <c r="AS34" s="46"/>
      <c r="AT34" s="46"/>
      <c r="AU34" s="19"/>
      <c r="AV34" s="46" t="s">
        <v>29</v>
      </c>
      <c r="AW34" s="46"/>
      <c r="AX34" s="46"/>
      <c r="AY34" s="46"/>
      <c r="AZ34" s="46"/>
      <c r="BA34" s="46"/>
      <c r="BB34" s="46"/>
      <c r="BC34" s="46"/>
      <c r="BD34" s="46"/>
      <c r="BE34" s="46"/>
      <c r="BF34" s="46"/>
      <c r="BG34" s="46"/>
      <c r="BH34" s="46"/>
      <c r="BI34" s="46"/>
      <c r="BJ34" s="18"/>
      <c r="BK34" s="2"/>
      <c r="BL34" s="75"/>
      <c r="BM34" s="76"/>
      <c r="BN34" s="76"/>
      <c r="BO34" s="76"/>
      <c r="BP34" s="76"/>
      <c r="BQ34" s="76"/>
      <c r="BR34" s="76"/>
      <c r="BS34" s="76"/>
      <c r="BT34" s="76"/>
      <c r="BU34" s="76"/>
      <c r="BV34" s="76"/>
      <c r="BW34" s="76"/>
      <c r="BX34" s="76"/>
      <c r="BY34" s="76"/>
      <c r="BZ34" s="77"/>
    </row>
    <row r="35" spans="1:78" ht="13.5" customHeight="1">
      <c r="A35" s="2"/>
      <c r="B35" s="16"/>
      <c r="C35" s="46"/>
      <c r="D35" s="46"/>
      <c r="E35" s="46"/>
      <c r="F35" s="46"/>
      <c r="G35" s="46"/>
      <c r="H35" s="46"/>
      <c r="I35" s="46"/>
      <c r="J35" s="46"/>
      <c r="K35" s="46"/>
      <c r="L35" s="46"/>
      <c r="M35" s="46"/>
      <c r="N35" s="46"/>
      <c r="O35" s="46"/>
      <c r="P35" s="46"/>
      <c r="Q35" s="19"/>
      <c r="R35" s="46"/>
      <c r="S35" s="46"/>
      <c r="T35" s="46"/>
      <c r="U35" s="46"/>
      <c r="V35" s="46"/>
      <c r="W35" s="46"/>
      <c r="X35" s="46"/>
      <c r="Y35" s="46"/>
      <c r="Z35" s="46"/>
      <c r="AA35" s="46"/>
      <c r="AB35" s="46"/>
      <c r="AC35" s="46"/>
      <c r="AD35" s="46"/>
      <c r="AE35" s="46"/>
      <c r="AF35" s="19"/>
      <c r="AG35" s="46"/>
      <c r="AH35" s="46"/>
      <c r="AI35" s="46"/>
      <c r="AJ35" s="46"/>
      <c r="AK35" s="46"/>
      <c r="AL35" s="46"/>
      <c r="AM35" s="46"/>
      <c r="AN35" s="46"/>
      <c r="AO35" s="46"/>
      <c r="AP35" s="46"/>
      <c r="AQ35" s="46"/>
      <c r="AR35" s="46"/>
      <c r="AS35" s="46"/>
      <c r="AT35" s="46"/>
      <c r="AU35" s="19"/>
      <c r="AV35" s="46"/>
      <c r="AW35" s="46"/>
      <c r="AX35" s="46"/>
      <c r="AY35" s="46"/>
      <c r="AZ35" s="46"/>
      <c r="BA35" s="46"/>
      <c r="BB35" s="46"/>
      <c r="BC35" s="46"/>
      <c r="BD35" s="46"/>
      <c r="BE35" s="46"/>
      <c r="BF35" s="46"/>
      <c r="BG35" s="46"/>
      <c r="BH35" s="46"/>
      <c r="BI35" s="4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46" t="s">
        <v>31</v>
      </c>
      <c r="D56" s="46"/>
      <c r="E56" s="46"/>
      <c r="F56" s="46"/>
      <c r="G56" s="46"/>
      <c r="H56" s="46"/>
      <c r="I56" s="46"/>
      <c r="J56" s="46"/>
      <c r="K56" s="46"/>
      <c r="L56" s="46"/>
      <c r="M56" s="46"/>
      <c r="N56" s="46"/>
      <c r="O56" s="46"/>
      <c r="P56" s="46"/>
      <c r="Q56" s="19"/>
      <c r="R56" s="46" t="s">
        <v>32</v>
      </c>
      <c r="S56" s="46"/>
      <c r="T56" s="46"/>
      <c r="U56" s="46"/>
      <c r="V56" s="46"/>
      <c r="W56" s="46"/>
      <c r="X56" s="46"/>
      <c r="Y56" s="46"/>
      <c r="Z56" s="46"/>
      <c r="AA56" s="46"/>
      <c r="AB56" s="46"/>
      <c r="AC56" s="46"/>
      <c r="AD56" s="46"/>
      <c r="AE56" s="46"/>
      <c r="AF56" s="19"/>
      <c r="AG56" s="46" t="s">
        <v>33</v>
      </c>
      <c r="AH56" s="46"/>
      <c r="AI56" s="46"/>
      <c r="AJ56" s="46"/>
      <c r="AK56" s="46"/>
      <c r="AL56" s="46"/>
      <c r="AM56" s="46"/>
      <c r="AN56" s="46"/>
      <c r="AO56" s="46"/>
      <c r="AP56" s="46"/>
      <c r="AQ56" s="46"/>
      <c r="AR56" s="46"/>
      <c r="AS56" s="46"/>
      <c r="AT56" s="46"/>
      <c r="AU56" s="19"/>
      <c r="AV56" s="46" t="s">
        <v>34</v>
      </c>
      <c r="AW56" s="46"/>
      <c r="AX56" s="46"/>
      <c r="AY56" s="46"/>
      <c r="AZ56" s="46"/>
      <c r="BA56" s="46"/>
      <c r="BB56" s="46"/>
      <c r="BC56" s="46"/>
      <c r="BD56" s="46"/>
      <c r="BE56" s="46"/>
      <c r="BF56" s="46"/>
      <c r="BG56" s="46"/>
      <c r="BH56" s="46"/>
      <c r="BI56" s="46"/>
      <c r="BJ56" s="18"/>
      <c r="BK56" s="2"/>
      <c r="BL56" s="75"/>
      <c r="BM56" s="76"/>
      <c r="BN56" s="76"/>
      <c r="BO56" s="76"/>
      <c r="BP56" s="76"/>
      <c r="BQ56" s="76"/>
      <c r="BR56" s="76"/>
      <c r="BS56" s="76"/>
      <c r="BT56" s="76"/>
      <c r="BU56" s="76"/>
      <c r="BV56" s="76"/>
      <c r="BW56" s="76"/>
      <c r="BX56" s="76"/>
      <c r="BY56" s="76"/>
      <c r="BZ56" s="77"/>
    </row>
    <row r="57" spans="1:78" ht="13.5" customHeight="1">
      <c r="A57" s="2"/>
      <c r="B57" s="16"/>
      <c r="C57" s="46"/>
      <c r="D57" s="46"/>
      <c r="E57" s="46"/>
      <c r="F57" s="46"/>
      <c r="G57" s="46"/>
      <c r="H57" s="46"/>
      <c r="I57" s="46"/>
      <c r="J57" s="46"/>
      <c r="K57" s="46"/>
      <c r="L57" s="46"/>
      <c r="M57" s="46"/>
      <c r="N57" s="46"/>
      <c r="O57" s="46"/>
      <c r="P57" s="46"/>
      <c r="Q57" s="19"/>
      <c r="R57" s="46"/>
      <c r="S57" s="46"/>
      <c r="T57" s="46"/>
      <c r="U57" s="46"/>
      <c r="V57" s="46"/>
      <c r="W57" s="46"/>
      <c r="X57" s="46"/>
      <c r="Y57" s="46"/>
      <c r="Z57" s="46"/>
      <c r="AA57" s="46"/>
      <c r="AB57" s="46"/>
      <c r="AC57" s="46"/>
      <c r="AD57" s="46"/>
      <c r="AE57" s="46"/>
      <c r="AF57" s="19"/>
      <c r="AG57" s="46"/>
      <c r="AH57" s="46"/>
      <c r="AI57" s="46"/>
      <c r="AJ57" s="46"/>
      <c r="AK57" s="46"/>
      <c r="AL57" s="46"/>
      <c r="AM57" s="46"/>
      <c r="AN57" s="46"/>
      <c r="AO57" s="46"/>
      <c r="AP57" s="46"/>
      <c r="AQ57" s="46"/>
      <c r="AR57" s="46"/>
      <c r="AS57" s="46"/>
      <c r="AT57" s="46"/>
      <c r="AU57" s="19"/>
      <c r="AV57" s="46"/>
      <c r="AW57" s="46"/>
      <c r="AX57" s="46"/>
      <c r="AY57" s="46"/>
      <c r="AZ57" s="46"/>
      <c r="BA57" s="46"/>
      <c r="BB57" s="46"/>
      <c r="BC57" s="46"/>
      <c r="BD57" s="46"/>
      <c r="BE57" s="46"/>
      <c r="BF57" s="46"/>
      <c r="BG57" s="46"/>
      <c r="BH57" s="46"/>
      <c r="BI57" s="4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47" t="s">
        <v>35</v>
      </c>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9"/>
      <c r="BK60" s="2"/>
      <c r="BL60" s="75"/>
      <c r="BM60" s="76"/>
      <c r="BN60" s="76"/>
      <c r="BO60" s="76"/>
      <c r="BP60" s="76"/>
      <c r="BQ60" s="76"/>
      <c r="BR60" s="76"/>
      <c r="BS60" s="76"/>
      <c r="BT60" s="76"/>
      <c r="BU60" s="76"/>
      <c r="BV60" s="76"/>
      <c r="BW60" s="76"/>
      <c r="BX60" s="76"/>
      <c r="BY60" s="76"/>
      <c r="BZ60" s="77"/>
    </row>
    <row r="61" spans="1:78" ht="13.5" customHeight="1">
      <c r="A61" s="2"/>
      <c r="B61" s="47"/>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c r="AY61" s="48"/>
      <c r="AZ61" s="48"/>
      <c r="BA61" s="48"/>
      <c r="BB61" s="48"/>
      <c r="BC61" s="48"/>
      <c r="BD61" s="48"/>
      <c r="BE61" s="48"/>
      <c r="BF61" s="48"/>
      <c r="BG61" s="48"/>
      <c r="BH61" s="48"/>
      <c r="BI61" s="48"/>
      <c r="BJ61" s="4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110</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46" t="s">
        <v>37</v>
      </c>
      <c r="D79" s="46"/>
      <c r="E79" s="46"/>
      <c r="F79" s="46"/>
      <c r="G79" s="46"/>
      <c r="H79" s="46"/>
      <c r="I79" s="46"/>
      <c r="J79" s="46"/>
      <c r="K79" s="46"/>
      <c r="L79" s="46"/>
      <c r="M79" s="46"/>
      <c r="N79" s="46"/>
      <c r="O79" s="46"/>
      <c r="P79" s="46"/>
      <c r="Q79" s="46"/>
      <c r="R79" s="46"/>
      <c r="S79" s="46"/>
      <c r="T79" s="46"/>
      <c r="U79" s="19"/>
      <c r="V79" s="19"/>
      <c r="W79" s="46" t="s">
        <v>38</v>
      </c>
      <c r="X79" s="46"/>
      <c r="Y79" s="46"/>
      <c r="Z79" s="46"/>
      <c r="AA79" s="46"/>
      <c r="AB79" s="46"/>
      <c r="AC79" s="46"/>
      <c r="AD79" s="46"/>
      <c r="AE79" s="46"/>
      <c r="AF79" s="46"/>
      <c r="AG79" s="46"/>
      <c r="AH79" s="46"/>
      <c r="AI79" s="46"/>
      <c r="AJ79" s="46"/>
      <c r="AK79" s="46"/>
      <c r="AL79" s="46"/>
      <c r="AM79" s="46"/>
      <c r="AN79" s="46"/>
      <c r="AO79" s="19"/>
      <c r="AP79" s="19"/>
      <c r="AQ79" s="46" t="s">
        <v>39</v>
      </c>
      <c r="AR79" s="46"/>
      <c r="AS79" s="46"/>
      <c r="AT79" s="46"/>
      <c r="AU79" s="46"/>
      <c r="AV79" s="46"/>
      <c r="AW79" s="46"/>
      <c r="AX79" s="46"/>
      <c r="AY79" s="46"/>
      <c r="AZ79" s="46"/>
      <c r="BA79" s="46"/>
      <c r="BB79" s="46"/>
      <c r="BC79" s="46"/>
      <c r="BD79" s="46"/>
      <c r="BE79" s="46"/>
      <c r="BF79" s="46"/>
      <c r="BG79" s="46"/>
      <c r="BH79" s="4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46"/>
      <c r="D80" s="46"/>
      <c r="E80" s="46"/>
      <c r="F80" s="46"/>
      <c r="G80" s="46"/>
      <c r="H80" s="46"/>
      <c r="I80" s="46"/>
      <c r="J80" s="46"/>
      <c r="K80" s="46"/>
      <c r="L80" s="46"/>
      <c r="M80" s="46"/>
      <c r="N80" s="46"/>
      <c r="O80" s="46"/>
      <c r="P80" s="46"/>
      <c r="Q80" s="46"/>
      <c r="R80" s="46"/>
      <c r="S80" s="46"/>
      <c r="T80" s="46"/>
      <c r="U80" s="19"/>
      <c r="V80" s="19"/>
      <c r="W80" s="46"/>
      <c r="X80" s="46"/>
      <c r="Y80" s="46"/>
      <c r="Z80" s="46"/>
      <c r="AA80" s="46"/>
      <c r="AB80" s="46"/>
      <c r="AC80" s="46"/>
      <c r="AD80" s="46"/>
      <c r="AE80" s="46"/>
      <c r="AF80" s="46"/>
      <c r="AG80" s="46"/>
      <c r="AH80" s="46"/>
      <c r="AI80" s="46"/>
      <c r="AJ80" s="46"/>
      <c r="AK80" s="46"/>
      <c r="AL80" s="46"/>
      <c r="AM80" s="46"/>
      <c r="AN80" s="46"/>
      <c r="AO80" s="19"/>
      <c r="AP80" s="19"/>
      <c r="AQ80" s="46"/>
      <c r="AR80" s="46"/>
      <c r="AS80" s="46"/>
      <c r="AT80" s="46"/>
      <c r="AU80" s="46"/>
      <c r="AV80" s="46"/>
      <c r="AW80" s="46"/>
      <c r="AX80" s="46"/>
      <c r="AY80" s="46"/>
      <c r="AZ80" s="46"/>
      <c r="BA80" s="46"/>
      <c r="BB80" s="46"/>
      <c r="BC80" s="46"/>
      <c r="BD80" s="46"/>
      <c r="BE80" s="46"/>
      <c r="BF80" s="46"/>
      <c r="BG80" s="46"/>
      <c r="BH80" s="4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4">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192082</v>
      </c>
      <c r="D6" s="31">
        <f t="shared" si="3"/>
        <v>47</v>
      </c>
      <c r="E6" s="31">
        <f t="shared" si="3"/>
        <v>17</v>
      </c>
      <c r="F6" s="31">
        <f t="shared" si="3"/>
        <v>5</v>
      </c>
      <c r="G6" s="31">
        <f t="shared" si="3"/>
        <v>0</v>
      </c>
      <c r="H6" s="31" t="str">
        <f t="shared" si="3"/>
        <v>山梨県　南アルプス市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0.41</v>
      </c>
      <c r="P6" s="32">
        <f t="shared" si="3"/>
        <v>100</v>
      </c>
      <c r="Q6" s="32">
        <f t="shared" si="3"/>
        <v>2750</v>
      </c>
      <c r="R6" s="32">
        <f t="shared" si="3"/>
        <v>72529</v>
      </c>
      <c r="S6" s="32">
        <f t="shared" si="3"/>
        <v>264.14</v>
      </c>
      <c r="T6" s="32">
        <f t="shared" si="3"/>
        <v>274.58999999999997</v>
      </c>
      <c r="U6" s="32">
        <f t="shared" si="3"/>
        <v>293</v>
      </c>
      <c r="V6" s="32">
        <f t="shared" si="3"/>
        <v>0.14000000000000001</v>
      </c>
      <c r="W6" s="32">
        <f t="shared" si="3"/>
        <v>2092.86</v>
      </c>
      <c r="X6" s="33">
        <f>IF(X7="",NA(),X7)</f>
        <v>68.03</v>
      </c>
      <c r="Y6" s="33">
        <f t="shared" ref="Y6:AG6" si="4">IF(Y7="",NA(),Y7)</f>
        <v>79.36</v>
      </c>
      <c r="Z6" s="33">
        <f t="shared" si="4"/>
        <v>64.75</v>
      </c>
      <c r="AA6" s="33">
        <f t="shared" si="4"/>
        <v>63.85</v>
      </c>
      <c r="AB6" s="33">
        <f t="shared" si="4"/>
        <v>67.03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628.03</v>
      </c>
      <c r="BF6" s="33">
        <f t="shared" ref="BF6:BN6" si="7">IF(BF7="",NA(),BF7)</f>
        <v>1338.32</v>
      </c>
      <c r="BG6" s="33">
        <f t="shared" si="7"/>
        <v>1107.42</v>
      </c>
      <c r="BH6" s="33">
        <f t="shared" si="7"/>
        <v>1325.85</v>
      </c>
      <c r="BI6" s="33">
        <f t="shared" si="7"/>
        <v>1208.76</v>
      </c>
      <c r="BJ6" s="33">
        <f t="shared" si="7"/>
        <v>1239.2</v>
      </c>
      <c r="BK6" s="33">
        <f t="shared" si="7"/>
        <v>1197.82</v>
      </c>
      <c r="BL6" s="33">
        <f t="shared" si="7"/>
        <v>1126.77</v>
      </c>
      <c r="BM6" s="33">
        <f t="shared" si="7"/>
        <v>1044.8</v>
      </c>
      <c r="BN6" s="33">
        <f t="shared" si="7"/>
        <v>1081.8</v>
      </c>
      <c r="BO6" s="32" t="str">
        <f>IF(BO7="","",IF(BO7="-","【-】","【"&amp;SUBSTITUTE(TEXT(BO7,"#,##0.00"),"-","△")&amp;"】"))</f>
        <v>【1,015.77】</v>
      </c>
      <c r="BP6" s="33">
        <f>IF(BP7="",NA(),BP7)</f>
        <v>29.44</v>
      </c>
      <c r="BQ6" s="33">
        <f t="shared" ref="BQ6:BY6" si="8">IF(BQ7="",NA(),BQ7)</f>
        <v>15.93</v>
      </c>
      <c r="BR6" s="33">
        <f t="shared" si="8"/>
        <v>19.34</v>
      </c>
      <c r="BS6" s="33">
        <f t="shared" si="8"/>
        <v>25.57</v>
      </c>
      <c r="BT6" s="33">
        <f t="shared" si="8"/>
        <v>27.35</v>
      </c>
      <c r="BU6" s="33">
        <f t="shared" si="8"/>
        <v>51.56</v>
      </c>
      <c r="BV6" s="33">
        <f t="shared" si="8"/>
        <v>51.03</v>
      </c>
      <c r="BW6" s="33">
        <f t="shared" si="8"/>
        <v>50.9</v>
      </c>
      <c r="BX6" s="33">
        <f t="shared" si="8"/>
        <v>50.82</v>
      </c>
      <c r="BY6" s="33">
        <f t="shared" si="8"/>
        <v>52.19</v>
      </c>
      <c r="BZ6" s="32" t="str">
        <f>IF(BZ7="","",IF(BZ7="-","【-】","【"&amp;SUBSTITUTE(TEXT(BZ7,"#,##0.00"),"-","△")&amp;"】"))</f>
        <v>【52.78】</v>
      </c>
      <c r="CA6" s="33">
        <f>IF(CA7="",NA(),CA7)</f>
        <v>196.09</v>
      </c>
      <c r="CB6" s="33">
        <f t="shared" ref="CB6:CJ6" si="9">IF(CB7="",NA(),CB7)</f>
        <v>373.24</v>
      </c>
      <c r="CC6" s="33">
        <f t="shared" si="9"/>
        <v>321.95</v>
      </c>
      <c r="CD6" s="33">
        <f t="shared" si="9"/>
        <v>205.51</v>
      </c>
      <c r="CE6" s="33">
        <f t="shared" si="9"/>
        <v>210.73</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97.77</v>
      </c>
      <c r="CM6" s="33">
        <f t="shared" ref="CM6:CU6" si="10">IF(CM7="",NA(),CM7)</f>
        <v>97.77</v>
      </c>
      <c r="CN6" s="33">
        <f t="shared" si="10"/>
        <v>97.77</v>
      </c>
      <c r="CO6" s="33">
        <f t="shared" si="10"/>
        <v>97.77</v>
      </c>
      <c r="CP6" s="33">
        <f t="shared" si="10"/>
        <v>97.77</v>
      </c>
      <c r="CQ6" s="33">
        <f t="shared" si="10"/>
        <v>55.2</v>
      </c>
      <c r="CR6" s="33">
        <f t="shared" si="10"/>
        <v>54.74</v>
      </c>
      <c r="CS6" s="33">
        <f t="shared" si="10"/>
        <v>53.78</v>
      </c>
      <c r="CT6" s="33">
        <f t="shared" si="10"/>
        <v>53.24</v>
      </c>
      <c r="CU6" s="33">
        <f t="shared" si="10"/>
        <v>52.31</v>
      </c>
      <c r="CV6" s="32" t="str">
        <f>IF(CV7="","",IF(CV7="-","【-】","【"&amp;SUBSTITUTE(TEXT(CV7,"#,##0.00"),"-","△")&amp;"】"))</f>
        <v>【52.74】</v>
      </c>
      <c r="CW6" s="33">
        <f>IF(CW7="",NA(),CW7)</f>
        <v>76.400000000000006</v>
      </c>
      <c r="CX6" s="33">
        <f t="shared" ref="CX6:DF6" si="11">IF(CX7="",NA(),CX7)</f>
        <v>82.01</v>
      </c>
      <c r="CY6" s="33">
        <f t="shared" si="11"/>
        <v>83.17</v>
      </c>
      <c r="CZ6" s="33">
        <f t="shared" si="11"/>
        <v>84.89</v>
      </c>
      <c r="DA6" s="33">
        <f t="shared" si="11"/>
        <v>87.71</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192082</v>
      </c>
      <c r="D7" s="35">
        <v>47</v>
      </c>
      <c r="E7" s="35">
        <v>17</v>
      </c>
      <c r="F7" s="35">
        <v>5</v>
      </c>
      <c r="G7" s="35">
        <v>0</v>
      </c>
      <c r="H7" s="35" t="s">
        <v>96</v>
      </c>
      <c r="I7" s="35" t="s">
        <v>97</v>
      </c>
      <c r="J7" s="35" t="s">
        <v>98</v>
      </c>
      <c r="K7" s="35" t="s">
        <v>99</v>
      </c>
      <c r="L7" s="35" t="s">
        <v>100</v>
      </c>
      <c r="M7" s="36" t="s">
        <v>101</v>
      </c>
      <c r="N7" s="36" t="s">
        <v>102</v>
      </c>
      <c r="O7" s="36">
        <v>0.41</v>
      </c>
      <c r="P7" s="36">
        <v>100</v>
      </c>
      <c r="Q7" s="36">
        <v>2750</v>
      </c>
      <c r="R7" s="36">
        <v>72529</v>
      </c>
      <c r="S7" s="36">
        <v>264.14</v>
      </c>
      <c r="T7" s="36">
        <v>274.58999999999997</v>
      </c>
      <c r="U7" s="36">
        <v>293</v>
      </c>
      <c r="V7" s="36">
        <v>0.14000000000000001</v>
      </c>
      <c r="W7" s="36">
        <v>2092.86</v>
      </c>
      <c r="X7" s="36">
        <v>68.03</v>
      </c>
      <c r="Y7" s="36">
        <v>79.36</v>
      </c>
      <c r="Z7" s="36">
        <v>64.75</v>
      </c>
      <c r="AA7" s="36">
        <v>63.85</v>
      </c>
      <c r="AB7" s="36">
        <v>67.03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628.03</v>
      </c>
      <c r="BF7" s="36">
        <v>1338.32</v>
      </c>
      <c r="BG7" s="36">
        <v>1107.42</v>
      </c>
      <c r="BH7" s="36">
        <v>1325.85</v>
      </c>
      <c r="BI7" s="36">
        <v>1208.76</v>
      </c>
      <c r="BJ7" s="36">
        <v>1239.2</v>
      </c>
      <c r="BK7" s="36">
        <v>1197.82</v>
      </c>
      <c r="BL7" s="36">
        <v>1126.77</v>
      </c>
      <c r="BM7" s="36">
        <v>1044.8</v>
      </c>
      <c r="BN7" s="36">
        <v>1081.8</v>
      </c>
      <c r="BO7" s="36">
        <v>1015.77</v>
      </c>
      <c r="BP7" s="36">
        <v>29.44</v>
      </c>
      <c r="BQ7" s="36">
        <v>15.93</v>
      </c>
      <c r="BR7" s="36">
        <v>19.34</v>
      </c>
      <c r="BS7" s="36">
        <v>25.57</v>
      </c>
      <c r="BT7" s="36">
        <v>27.35</v>
      </c>
      <c r="BU7" s="36">
        <v>51.56</v>
      </c>
      <c r="BV7" s="36">
        <v>51.03</v>
      </c>
      <c r="BW7" s="36">
        <v>50.9</v>
      </c>
      <c r="BX7" s="36">
        <v>50.82</v>
      </c>
      <c r="BY7" s="36">
        <v>52.19</v>
      </c>
      <c r="BZ7" s="36">
        <v>52.78</v>
      </c>
      <c r="CA7" s="36">
        <v>196.09</v>
      </c>
      <c r="CB7" s="36">
        <v>373.24</v>
      </c>
      <c r="CC7" s="36">
        <v>321.95</v>
      </c>
      <c r="CD7" s="36">
        <v>205.51</v>
      </c>
      <c r="CE7" s="36">
        <v>210.73</v>
      </c>
      <c r="CF7" s="36">
        <v>283.26</v>
      </c>
      <c r="CG7" s="36">
        <v>289.60000000000002</v>
      </c>
      <c r="CH7" s="36">
        <v>293.27</v>
      </c>
      <c r="CI7" s="36">
        <v>300.52</v>
      </c>
      <c r="CJ7" s="36">
        <v>296.14</v>
      </c>
      <c r="CK7" s="36">
        <v>289.81</v>
      </c>
      <c r="CL7" s="36">
        <v>97.77</v>
      </c>
      <c r="CM7" s="36">
        <v>97.77</v>
      </c>
      <c r="CN7" s="36">
        <v>97.77</v>
      </c>
      <c r="CO7" s="36">
        <v>97.77</v>
      </c>
      <c r="CP7" s="36">
        <v>97.77</v>
      </c>
      <c r="CQ7" s="36">
        <v>55.2</v>
      </c>
      <c r="CR7" s="36">
        <v>54.74</v>
      </c>
      <c r="CS7" s="36">
        <v>53.78</v>
      </c>
      <c r="CT7" s="36">
        <v>53.24</v>
      </c>
      <c r="CU7" s="36">
        <v>52.31</v>
      </c>
      <c r="CV7" s="36">
        <v>52.74</v>
      </c>
      <c r="CW7" s="36">
        <v>76.400000000000006</v>
      </c>
      <c r="CX7" s="36">
        <v>82.01</v>
      </c>
      <c r="CY7" s="36">
        <v>83.17</v>
      </c>
      <c r="CZ7" s="36">
        <v>84.89</v>
      </c>
      <c r="DA7" s="36">
        <v>87.71</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職員</cp:lastModifiedBy>
  <dcterms:created xsi:type="dcterms:W3CDTF">2017-02-08T03:10:36Z</dcterms:created>
  <dcterms:modified xsi:type="dcterms:W3CDTF">2017-02-10T08:04:36Z</dcterms:modified>
  <cp:category/>
</cp:coreProperties>
</file>