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PER228\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<sst xmlns="http://schemas.openxmlformats.org/spreadsheetml/2006/main" count="218" uniqueCount="108">
  <si>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</si>
  <si>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</si>
  <si>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</si>
  <si>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</si>
  <si>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</si>
  <si>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</si>
  <si>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</si>
  <si>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</si>
  <si>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</si>
  <si>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</si>
  <si>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</si>
  <si>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</si>
  <si>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</si>
  <si>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</si>
  <si>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</si>
  <si>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</si>
  <si>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</si>
  <si>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</si>
  <si>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</si>
  <si>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</si>
  <si>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</si>
  <si>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</si>
  <si>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</si>
  <si>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</si>
  <si>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</si>
  <si>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</si>
  <si>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</si>
  <si>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</si>
  <si>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</si>
  <si>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</si>
  <si>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</si>
  <si>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</si>
  <si>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</si>
  <si>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</si>
  <si>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</si>
  <si>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</si>
  <si>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</si>
  <si>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</si>
  <si>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</si>
  <si>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</si>
  <si>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</si>
  <si>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</si>
  <si>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</si>
  <si>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</si>
  <si>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</si>
  <si>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</si>
  <si>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</si>
  <si>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</si>
  <si>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</si>
  <si>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</si>
  <si>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</si>
  <si>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</si>
  <si>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</si>
  <si>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</si>
  <si>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</si>
  <si>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</si>
  <si>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</si>
  <si>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</si>
  <si>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</si>
  <si>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</si>
  <si>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</si>
  <si>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</si>
  <si>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</si>
  <si>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</si>
  <si>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</si>
  <si>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</si>
  <si>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</si>
  <si>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</si>
  <si>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</si>
  <si>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</si>
  <si>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</si>
  <si>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</si>
  <si>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</si>
  <si>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</si>
  <si>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</si>
  <si>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</si>
  <si>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</si>
  <si>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</si>
  <si>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</si>
  <si>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</si>
  <si>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</si>
  <si>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</si>
  <si>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</si>
  <si>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</si>
  <si>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</si>
  <si>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</si>
  <si>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</si>
  <si>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</si>
  <si>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</si>
  <si>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</si>
  <si>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</si>
  <si>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</si>
  <si>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</si>
  <si>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韮崎市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</si>
  <si>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</si>
  <si>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</si>
  <si>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</si>
  <si>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</si>
  <si>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</si>
  <si>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</si>
  <si>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</si>
  <si>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</si>
  <si>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</si>
  <si>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</si>
  <si>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</si>
  <si>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施設の更新等の必要性は高くはないが、今後更新を行う際には経営に与える影響を考慮し、有利な財源を確保出来る事業を活用する。</t>
    <rPh sb="1" eb="3">
      <t>シセツ</t>
    </rPh>
    <rPh sb="4" eb="6">
      <t>コウシン</t>
    </rPh>
    <rPh sb="6" eb="7">
      <t>トウ</t>
    </rPh>
    <rPh sb="8" eb="11">
      <t>ヒツヨウセイ</t>
    </rPh>
    <rPh sb="12" eb="13">
      <t>タカ</t>
    </rPh>
    <rPh sb="19" eb="21">
      <t>コンゴ</t>
    </rPh>
    <rPh sb="21" eb="23">
      <t>コウシン</t>
    </rPh>
    <rPh sb="24" eb="25">
      <t>オコナ</t>
    </rPh>
    <rPh sb="26" eb="27">
      <t>サイ</t>
    </rPh>
    <rPh sb="29" eb="31">
      <t>ケイエイ</t>
    </rPh>
    <rPh sb="32" eb="33">
      <t>アタ</t>
    </rPh>
    <rPh sb="35" eb="37">
      <t>エイキョウ</t>
    </rPh>
    <rPh sb="38" eb="40">
      <t>コウリョ</t>
    </rPh>
    <rPh sb="42" eb="44">
      <t>ユウリ</t>
    </rPh>
    <rPh sb="45" eb="47">
      <t>ザイゲン</t>
    </rPh>
    <rPh sb="48" eb="50">
      <t>カクホ</t>
    </rPh>
    <rPh sb="50" eb="52">
      <t>デキ</t>
    </rPh>
    <rPh sb="53" eb="55">
      <t>ジギョウ</t>
    </rPh>
    <rPh sb="56" eb="58">
      <t>カツヨウ</t>
    </rPh>
    <phoneticPr fontId="4"/>
  </si>
  <si>
    <t>　収益的収支比率については平成26年度以外は平均値をやや下回っており、料金回収率が類似団体平均と比較して低くなっていることからも、安価な料金体系である。
　また、それに伴い企業債残高対給水収益比率も類似団体平均と比較して高くなっているため、今後料金の見直し等の改善が必要と判断される。
　給水原価については有収水量１㎥あたりの単価が平均値よりかなり低く抑えられている。
　施設利用率及び有収率は類似団体平均と比較して高くなっており、施設が良好に稼働しているといえる。
　今後は給水人口減少による給水収益の減少が予想されるため経営の健全性を図るためには上水道への統合を視野に入れていくなかで、料金の見直し等を検討していく必要がある。</t>
    <rPh sb="1" eb="4">
      <t>シュウエキテキ</t>
    </rPh>
    <rPh sb="4" eb="6">
      <t>シュウシ</t>
    </rPh>
    <rPh sb="6" eb="8">
      <t>ヒリツ</t>
    </rPh>
    <rPh sb="13" eb="15">
      <t>ヘイセイ</t>
    </rPh>
    <rPh sb="17" eb="19">
      <t>ネンド</t>
    </rPh>
    <rPh sb="19" eb="21">
      <t>イガイ</t>
    </rPh>
    <rPh sb="22" eb="25">
      <t>ヘイキンチ</t>
    </rPh>
    <rPh sb="28" eb="30">
      <t>シタマワ</t>
    </rPh>
    <rPh sb="41" eb="43">
      <t>ルイジ</t>
    </rPh>
    <rPh sb="43" eb="45">
      <t>ダンタイ</t>
    </rPh>
    <rPh sb="45" eb="47">
      <t>ヘイキン</t>
    </rPh>
    <rPh sb="48" eb="50">
      <t>ヒカク</t>
    </rPh>
    <rPh sb="99" eb="101">
      <t>ルイジ</t>
    </rPh>
    <rPh sb="101" eb="103">
      <t>ダンタイ</t>
    </rPh>
    <rPh sb="103" eb="105">
      <t>ヘイキン</t>
    </rPh>
    <rPh sb="106" eb="108">
      <t>ヒカク</t>
    </rPh>
    <rPh sb="110" eb="111">
      <t>タカ</t>
    </rPh>
    <rPh sb="120" eb="122">
      <t>コンゴ</t>
    </rPh>
    <rPh sb="122" eb="124">
      <t>リョウキン</t>
    </rPh>
    <rPh sb="125" eb="127">
      <t>ミナオ</t>
    </rPh>
    <rPh sb="128" eb="129">
      <t>トウ</t>
    </rPh>
    <rPh sb="130" eb="132">
      <t>カイゼン</t>
    </rPh>
    <rPh sb="133" eb="135">
      <t>ヒツヨウ</t>
    </rPh>
    <rPh sb="136" eb="138">
      <t>ハンダン</t>
    </rPh>
    <rPh sb="144" eb="146">
      <t>キュウスイ</t>
    </rPh>
    <rPh sb="146" eb="148">
      <t>ゲンカ</t>
    </rPh>
    <rPh sb="153" eb="155">
      <t>ユウシュウ</t>
    </rPh>
    <rPh sb="155" eb="157">
      <t>スイリョウ</t>
    </rPh>
    <rPh sb="163" eb="165">
      <t>タンカ</t>
    </rPh>
    <rPh sb="166" eb="169">
      <t>ヘイキンチ</t>
    </rPh>
    <rPh sb="174" eb="175">
      <t>ヒク</t>
    </rPh>
    <rPh sb="176" eb="177">
      <t>オサ</t>
    </rPh>
    <rPh sb="186" eb="188">
      <t>シセツ</t>
    </rPh>
    <rPh sb="188" eb="191">
      <t>リヨウリツ</t>
    </rPh>
    <rPh sb="191" eb="192">
      <t>オヨ</t>
    </rPh>
    <rPh sb="193" eb="196">
      <t>ユウシュウリツ</t>
    </rPh>
    <rPh sb="208" eb="209">
      <t>タカ</t>
    </rPh>
    <rPh sb="216" eb="218">
      <t>シセツ</t>
    </rPh>
    <rPh sb="219" eb="221">
      <t>リョウコウ</t>
    </rPh>
    <rPh sb="222" eb="224">
      <t>カドウ</t>
    </rPh>
    <rPh sb="235" eb="237">
      <t>コンゴ</t>
    </rPh>
    <rPh sb="238" eb="240">
      <t>キュウスイ</t>
    </rPh>
    <rPh sb="240" eb="242">
      <t>ジンコウ</t>
    </rPh>
    <rPh sb="242" eb="244">
      <t>ゲンショウ</t>
    </rPh>
    <rPh sb="247" eb="249">
      <t>キュウスイ</t>
    </rPh>
    <rPh sb="249" eb="251">
      <t>シュウエキ</t>
    </rPh>
    <rPh sb="252" eb="254">
      <t>ゲンショウ</t>
    </rPh>
    <rPh sb="255" eb="257">
      <t>ヨソウ</t>
    </rPh>
    <rPh sb="262" eb="264">
      <t>ケイエイ</t>
    </rPh>
    <rPh sb="265" eb="268">
      <t>ケンゼンセイ</t>
    </rPh>
    <rPh sb="269" eb="270">
      <t>ハカ</t>
    </rPh>
    <rPh sb="275" eb="278">
      <t>ジョウスイドウ</t>
    </rPh>
    <rPh sb="280" eb="282">
      <t>トウゴウ</t>
    </rPh>
    <rPh sb="283" eb="285">
      <t>シヤ</t>
    </rPh>
    <rPh sb="286" eb="287">
      <t>イ</t>
    </rPh>
    <rPh sb="295" eb="297">
      <t>リョウキン</t>
    </rPh>
    <rPh sb="298" eb="300">
      <t>ミナオ</t>
    </rPh>
    <rPh sb="301" eb="302">
      <t>トウ</t>
    </rPh>
    <rPh sb="303" eb="305">
      <t>ケントウ</t>
    </rPh>
    <rPh sb="309" eb="311">
      <t>ヒツヨウ</t>
    </rPh>
    <phoneticPr fontId="4"/>
  </si>
  <si>
    <t xml:space="preserve">　施設の利用状況については良好であるといえるが、経営については収益的収支比率や料金回収率などから、今後は上水道への統合を視野に入れながら、類似団体平均や近隣の自治体との比較・分析を行い、経営の健全性・効率性を図るべく、料金体系等の改善に向けた方針の策定を行う必要がある。
</t>
    <rPh sb="1" eb="3">
      <t>シセツ</t>
    </rPh>
    <rPh sb="4" eb="6">
      <t>リヨウ</t>
    </rPh>
    <rPh sb="6" eb="8">
      <t>ジョウキョウ</t>
    </rPh>
    <rPh sb="13" eb="15">
      <t>リョウコウ</t>
    </rPh>
    <rPh sb="24" eb="26">
      <t>ケイエイ</t>
    </rPh>
    <rPh sb="39" eb="41">
      <t>リョウキン</t>
    </rPh>
    <rPh sb="41" eb="43">
      <t>カイシュウ</t>
    </rPh>
    <rPh sb="43" eb="44">
      <t>リツ</t>
    </rPh>
    <rPh sb="49" eb="51">
      <t>コンゴ</t>
    </rPh>
    <rPh sb="52" eb="54">
      <t>ジョウスイ</t>
    </rPh>
    <rPh sb="54" eb="55">
      <t>ドウ</t>
    </rPh>
    <rPh sb="57" eb="59">
      <t>トウゴウ</t>
    </rPh>
    <rPh sb="60" eb="62">
      <t>シヤ</t>
    </rPh>
    <rPh sb="63" eb="64">
      <t>イ</t>
    </rPh>
    <rPh sb="69" eb="71">
      <t>ルイジ</t>
    </rPh>
    <rPh sb="71" eb="73">
      <t>ダンタイ</t>
    </rPh>
    <rPh sb="73" eb="75">
      <t>ヘイキン</t>
    </rPh>
    <rPh sb="76" eb="78">
      <t>キンリン</t>
    </rPh>
    <rPh sb="79" eb="82">
      <t>ジチタイ</t>
    </rPh>
    <rPh sb="84" eb="86">
      <t>ヒカク</t>
    </rPh>
    <rPh sb="87" eb="89">
      <t>ブンセキ</t>
    </rPh>
    <rPh sb="90" eb="91">
      <t>オコナ</t>
    </rPh>
    <rPh sb="109" eb="111">
      <t>リョウキン</t>
    </rPh>
    <rPh sb="111" eb="113">
      <t>タイケイ</t>
    </rPh>
    <rPh sb="113" eb="114">
      <t>トウ</t>
    </rPh>
    <rPh sb="115" eb="117">
      <t>カイゼン</t>
    </rPh>
    <rPh sb="118" eb="119">
      <t>ム</t>
    </rPh>
    <rPh sb="121" eb="123">
      <t>ホウシン</t>
    </rPh>
    <rPh sb="124" eb="126">
      <t>サクテイ</t>
    </rPh>
    <rPh sb="127" eb="128">
      <t>オコナ</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</si>
</sst>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E4-43CF-A881-83C238AB5A3D}"/>
            </c:ext>
          </c:extLst>
        </c:ser>
        <c:dLbls>
          <c:showLegendKey val="0"/>
          <c:showVal val="0"/>
          <c:showCatName val="0"/>
          <c:showSerName val="0"/>
          <c:showPercent val="0"/>
          <c:showBubbleSize val="0"/>
        </c:dLbls>
        <c:gapWidth val="150"/>
        <c:axId val="44128512"/>
        <c:axId val="47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extLst>
            <c:ext xmlns:c16="http://schemas.microsoft.com/office/drawing/2014/chart" uri="{C3380CC4-5D6E-409C-BE32-E72D297353CC}">
              <c16:uniqueId val="{00000001-CFE4-43CF-A881-83C238AB5A3D}"/>
            </c:ext>
          </c:extLst>
        </c:ser>
        <c:dLbls>
          <c:showLegendKey val="0"/>
          <c:showVal val="0"/>
          <c:showCatName val="0"/>
          <c:showSerName val="0"/>
          <c:showPercent val="0"/>
          <c:showBubbleSize val="0"/>
        </c:dLbls>
        <c:marker val="1"/>
        <c:smooth val="0"/>
        <c:axId val="44128512"/>
        <c:axId val="47062400"/>
      </c:lineChart>
      <c:dateAx>
        <c:axId val="44128512"/>
        <c:scaling>
          <c:orientation val="minMax"/>
        </c:scaling>
        <c:delete val="1"/>
        <c:axPos val="b"/>
        <c:numFmt formatCode="ge" sourceLinked="1"/>
        <c:majorTickMark val="none"/>
        <c:minorTickMark val="none"/>
        <c:tickLblPos val="none"/>
        <c:crossAx val="47062400"/>
        <c:crosses val="autoZero"/>
        <c:auto val="1"/>
        <c:lblOffset val="100"/>
        <c:baseTimeUnit val="years"/>
      </c:dateAx>
      <c:valAx>
        <c:axId val="47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76.260000000000005</c:v>
                </c:pt>
                <c:pt idx="1">
                  <c:v>76.58</c:v>
                </c:pt>
                <c:pt idx="2">
                  <c:v>72.709999999999994</c:v>
                </c:pt>
                <c:pt idx="3">
                  <c:v>69.8</c:v>
                </c:pt>
                <c:pt idx="4">
                  <c:v>65.2</c:v>
                </c:pt>
              </c:numCache>
            </c:numRef>
          </c:val>
          <c:extLst>
            <c:ext xmlns:c16="http://schemas.microsoft.com/office/drawing/2014/chart" uri="{C3380CC4-5D6E-409C-BE32-E72D297353CC}">
              <c16:uniqueId val="{00000000-7A92-4756-BB41-2788D638C990}"/>
            </c:ext>
          </c:extLst>
        </c:ser>
        <c:dLbls>
          <c:showLegendKey val="0"/>
          <c:showVal val="0"/>
          <c:showCatName val="0"/>
          <c:showSerName val="0"/>
          <c:showPercent val="0"/>
          <c:showBubbleSize val="0"/>
        </c:dLbls>
        <c:gapWidth val="150"/>
        <c:axId val="44086400"/>
        <c:axId val="44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extLst>
            <c:ext xmlns:c16="http://schemas.microsoft.com/office/drawing/2014/chart" uri="{C3380CC4-5D6E-409C-BE32-E72D297353CC}">
              <c16:uniqueId val="{00000001-7A92-4756-BB41-2788D638C990}"/>
            </c:ext>
          </c:extLst>
        </c:ser>
        <c:dLbls>
          <c:showLegendKey val="0"/>
          <c:showVal val="0"/>
          <c:showCatName val="0"/>
          <c:showSerName val="0"/>
          <c:showPercent val="0"/>
          <c:showBubbleSize val="0"/>
        </c:dLbls>
        <c:marker val="1"/>
        <c:smooth val="0"/>
        <c:axId val="44086400"/>
        <c:axId val="44088320"/>
      </c:lineChart>
      <c:dateAx>
        <c:axId val="44086400"/>
        <c:scaling>
          <c:orientation val="minMax"/>
        </c:scaling>
        <c:delete val="1"/>
        <c:axPos val="b"/>
        <c:numFmt formatCode="ge" sourceLinked="1"/>
        <c:majorTickMark val="none"/>
        <c:minorTickMark val="none"/>
        <c:tickLblPos val="none"/>
        <c:crossAx val="44088320"/>
        <c:crosses val="autoZero"/>
        <c:auto val="1"/>
        <c:lblOffset val="100"/>
        <c:baseTimeUnit val="years"/>
      </c:dateAx>
      <c:valAx>
        <c:axId val="44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c:v>
                </c:pt>
                <c:pt idx="1">
                  <c:v>76.22</c:v>
                </c:pt>
                <c:pt idx="2">
                  <c:v>79</c:v>
                </c:pt>
                <c:pt idx="3">
                  <c:v>79</c:v>
                </c:pt>
                <c:pt idx="4">
                  <c:v>79</c:v>
                </c:pt>
              </c:numCache>
            </c:numRef>
          </c:val>
          <c:extLst>
            <c:ext xmlns:c16="http://schemas.microsoft.com/office/drawing/2014/chart" uri="{C3380CC4-5D6E-409C-BE32-E72D297353CC}">
              <c16:uniqueId val="{00000000-4CA6-446A-BD5E-41F638F3B398}"/>
            </c:ext>
          </c:extLst>
        </c:ser>
        <c:dLbls>
          <c:showLegendKey val="0"/>
          <c:showVal val="0"/>
          <c:showCatName val="0"/>
          <c:showSerName val="0"/>
          <c:showPercent val="0"/>
          <c:showBubbleSize val="0"/>
        </c:dLbls>
        <c:gapWidth val="150"/>
        <c:axId val="44099072"/>
        <c:axId val="44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extLst>
            <c:ext xmlns:c16="http://schemas.microsoft.com/office/drawing/2014/chart" uri="{C3380CC4-5D6E-409C-BE32-E72D297353CC}">
              <c16:uniqueId val="{00000001-4CA6-446A-BD5E-41F638F3B398}"/>
            </c:ext>
          </c:extLst>
        </c:ser>
        <c:dLbls>
          <c:showLegendKey val="0"/>
          <c:showVal val="0"/>
          <c:showCatName val="0"/>
          <c:showSerName val="0"/>
          <c:showPercent val="0"/>
          <c:showBubbleSize val="0"/>
        </c:dLbls>
        <c:marker val="1"/>
        <c:smooth val="0"/>
        <c:axId val="44099072"/>
        <c:axId val="44100992"/>
      </c:lineChart>
      <c:dateAx>
        <c:axId val="44099072"/>
        <c:scaling>
          <c:orientation val="minMax"/>
        </c:scaling>
        <c:delete val="1"/>
        <c:axPos val="b"/>
        <c:numFmt formatCode="ge" sourceLinked="1"/>
        <c:majorTickMark val="none"/>
        <c:minorTickMark val="none"/>
        <c:tickLblPos val="none"/>
        <c:crossAx val="44100992"/>
        <c:crosses val="autoZero"/>
        <c:auto val="1"/>
        <c:lblOffset val="100"/>
        <c:baseTimeUnit val="years"/>
      </c:dateAx>
      <c:valAx>
        <c:axId val="441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71.930000000000007</c:v>
                </c:pt>
                <c:pt idx="1">
                  <c:v>70.02</c:v>
                </c:pt>
                <c:pt idx="2">
                  <c:v>72.510000000000005</c:v>
                </c:pt>
                <c:pt idx="3">
                  <c:v>87.18</c:v>
                </c:pt>
                <c:pt idx="4">
                  <c:v>73.36</c:v>
                </c:pt>
              </c:numCache>
            </c:numRef>
          </c:val>
          <c:extLst>
            <c:ext xmlns:c16="http://schemas.microsoft.com/office/drawing/2014/chart" uri="{C3380CC4-5D6E-409C-BE32-E72D297353CC}">
              <c16:uniqueId val="{00000000-D6BF-4C8E-8369-2C1638393732}"/>
            </c:ext>
          </c:extLst>
        </c:ser>
        <c:dLbls>
          <c:showLegendKey val="0"/>
          <c:showVal val="0"/>
          <c:showCatName val="0"/>
          <c:showSerName val="0"/>
          <c:showPercent val="0"/>
          <c:showBubbleSize val="0"/>
        </c:dLbls>
        <c:gapWidth val="150"/>
        <c:axId val="43931520"/>
        <c:axId val="43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extLst>
            <c:ext xmlns:c16="http://schemas.microsoft.com/office/drawing/2014/chart" uri="{C3380CC4-5D6E-409C-BE32-E72D297353CC}">
              <c16:uniqueId val="{00000001-D6BF-4C8E-8369-2C1638393732}"/>
            </c:ext>
          </c:extLst>
        </c:ser>
        <c:dLbls>
          <c:showLegendKey val="0"/>
          <c:showVal val="0"/>
          <c:showCatName val="0"/>
          <c:showSerName val="0"/>
          <c:showPercent val="0"/>
          <c:showBubbleSize val="0"/>
        </c:dLbls>
        <c:marker val="1"/>
        <c:smooth val="0"/>
        <c:axId val="43931520"/>
        <c:axId val="43933696"/>
      </c:lineChart>
      <c:dateAx>
        <c:axId val="43931520"/>
        <c:scaling>
          <c:orientation val="minMax"/>
        </c:scaling>
        <c:delete val="1"/>
        <c:axPos val="b"/>
        <c:numFmt formatCode="ge" sourceLinked="1"/>
        <c:majorTickMark val="none"/>
        <c:minorTickMark val="none"/>
        <c:tickLblPos val="none"/>
        <c:crossAx val="43933696"/>
        <c:crosses val="autoZero"/>
        <c:auto val="1"/>
        <c:lblOffset val="100"/>
        <c:baseTimeUnit val="years"/>
      </c:dateAx>
      <c:valAx>
        <c:axId val="439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5-484D-A323-341C8CA0CB5F}"/>
            </c:ext>
          </c:extLst>
        </c:ser>
        <c:dLbls>
          <c:showLegendKey val="0"/>
          <c:showVal val="0"/>
          <c:showCatName val="0"/>
          <c:showSerName val="0"/>
          <c:showPercent val="0"/>
          <c:showBubbleSize val="0"/>
        </c:dLbls>
        <c:gapWidth val="150"/>
        <c:axId val="43948288"/>
        <c:axId val="439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5-484D-A323-341C8CA0CB5F}"/>
            </c:ext>
          </c:extLst>
        </c:ser>
        <c:dLbls>
          <c:showLegendKey val="0"/>
          <c:showVal val="0"/>
          <c:showCatName val="0"/>
          <c:showSerName val="0"/>
          <c:showPercent val="0"/>
          <c:showBubbleSize val="0"/>
        </c:dLbls>
        <c:marker val="1"/>
        <c:smooth val="0"/>
        <c:axId val="43948288"/>
        <c:axId val="43954560"/>
      </c:lineChart>
      <c:dateAx>
        <c:axId val="43948288"/>
        <c:scaling>
          <c:orientation val="minMax"/>
        </c:scaling>
        <c:delete val="1"/>
        <c:axPos val="b"/>
        <c:numFmt formatCode="ge" sourceLinked="1"/>
        <c:majorTickMark val="none"/>
        <c:minorTickMark val="none"/>
        <c:tickLblPos val="none"/>
        <c:crossAx val="43954560"/>
        <c:crosses val="autoZero"/>
        <c:auto val="1"/>
        <c:lblOffset val="100"/>
        <c:baseTimeUnit val="years"/>
      </c:dateAx>
      <c:valAx>
        <c:axId val="439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5-4801-BA50-6AAABFB6EE49}"/>
            </c:ext>
          </c:extLst>
        </c:ser>
        <c:dLbls>
          <c:showLegendKey val="0"/>
          <c:showVal val="0"/>
          <c:showCatName val="0"/>
          <c:showSerName val="0"/>
          <c:showPercent val="0"/>
          <c:showBubbleSize val="0"/>
        </c:dLbls>
        <c:gapWidth val="150"/>
        <c:axId val="43969152"/>
        <c:axId val="43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5-4801-BA50-6AAABFB6EE49}"/>
            </c:ext>
          </c:extLst>
        </c:ser>
        <c:dLbls>
          <c:showLegendKey val="0"/>
          <c:showVal val="0"/>
          <c:showCatName val="0"/>
          <c:showSerName val="0"/>
          <c:showPercent val="0"/>
          <c:showBubbleSize val="0"/>
        </c:dLbls>
        <c:marker val="1"/>
        <c:smooth val="0"/>
        <c:axId val="43969152"/>
        <c:axId val="43971328"/>
      </c:lineChart>
      <c:dateAx>
        <c:axId val="43969152"/>
        <c:scaling>
          <c:orientation val="minMax"/>
        </c:scaling>
        <c:delete val="1"/>
        <c:axPos val="b"/>
        <c:numFmt formatCode="ge" sourceLinked="1"/>
        <c:majorTickMark val="none"/>
        <c:minorTickMark val="none"/>
        <c:tickLblPos val="none"/>
        <c:crossAx val="43971328"/>
        <c:crosses val="autoZero"/>
        <c:auto val="1"/>
        <c:lblOffset val="100"/>
        <c:baseTimeUnit val="years"/>
      </c:dateAx>
      <c:valAx>
        <c:axId val="439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B-435F-9920-10D025D0DC25}"/>
            </c:ext>
          </c:extLst>
        </c:ser>
        <c:dLbls>
          <c:showLegendKey val="0"/>
          <c:showVal val="0"/>
          <c:showCatName val="0"/>
          <c:showSerName val="0"/>
          <c:showPercent val="0"/>
          <c:showBubbleSize val="0"/>
        </c:dLbls>
        <c:gapWidth val="150"/>
        <c:axId val="43985920"/>
        <c:axId val="43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B-435F-9920-10D025D0DC25}"/>
            </c:ext>
          </c:extLst>
        </c:ser>
        <c:dLbls>
          <c:showLegendKey val="0"/>
          <c:showVal val="0"/>
          <c:showCatName val="0"/>
          <c:showSerName val="0"/>
          <c:showPercent val="0"/>
          <c:showBubbleSize val="0"/>
        </c:dLbls>
        <c:marker val="1"/>
        <c:smooth val="0"/>
        <c:axId val="43985920"/>
        <c:axId val="43988096"/>
      </c:lineChart>
      <c:dateAx>
        <c:axId val="43985920"/>
        <c:scaling>
          <c:orientation val="minMax"/>
        </c:scaling>
        <c:delete val="1"/>
        <c:axPos val="b"/>
        <c:numFmt formatCode="ge" sourceLinked="1"/>
        <c:majorTickMark val="none"/>
        <c:minorTickMark val="none"/>
        <c:tickLblPos val="none"/>
        <c:crossAx val="43988096"/>
        <c:crosses val="autoZero"/>
        <c:auto val="1"/>
        <c:lblOffset val="100"/>
        <c:baseTimeUnit val="years"/>
      </c:dateAx>
      <c:valAx>
        <c:axId val="43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9-4C25-97AE-2BFD6314BAC4}"/>
            </c:ext>
          </c:extLst>
        </c:ser>
        <c:dLbls>
          <c:showLegendKey val="0"/>
          <c:showVal val="0"/>
          <c:showCatName val="0"/>
          <c:showSerName val="0"/>
          <c:showPercent val="0"/>
          <c:showBubbleSize val="0"/>
        </c:dLbls>
        <c:gapWidth val="150"/>
        <c:axId val="43998592"/>
        <c:axId val="440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9-4C25-97AE-2BFD6314BAC4}"/>
            </c:ext>
          </c:extLst>
        </c:ser>
        <c:dLbls>
          <c:showLegendKey val="0"/>
          <c:showVal val="0"/>
          <c:showCatName val="0"/>
          <c:showSerName val="0"/>
          <c:showPercent val="0"/>
          <c:showBubbleSize val="0"/>
        </c:dLbls>
        <c:marker val="1"/>
        <c:smooth val="0"/>
        <c:axId val="43998592"/>
        <c:axId val="44000768"/>
      </c:lineChart>
      <c:dateAx>
        <c:axId val="43998592"/>
        <c:scaling>
          <c:orientation val="minMax"/>
        </c:scaling>
        <c:delete val="1"/>
        <c:axPos val="b"/>
        <c:numFmt formatCode="ge" sourceLinked="1"/>
        <c:majorTickMark val="none"/>
        <c:minorTickMark val="none"/>
        <c:tickLblPos val="none"/>
        <c:crossAx val="44000768"/>
        <c:crosses val="autoZero"/>
        <c:auto val="1"/>
        <c:lblOffset val="100"/>
        <c:baseTimeUnit val="years"/>
      </c:dateAx>
      <c:valAx>
        <c:axId val="44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9275.83</c:v>
                </c:pt>
                <c:pt idx="1">
                  <c:v>8702.2099999999991</c:v>
                </c:pt>
                <c:pt idx="2">
                  <c:v>8112.55</c:v>
                </c:pt>
                <c:pt idx="3">
                  <c:v>7507.01</c:v>
                </c:pt>
                <c:pt idx="4">
                  <c:v>14134.59</c:v>
                </c:pt>
              </c:numCache>
            </c:numRef>
          </c:val>
          <c:extLst>
            <c:ext xmlns:c16="http://schemas.microsoft.com/office/drawing/2014/chart" uri="{C3380CC4-5D6E-409C-BE32-E72D297353CC}">
              <c16:uniqueId val="{00000000-BD36-42CD-9C0A-6EB530EFD75B}"/>
            </c:ext>
          </c:extLst>
        </c:ser>
        <c:dLbls>
          <c:showLegendKey val="0"/>
          <c:showVal val="0"/>
          <c:showCatName val="0"/>
          <c:showSerName val="0"/>
          <c:showPercent val="0"/>
          <c:showBubbleSize val="0"/>
        </c:dLbls>
        <c:gapWidth val="150"/>
        <c:axId val="44015616"/>
        <c:axId val="44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extLst>
            <c:ext xmlns:c16="http://schemas.microsoft.com/office/drawing/2014/chart" uri="{C3380CC4-5D6E-409C-BE32-E72D297353CC}">
              <c16:uniqueId val="{00000001-BD36-42CD-9C0A-6EB530EFD75B}"/>
            </c:ext>
          </c:extLst>
        </c:ser>
        <c:dLbls>
          <c:showLegendKey val="0"/>
          <c:showVal val="0"/>
          <c:showCatName val="0"/>
          <c:showSerName val="0"/>
          <c:showPercent val="0"/>
          <c:showBubbleSize val="0"/>
        </c:dLbls>
        <c:marker val="1"/>
        <c:smooth val="0"/>
        <c:axId val="44015616"/>
        <c:axId val="44017536"/>
      </c:lineChart>
      <c:dateAx>
        <c:axId val="44015616"/>
        <c:scaling>
          <c:orientation val="minMax"/>
        </c:scaling>
        <c:delete val="1"/>
        <c:axPos val="b"/>
        <c:numFmt formatCode="ge" sourceLinked="1"/>
        <c:majorTickMark val="none"/>
        <c:minorTickMark val="none"/>
        <c:tickLblPos val="none"/>
        <c:crossAx val="44017536"/>
        <c:crosses val="autoZero"/>
        <c:auto val="1"/>
        <c:lblOffset val="100"/>
        <c:baseTimeUnit val="years"/>
      </c:dateAx>
      <c:valAx>
        <c:axId val="44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6.06</c:v>
                </c:pt>
                <c:pt idx="1">
                  <c:v>6.06</c:v>
                </c:pt>
                <c:pt idx="2">
                  <c:v>5.76</c:v>
                </c:pt>
                <c:pt idx="3">
                  <c:v>5.48</c:v>
                </c:pt>
                <c:pt idx="4">
                  <c:v>2.77</c:v>
                </c:pt>
              </c:numCache>
            </c:numRef>
          </c:val>
          <c:extLst>
            <c:ext xmlns:c16="http://schemas.microsoft.com/office/drawing/2014/chart" uri="{C3380CC4-5D6E-409C-BE32-E72D297353CC}">
              <c16:uniqueId val="{00000000-2E5C-4040-8BD1-32E016C405EE}"/>
            </c:ext>
          </c:extLst>
        </c:ser>
        <c:dLbls>
          <c:showLegendKey val="0"/>
          <c:showVal val="0"/>
          <c:showCatName val="0"/>
          <c:showSerName val="0"/>
          <c:showPercent val="0"/>
          <c:showBubbleSize val="0"/>
        </c:dLbls>
        <c:gapWidth val="150"/>
        <c:axId val="44040576"/>
        <c:axId val="440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extLst>
            <c:ext xmlns:c16="http://schemas.microsoft.com/office/drawing/2014/chart" uri="{C3380CC4-5D6E-409C-BE32-E72D297353CC}">
              <c16:uniqueId val="{00000001-2E5C-4040-8BD1-32E016C405EE}"/>
            </c:ext>
          </c:extLst>
        </c:ser>
        <c:dLbls>
          <c:showLegendKey val="0"/>
          <c:showVal val="0"/>
          <c:showCatName val="0"/>
          <c:showSerName val="0"/>
          <c:showPercent val="0"/>
          <c:showBubbleSize val="0"/>
        </c:dLbls>
        <c:marker val="1"/>
        <c:smooth val="0"/>
        <c:axId val="44040576"/>
        <c:axId val="44042496"/>
      </c:lineChart>
      <c:dateAx>
        <c:axId val="44040576"/>
        <c:scaling>
          <c:orientation val="minMax"/>
        </c:scaling>
        <c:delete val="1"/>
        <c:axPos val="b"/>
        <c:numFmt formatCode="ge" sourceLinked="1"/>
        <c:majorTickMark val="none"/>
        <c:minorTickMark val="none"/>
        <c:tickLblPos val="none"/>
        <c:crossAx val="44042496"/>
        <c:crosses val="autoZero"/>
        <c:auto val="1"/>
        <c:lblOffset val="100"/>
        <c:baseTimeUnit val="years"/>
      </c:dateAx>
      <c:valAx>
        <c:axId val="440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25.43</c:v>
                </c:pt>
                <c:pt idx="1">
                  <c:v>26.24</c:v>
                </c:pt>
                <c:pt idx="2">
                  <c:v>28.11</c:v>
                </c:pt>
                <c:pt idx="3">
                  <c:v>30.63</c:v>
                </c:pt>
                <c:pt idx="4">
                  <c:v>31.79</c:v>
                </c:pt>
              </c:numCache>
            </c:numRef>
          </c:val>
          <c:extLst>
            <c:ext xmlns:c16="http://schemas.microsoft.com/office/drawing/2014/chart" uri="{C3380CC4-5D6E-409C-BE32-E72D297353CC}">
              <c16:uniqueId val="{00000000-009D-4F6E-B8F6-AA9BFBC210DB}"/>
            </c:ext>
          </c:extLst>
        </c:ser>
        <c:dLbls>
          <c:showLegendKey val="0"/>
          <c:showVal val="0"/>
          <c:showCatName val="0"/>
          <c:showSerName val="0"/>
          <c:showPercent val="0"/>
          <c:showBubbleSize val="0"/>
        </c:dLbls>
        <c:gapWidth val="150"/>
        <c:axId val="44057344"/>
        <c:axId val="440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extLst>
            <c:ext xmlns:c16="http://schemas.microsoft.com/office/drawing/2014/chart" uri="{C3380CC4-5D6E-409C-BE32-E72D297353CC}">
              <c16:uniqueId val="{00000001-009D-4F6E-B8F6-AA9BFBC210DB}"/>
            </c:ext>
          </c:extLst>
        </c:ser>
        <c:dLbls>
          <c:showLegendKey val="0"/>
          <c:showVal val="0"/>
          <c:showCatName val="0"/>
          <c:showSerName val="0"/>
          <c:showPercent val="0"/>
          <c:showBubbleSize val="0"/>
        </c:dLbls>
        <c:marker val="1"/>
        <c:smooth val="0"/>
        <c:axId val="44057344"/>
        <c:axId val="44059264"/>
      </c:lineChart>
      <c:dateAx>
        <c:axId val="44057344"/>
        <c:scaling>
          <c:orientation val="minMax"/>
        </c:scaling>
        <c:delete val="1"/>
        <c:axPos val="b"/>
        <c:numFmt formatCode="ge" sourceLinked="1"/>
        <c:majorTickMark val="none"/>
        <c:minorTickMark val="none"/>
        <c:tickLblPos val="none"/>
        <c:crossAx val="44059264"/>
        <c:crosses val="autoZero"/>
        <c:auto val="1"/>
        <c:lblOffset val="100"/>
        <c:baseTimeUnit val="years"/>
      </c:dateAx>
      <c:valAx>
        <c:axId val="440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山梨県　韮崎市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30568</v>
      </c>
      <c r="AJ8" s="74"/>
      <c r="AK8" s="74"/>
      <c r="AL8" s="74"/>
      <c r="AM8" s="74"/>
      <c r="AN8" s="74"/>
      <c r="AO8" s="74"/>
      <c r="AP8" s="75"/>
      <c r="AQ8" s="56">
        <f>データ!R6</f>
        <v>143.69</v>
      </c>
      <c r="AR8" s="56"/>
      <c r="AS8" s="56"/>
      <c r="AT8" s="56"/>
      <c r="AU8" s="56"/>
      <c r="AV8" s="56"/>
      <c r="AW8" s="56"/>
      <c r="AX8" s="56"/>
      <c r="AY8" s="56">
        <f>データ!S6</f>
        <v>212.74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8.64</v>
      </c>
      <c r="S10" s="56"/>
      <c r="T10" s="56"/>
      <c r="U10" s="56"/>
      <c r="V10" s="56"/>
      <c r="W10" s="56"/>
      <c r="X10" s="56"/>
      <c r="Y10" s="56"/>
      <c r="Z10" s="64">
        <f>データ!P6</f>
        <v>1940</v>
      </c>
      <c r="AA10" s="64"/>
      <c r="AB10" s="64"/>
      <c r="AC10" s="64"/>
      <c r="AD10" s="64"/>
      <c r="AE10" s="64"/>
      <c r="AF10" s="64"/>
      <c r="AG10" s="64"/>
      <c r="AH10" s="2"/>
      <c r="AI10" s="64">
        <f>データ!T6</f>
        <v>2626</v>
      </c>
      <c r="AJ10" s="64"/>
      <c r="AK10" s="64"/>
      <c r="AL10" s="64"/>
      <c r="AM10" s="64"/>
      <c r="AN10" s="64"/>
      <c r="AO10" s="64"/>
      <c r="AP10" s="64"/>
      <c r="AQ10" s="56">
        <f>データ!U6</f>
        <v>7.09</v>
      </c>
      <c r="AR10" s="56"/>
      <c r="AS10" s="56"/>
      <c r="AT10" s="56"/>
      <c r="AU10" s="56"/>
      <c r="AV10" s="56"/>
      <c r="AW10" s="56"/>
      <c r="AX10" s="56"/>
      <c r="AY10" s="56">
        <f>データ!V6</f>
        <v>370.38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192074</v>
      </c>
      <c r="D6" s="31">
        <f t="shared" si="3"/>
        <v>47</v>
      </c>
      <c r="E6" s="31">
        <f t="shared" si="3"/>
        <v>1</v>
      </c>
      <c r="F6" s="31">
        <f t="shared" si="3"/>
        <v>0</v>
      </c>
      <c r="G6" s="31">
        <f t="shared" si="3"/>
        <v>0</v>
      </c>
      <c r="H6" s="31" t="str">
        <f t="shared" si="3"/>
        <v>山梨県　韮崎市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8.64</v>
      </c>
      <c r="P6" s="32">
        <f t="shared" si="3"/>
        <v>1940</v>
      </c>
      <c r="Q6" s="32">
        <f t="shared" si="3"/>
        <v>30568</v>
      </c>
      <c r="R6" s="32">
        <f t="shared" si="3"/>
        <v>143.69</v>
      </c>
      <c r="S6" s="32">
        <f t="shared" si="3"/>
        <v>212.74</v>
      </c>
      <c r="T6" s="32">
        <f t="shared" si="3"/>
        <v>2626</v>
      </c>
      <c r="U6" s="32">
        <f t="shared" si="3"/>
        <v>7.09</v>
      </c>
      <c r="V6" s="32">
        <f t="shared" si="3"/>
        <v>370.38</v>
      </c>
      <c r="W6" s="33">
        <f>IF(W7="",NA(),W7)</f>
        <v>71.930000000000007</v>
      </c>
      <c r="X6" s="33">
        <f t="shared" ref="X6:AF6" si="4">IF(X7="",NA(),X7)</f>
        <v>70.02</v>
      </c>
      <c r="Y6" s="33">
        <f t="shared" si="4"/>
        <v>72.510000000000005</v>
      </c>
      <c r="Z6" s="33">
        <f t="shared" si="4"/>
        <v>87.18</v>
      </c>
      <c r="AA6" s="33">
        <f t="shared" si="4"/>
        <v>73.36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9275.83</v>
      </c>
      <c r="BE6" s="33">
        <f t="shared" ref="BE6:BM6" si="7">IF(BE7="",NA(),BE7)</f>
        <v>8702.2099999999991</v>
      </c>
      <c r="BF6" s="33">
        <f t="shared" si="7"/>
        <v>8112.55</v>
      </c>
      <c r="BG6" s="33">
        <f t="shared" si="7"/>
        <v>7507.01</v>
      </c>
      <c r="BH6" s="33">
        <f t="shared" si="7"/>
        <v>14134.59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6.06</v>
      </c>
      <c r="BP6" s="33">
        <f t="shared" ref="BP6:BX6" si="8">IF(BP7="",NA(),BP7)</f>
        <v>6.06</v>
      </c>
      <c r="BQ6" s="33">
        <f t="shared" si="8"/>
        <v>5.76</v>
      </c>
      <c r="BR6" s="33">
        <f t="shared" si="8"/>
        <v>5.48</v>
      </c>
      <c r="BS6" s="33">
        <f t="shared" si="8"/>
        <v>2.77</v>
      </c>
      <c r="BT6" s="33">
        <f t="shared" si="8"/>
        <v>56.46</v>
      </c>
      <c r="BU6" s="33">
        <f t="shared" si="8"/>
        <v>19.77</v>
      </c>
      <c r="BV6" s="33">
        <f t="shared" si="8"/>
        <v>34.25</v>
      </c>
      <c r="BW6" s="33">
        <f t="shared" si="8"/>
        <v>46.48</v>
      </c>
      <c r="BX6" s="33">
        <f t="shared" si="8"/>
        <v>40.6</v>
      </c>
      <c r="BY6" s="32" t="str">
        <f>IF(BY7="","",IF(BY7="-","【-】","【"&amp;SUBSTITUTE(TEXT(BY7,"#,##0.00"),"-","△")&amp;"】"))</f>
        <v>【33.35】</v>
      </c>
      <c r="BZ6" s="33">
        <f>IF(BZ7="",NA(),BZ7)</f>
        <v>25.43</v>
      </c>
      <c r="CA6" s="33">
        <f t="shared" ref="CA6:CI6" si="9">IF(CA7="",NA(),CA7)</f>
        <v>26.24</v>
      </c>
      <c r="CB6" s="33">
        <f t="shared" si="9"/>
        <v>28.11</v>
      </c>
      <c r="CC6" s="33">
        <f t="shared" si="9"/>
        <v>30.63</v>
      </c>
      <c r="CD6" s="33">
        <f t="shared" si="9"/>
        <v>31.79</v>
      </c>
      <c r="CE6" s="33">
        <f t="shared" si="9"/>
        <v>306.49</v>
      </c>
      <c r="CF6" s="33">
        <f t="shared" si="9"/>
        <v>878.73</v>
      </c>
      <c r="CG6" s="33">
        <f t="shared" si="9"/>
        <v>501.18</v>
      </c>
      <c r="CH6" s="33">
        <f t="shared" si="9"/>
        <v>376.61</v>
      </c>
      <c r="CI6" s="33">
        <f t="shared" si="9"/>
        <v>440.03</v>
      </c>
      <c r="CJ6" s="32" t="str">
        <f>IF(CJ7="","",IF(CJ7="-","【-】","【"&amp;SUBSTITUTE(TEXT(CJ7,"#,##0.00"),"-","△")&amp;"】"))</f>
        <v>【524.69】</v>
      </c>
      <c r="CK6" s="33">
        <f>IF(CK7="",NA(),CK7)</f>
        <v>76.260000000000005</v>
      </c>
      <c r="CL6" s="33">
        <f t="shared" ref="CL6:CT6" si="10">IF(CL7="",NA(),CL7)</f>
        <v>76.58</v>
      </c>
      <c r="CM6" s="33">
        <f t="shared" si="10"/>
        <v>72.709999999999994</v>
      </c>
      <c r="CN6" s="33">
        <f t="shared" si="10"/>
        <v>69.8</v>
      </c>
      <c r="CO6" s="33">
        <f t="shared" si="10"/>
        <v>65.2</v>
      </c>
      <c r="CP6" s="33">
        <f t="shared" si="10"/>
        <v>58.25</v>
      </c>
      <c r="CQ6" s="33">
        <f t="shared" si="10"/>
        <v>57.17</v>
      </c>
      <c r="CR6" s="33">
        <f t="shared" si="10"/>
        <v>57.55</v>
      </c>
      <c r="CS6" s="33">
        <f t="shared" si="10"/>
        <v>57.43</v>
      </c>
      <c r="CT6" s="33">
        <f t="shared" si="10"/>
        <v>57.29</v>
      </c>
      <c r="CU6" s="32" t="str">
        <f>IF(CU7="","",IF(CU7="-","【-】","【"&amp;SUBSTITUTE(TEXT(CU7,"#,##0.00"),"-","△")&amp;"】"))</f>
        <v>【57.58】</v>
      </c>
      <c r="CV6" s="33">
        <f>IF(CV7="",NA(),CV7)</f>
        <v>79</v>
      </c>
      <c r="CW6" s="33">
        <f t="shared" ref="CW6:DE6" si="11">IF(CW7="",NA(),CW7)</f>
        <v>76.22</v>
      </c>
      <c r="CX6" s="33">
        <f t="shared" si="11"/>
        <v>79</v>
      </c>
      <c r="CY6" s="33">
        <f t="shared" si="11"/>
        <v>79</v>
      </c>
      <c r="CZ6" s="33">
        <f t="shared" si="11"/>
        <v>79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192074</v>
      </c>
      <c r="D7" s="35">
        <v>47</v>
      </c>
      <c r="E7" s="35">
        <v>1</v>
      </c>
      <c r="F7" s="35">
        <v>0</v>
      </c>
      <c r="G7" s="35">
        <v>0</v>
      </c>
      <c r="H7" s="35" t="s">
        <v>93</v>
      </c>
      <c r="I7" s="35" t="s">
        <v>94</v>
      </c>
      <c r="J7" s="35" t="s">
        <v>95</v>
      </c>
      <c r="K7" s="35" t="s">
        <v>96</v>
      </c>
      <c r="L7" s="35" t="s">
        <v>97</v>
      </c>
      <c r="M7" s="36" t="s">
        <v>98</v>
      </c>
      <c r="N7" s="36" t="s">
        <v>99</v>
      </c>
      <c r="O7" s="36">
        <v>8.64</v>
      </c>
      <c r="P7" s="36">
        <v>1940</v>
      </c>
      <c r="Q7" s="36">
        <v>30568</v>
      </c>
      <c r="R7" s="36">
        <v>143.69</v>
      </c>
      <c r="S7" s="36">
        <v>212.74</v>
      </c>
      <c r="T7" s="36">
        <v>2626</v>
      </c>
      <c r="U7" s="36">
        <v>7.09</v>
      </c>
      <c r="V7" s="36">
        <v>370.38</v>
      </c>
      <c r="W7" s="36">
        <v>71.930000000000007</v>
      </c>
      <c r="X7" s="36">
        <v>70.02</v>
      </c>
      <c r="Y7" s="36">
        <v>72.510000000000005</v>
      </c>
      <c r="Z7" s="36">
        <v>87.18</v>
      </c>
      <c r="AA7" s="36">
        <v>73.36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9275.83</v>
      </c>
      <c r="BE7" s="36">
        <v>8702.2099999999991</v>
      </c>
      <c r="BF7" s="36">
        <v>8112.55</v>
      </c>
      <c r="BG7" s="36">
        <v>7507.01</v>
      </c>
      <c r="BH7" s="36">
        <v>14134.59</v>
      </c>
      <c r="BI7" s="36">
        <v>1124.6400000000001</v>
      </c>
      <c r="BJ7" s="36">
        <v>1108.26</v>
      </c>
      <c r="BK7" s="36">
        <v>1113.76</v>
      </c>
      <c r="BL7" s="36">
        <v>1125.69</v>
      </c>
      <c r="BM7" s="36">
        <v>1134.67</v>
      </c>
      <c r="BN7" s="36">
        <v>1242.9000000000001</v>
      </c>
      <c r="BO7" s="36">
        <v>6.06</v>
      </c>
      <c r="BP7" s="36">
        <v>6.06</v>
      </c>
      <c r="BQ7" s="36">
        <v>5.76</v>
      </c>
      <c r="BR7" s="36">
        <v>5.48</v>
      </c>
      <c r="BS7" s="36">
        <v>2.77</v>
      </c>
      <c r="BT7" s="36">
        <v>56.46</v>
      </c>
      <c r="BU7" s="36">
        <v>19.77</v>
      </c>
      <c r="BV7" s="36">
        <v>34.25</v>
      </c>
      <c r="BW7" s="36">
        <v>46.48</v>
      </c>
      <c r="BX7" s="36">
        <v>40.6</v>
      </c>
      <c r="BY7" s="36">
        <v>33.35</v>
      </c>
      <c r="BZ7" s="36">
        <v>25.43</v>
      </c>
      <c r="CA7" s="36">
        <v>26.24</v>
      </c>
      <c r="CB7" s="36">
        <v>28.11</v>
      </c>
      <c r="CC7" s="36">
        <v>30.63</v>
      </c>
      <c r="CD7" s="36">
        <v>31.79</v>
      </c>
      <c r="CE7" s="36">
        <v>306.49</v>
      </c>
      <c r="CF7" s="36">
        <v>878.73</v>
      </c>
      <c r="CG7" s="36">
        <v>501.18</v>
      </c>
      <c r="CH7" s="36">
        <v>376.61</v>
      </c>
      <c r="CI7" s="36">
        <v>440.03</v>
      </c>
      <c r="CJ7" s="36">
        <v>524.69000000000005</v>
      </c>
      <c r="CK7" s="36">
        <v>76.260000000000005</v>
      </c>
      <c r="CL7" s="36">
        <v>76.58</v>
      </c>
      <c r="CM7" s="36">
        <v>72.709999999999994</v>
      </c>
      <c r="CN7" s="36">
        <v>69.8</v>
      </c>
      <c r="CO7" s="36">
        <v>65.2</v>
      </c>
      <c r="CP7" s="36">
        <v>58.25</v>
      </c>
      <c r="CQ7" s="36">
        <v>57.17</v>
      </c>
      <c r="CR7" s="36">
        <v>57.55</v>
      </c>
      <c r="CS7" s="36">
        <v>57.43</v>
      </c>
      <c r="CT7" s="36">
        <v>57.29</v>
      </c>
      <c r="CU7" s="36">
        <v>57.58</v>
      </c>
      <c r="CV7" s="36">
        <v>79</v>
      </c>
      <c r="CW7" s="36">
        <v>76.22</v>
      </c>
      <c r="CX7" s="36">
        <v>79</v>
      </c>
      <c r="CY7" s="36">
        <v>79</v>
      </c>
      <c r="CZ7" s="36">
        <v>79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望月 利人</cp:lastModifiedBy>
  <cp:lastPrinted>2017-02-14T02:09:08Z</cp:lastPrinted>
  <dcterms:created xsi:type="dcterms:W3CDTF">2016-12-02T02:17:50Z</dcterms:created>
  <dcterms:modified xsi:type="dcterms:W3CDTF">2017-02-14T02:09:40Z</dcterms:modified>
</cp:coreProperties>
</file>