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PER228\Desktop\"/>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<sst xmlns="http://schemas.openxmlformats.org/spreadsheetml/2006/main" count="217" uniqueCount="107">
  <si>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</si>
  <si>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</si>
  <si>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</si>
  <si>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</si>
  <si>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</si>
  <si>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</si>
  <si>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</si>
  <si>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</si>
  <si>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</si>
  <si>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</si>
  <si>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</si>
  <si>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</si>
  <si>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</si>
  <si>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</si>
  <si>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</si>
  <si>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</si>
  <si>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</si>
  <si>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</si>
  <si>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</si>
  <si>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</si>
  <si>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</si>
  <si>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</si>
  <si>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</si>
  <si>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</si>
  <si>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</si>
  <si>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</si>
  <si>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</si>
  <si>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</si>
  <si>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</si>
  <si>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</si>
  <si>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</si>
  <si>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</si>
  <si>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</si>
  <si>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</si>
  <si>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</si>
  <si>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</si>
  <si>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</si>
  <si>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</si>
  <si>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</si>
  <si>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</si>
  <si>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</si>
  <si>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</si>
  <si>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</si>
  <si>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</si>
  <si>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</si>
  <si>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</si>
  <si>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</si>
  <si>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</si>
  <si>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</si>
  <si>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</si>
  <si>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</si>
  <si>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</si>
  <si>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</si>
  <si>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</si>
  <si>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</si>
  <si>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</si>
  <si>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</si>
  <si>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</si>
  <si>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</si>
  <si>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</si>
  <si>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</si>
  <si>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</si>
  <si>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</si>
  <si>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</si>
  <si>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</si>
  <si>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</si>
  <si>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</si>
  <si>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</si>
  <si>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</si>
  <si>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</si>
  <si>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</si>
  <si>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</si>
  <si>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</si>
  <si>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</si>
  <si>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</si>
  <si>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</si>
  <si>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</si>
  <si>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</si>
  <si>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</si>
  <si>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</si>
  <si>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</si>
  <si>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</si>
  <si>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</si>
  <si>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</si>
  <si>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</si>
  <si>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</si>
  <si>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</si>
  <si>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</si>
  <si>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</si>
  <si>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</si>
  <si>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</si>
  <si>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</si>
  <si>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</si>
  <si>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韮崎市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</si>
  <si>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</si>
  <si>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</si>
  <si>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</si>
  <si>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</si>
  <si>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</si>
  <si>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</si>
  <si>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</si>
  <si>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</si>
  <si>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</si>
  <si>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</si>
  <si>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【有形固定資産減価償却率】年々数値が上昇しており、法定耐用年数に近い更新対象の保有資産が増加していると判断される。管路耐震化事業を踏まえつつ更新を検討する。
【管路経年化率】平成26年度以降更新対象が大幅に増加している。管路耐震化事業により、順次更新を検討する。
【管路更新率】類似団体と比較すると当市の数値は若干高く、計画的な管路更新が図られている。しかし、更新対象の管路が増加していることを踏まえ、今後は更新速度の見直しを検討する必要がある。</t>
    <phoneticPr fontId="4"/>
  </si>
  <si>
    <t>【経常収支比率】単年度の収支は黒字である100％以上となっているが、類似団体と比較すると低く、経費削減や水道料金の見直し等経営改善が必要と判断される。
【累積欠損金】当該数値は０であり累積欠損金は発生していない。
【流動比率】当該数値は100％以上で当面資金は確保できている。なお、平成26年度の公営企業改正法の影響により平成26年度以降の数値は減少している。
【企業債残高対給水収益比率】平成24年度より実施している管路耐震化事業等の影響により企業債が増加し、それに伴い当該数値も増加傾向にある。
【料金回収率】給水に係る費用が給水収益以外の収入で賄われており、今後適切な料金の見直しが必要である。
【給水原価】類似団体等と比較すると当該数値は高く、割合として減価償却費及び企業債償還の影響が大きいと判断される。
【施設利用率】当該数値は高く、施設の遊休状態は少ないと判断されるが、有収率が低く収益につながっていない。
【有収率】当該数値は低く、供給する水量が収益に結びついていない。なお、向上に向けて漏水調査・老朽管更新等の対策を講じている。</t>
    <phoneticPr fontId="4"/>
  </si>
  <si>
    <t>　給水に係る費用が給水収益以外の収入（繰入金等）で賄われている。また、老朽管更新及び有収率向上のため平成24年度より計画的に管路耐震化事業を実施している。このため企業債償還額及び減価償却費等経費が増加している。
　今後、少子高齢化等に伴う給水人口の減少及び老朽化した施設の更新等経費の増加等が見込まれることから、施設の統廃合・事業の広域化等の経費削減や、適切な水道料金の見直しの検討が必要と考えられるため、類似団体平均や近隣自治体との比較・分析等も行い、経営改善に向けた方針の策定を行う必要がある。</t>
    <rPh sb="203" eb="205">
      <t>ルイジ</t>
    </rPh>
    <rPh sb="205" eb="207">
      <t>ダンタイ</t>
    </rPh>
    <rPh sb="207" eb="209">
      <t>ヘイキン</t>
    </rPh>
    <rPh sb="210" eb="212">
      <t>キンリン</t>
    </rPh>
    <rPh sb="212" eb="215">
      <t>ジチタイ</t>
    </rPh>
    <rPh sb="217" eb="219">
      <t>ヒカク</t>
    </rPh>
    <rPh sb="220" eb="222">
      <t>ブンセキ</t>
    </rPh>
    <rPh sb="222" eb="223">
      <t>トウ</t>
    </rPh>
    <rPh sb="224" eb="225">
      <t>オコナ</t>
    </rPh>
    <rPh sb="227" eb="229">
      <t>ケイエイ</t>
    </rPh>
    <rPh sb="229" eb="231">
      <t>カイゼン</t>
    </rPh>
    <rPh sb="232" eb="233">
      <t>ム</t>
    </rPh>
    <rPh sb="235" eb="237">
      <t>ホウシン</t>
    </rPh>
    <rPh sb="238" eb="240">
      <t>サクテイ</t>
    </rPh>
    <rPh sb="241" eb="242">
      <t>オコナ</t>
    </rPh>
    <rPh sb="243" eb="24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</si>
</sst>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1.21</c:v>
                </c:pt>
                <c:pt idx="1">
                  <c:v>2.2999999999999998</c:v>
                </c:pt>
                <c:pt idx="2">
                  <c:v>2.63</c:v>
                </c:pt>
                <c:pt idx="3">
                  <c:v>2.2200000000000002</c:v>
                </c:pt>
                <c:pt idx="4">
                  <c:v>2.58</c:v>
                </c:pt>
              </c:numCache>
            </c:numRef>
          </c:val>
          <c:extLst>
            <c:ext xmlns:c16="http://schemas.microsoft.com/office/drawing/2014/chart" uri="{C3380CC4-5D6E-409C-BE32-E72D297353CC}">
              <c16:uniqueId val="{00000000-FF7A-4755-AB6C-67A588A43BD4}"/>
            </c:ext>
          </c:extLst>
        </c:ser>
        <c:dLbls>
          <c:showLegendKey val="0"/>
          <c:showVal val="0"/>
          <c:showCatName val="0"/>
          <c:showSerName val="0"/>
          <c:showPercent val="0"/>
          <c:showBubbleSize val="0"/>
        </c:dLbls>
        <c:gapWidth val="150"/>
        <c:axId val="153391872"/>
        <c:axId val="15339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extLst>
            <c:ext xmlns:c16="http://schemas.microsoft.com/office/drawing/2014/chart" uri="{C3380CC4-5D6E-409C-BE32-E72D297353CC}">
              <c16:uniqueId val="{00000001-FF7A-4755-AB6C-67A588A43BD4}"/>
            </c:ext>
          </c:extLst>
        </c:ser>
        <c:dLbls>
          <c:showLegendKey val="0"/>
          <c:showVal val="0"/>
          <c:showCatName val="0"/>
          <c:showSerName val="0"/>
          <c:showPercent val="0"/>
          <c:showBubbleSize val="0"/>
        </c:dLbls>
        <c:marker val="1"/>
        <c:smooth val="0"/>
        <c:axId val="153391872"/>
        <c:axId val="153393792"/>
      </c:lineChart>
      <c:dateAx>
        <c:axId val="153391872"/>
        <c:scaling>
          <c:orientation val="minMax"/>
        </c:scaling>
        <c:delete val="1"/>
        <c:axPos val="b"/>
        <c:numFmt formatCode="ge" sourceLinked="1"/>
        <c:majorTickMark val="none"/>
        <c:minorTickMark val="none"/>
        <c:tickLblPos val="none"/>
        <c:crossAx val="153393792"/>
        <c:crosses val="autoZero"/>
        <c:auto val="1"/>
        <c:lblOffset val="100"/>
        <c:baseTimeUnit val="years"/>
      </c:dateAx>
      <c:valAx>
        <c:axId val="15339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39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74.430000000000007</c:v>
                </c:pt>
                <c:pt idx="1">
                  <c:v>72.430000000000007</c:v>
                </c:pt>
                <c:pt idx="2">
                  <c:v>83.83</c:v>
                </c:pt>
                <c:pt idx="3">
                  <c:v>86.19</c:v>
                </c:pt>
                <c:pt idx="4">
                  <c:v>82.77</c:v>
                </c:pt>
              </c:numCache>
            </c:numRef>
          </c:val>
          <c:extLst>
            <c:ext xmlns:c16="http://schemas.microsoft.com/office/drawing/2014/chart" uri="{C3380CC4-5D6E-409C-BE32-E72D297353CC}">
              <c16:uniqueId val="{00000000-317A-44CC-9F97-4A59749120DB}"/>
            </c:ext>
          </c:extLst>
        </c:ser>
        <c:dLbls>
          <c:showLegendKey val="0"/>
          <c:showVal val="0"/>
          <c:showCatName val="0"/>
          <c:showSerName val="0"/>
          <c:showPercent val="0"/>
          <c:showBubbleSize val="0"/>
        </c:dLbls>
        <c:gapWidth val="150"/>
        <c:axId val="153773952"/>
        <c:axId val="15378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extLst>
            <c:ext xmlns:c16="http://schemas.microsoft.com/office/drawing/2014/chart" uri="{C3380CC4-5D6E-409C-BE32-E72D297353CC}">
              <c16:uniqueId val="{00000001-317A-44CC-9F97-4A59749120DB}"/>
            </c:ext>
          </c:extLst>
        </c:ser>
        <c:dLbls>
          <c:showLegendKey val="0"/>
          <c:showVal val="0"/>
          <c:showCatName val="0"/>
          <c:showSerName val="0"/>
          <c:showPercent val="0"/>
          <c:showBubbleSize val="0"/>
        </c:dLbls>
        <c:marker val="1"/>
        <c:smooth val="0"/>
        <c:axId val="153773952"/>
        <c:axId val="153784320"/>
      </c:lineChart>
      <c:dateAx>
        <c:axId val="153773952"/>
        <c:scaling>
          <c:orientation val="minMax"/>
        </c:scaling>
        <c:delete val="1"/>
        <c:axPos val="b"/>
        <c:numFmt formatCode="ge" sourceLinked="1"/>
        <c:majorTickMark val="none"/>
        <c:minorTickMark val="none"/>
        <c:tickLblPos val="none"/>
        <c:crossAx val="153784320"/>
        <c:crosses val="autoZero"/>
        <c:auto val="1"/>
        <c:lblOffset val="100"/>
        <c:baseTimeUnit val="years"/>
      </c:dateAx>
      <c:valAx>
        <c:axId val="15378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7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73.77</c:v>
                </c:pt>
                <c:pt idx="1">
                  <c:v>74.849999999999994</c:v>
                </c:pt>
                <c:pt idx="2">
                  <c:v>64.349999999999994</c:v>
                </c:pt>
                <c:pt idx="3">
                  <c:v>59.39</c:v>
                </c:pt>
                <c:pt idx="4">
                  <c:v>61.54</c:v>
                </c:pt>
              </c:numCache>
            </c:numRef>
          </c:val>
          <c:extLst>
            <c:ext xmlns:c16="http://schemas.microsoft.com/office/drawing/2014/chart" uri="{C3380CC4-5D6E-409C-BE32-E72D297353CC}">
              <c16:uniqueId val="{00000000-96A5-4FC4-A6D6-7899D27100B5}"/>
            </c:ext>
          </c:extLst>
        </c:ser>
        <c:dLbls>
          <c:showLegendKey val="0"/>
          <c:showVal val="0"/>
          <c:showCatName val="0"/>
          <c:showSerName val="0"/>
          <c:showPercent val="0"/>
          <c:showBubbleSize val="0"/>
        </c:dLbls>
        <c:gapWidth val="150"/>
        <c:axId val="153847296"/>
        <c:axId val="15384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extLst>
            <c:ext xmlns:c16="http://schemas.microsoft.com/office/drawing/2014/chart" uri="{C3380CC4-5D6E-409C-BE32-E72D297353CC}">
              <c16:uniqueId val="{00000001-96A5-4FC4-A6D6-7899D27100B5}"/>
            </c:ext>
          </c:extLst>
        </c:ser>
        <c:dLbls>
          <c:showLegendKey val="0"/>
          <c:showVal val="0"/>
          <c:showCatName val="0"/>
          <c:showSerName val="0"/>
          <c:showPercent val="0"/>
          <c:showBubbleSize val="0"/>
        </c:dLbls>
        <c:marker val="1"/>
        <c:smooth val="0"/>
        <c:axId val="153847296"/>
        <c:axId val="153849216"/>
      </c:lineChart>
      <c:dateAx>
        <c:axId val="153847296"/>
        <c:scaling>
          <c:orientation val="minMax"/>
        </c:scaling>
        <c:delete val="1"/>
        <c:axPos val="b"/>
        <c:numFmt formatCode="ge" sourceLinked="1"/>
        <c:majorTickMark val="none"/>
        <c:minorTickMark val="none"/>
        <c:tickLblPos val="none"/>
        <c:crossAx val="153849216"/>
        <c:crosses val="autoZero"/>
        <c:auto val="1"/>
        <c:lblOffset val="100"/>
        <c:baseTimeUnit val="years"/>
      </c:dateAx>
      <c:valAx>
        <c:axId val="15384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4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100.87</c:v>
                </c:pt>
                <c:pt idx="1">
                  <c:v>100.63</c:v>
                </c:pt>
                <c:pt idx="2">
                  <c:v>100.09</c:v>
                </c:pt>
                <c:pt idx="3">
                  <c:v>101.15</c:v>
                </c:pt>
                <c:pt idx="4">
                  <c:v>100.57</c:v>
                </c:pt>
              </c:numCache>
            </c:numRef>
          </c:val>
          <c:extLst>
            <c:ext xmlns:c16="http://schemas.microsoft.com/office/drawing/2014/chart" uri="{C3380CC4-5D6E-409C-BE32-E72D297353CC}">
              <c16:uniqueId val="{00000000-97A2-46C0-A681-7EF2BB351294}"/>
            </c:ext>
          </c:extLst>
        </c:ser>
        <c:dLbls>
          <c:showLegendKey val="0"/>
          <c:showVal val="0"/>
          <c:showCatName val="0"/>
          <c:showSerName val="0"/>
          <c:showPercent val="0"/>
          <c:showBubbleSize val="0"/>
        </c:dLbls>
        <c:gapWidth val="150"/>
        <c:axId val="153428352"/>
        <c:axId val="15343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extLst>
            <c:ext xmlns:c16="http://schemas.microsoft.com/office/drawing/2014/chart" uri="{C3380CC4-5D6E-409C-BE32-E72D297353CC}">
              <c16:uniqueId val="{00000001-97A2-46C0-A681-7EF2BB351294}"/>
            </c:ext>
          </c:extLst>
        </c:ser>
        <c:dLbls>
          <c:showLegendKey val="0"/>
          <c:showVal val="0"/>
          <c:showCatName val="0"/>
          <c:showSerName val="0"/>
          <c:showPercent val="0"/>
          <c:showBubbleSize val="0"/>
        </c:dLbls>
        <c:marker val="1"/>
        <c:smooth val="0"/>
        <c:axId val="153428352"/>
        <c:axId val="153430272"/>
      </c:lineChart>
      <c:dateAx>
        <c:axId val="153428352"/>
        <c:scaling>
          <c:orientation val="minMax"/>
        </c:scaling>
        <c:delete val="1"/>
        <c:axPos val="b"/>
        <c:numFmt formatCode="ge" sourceLinked="1"/>
        <c:majorTickMark val="none"/>
        <c:minorTickMark val="none"/>
        <c:tickLblPos val="none"/>
        <c:crossAx val="153430272"/>
        <c:crosses val="autoZero"/>
        <c:auto val="1"/>
        <c:lblOffset val="100"/>
        <c:baseTimeUnit val="years"/>
      </c:dateAx>
      <c:valAx>
        <c:axId val="153430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42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35.590000000000003</c:v>
                </c:pt>
                <c:pt idx="1">
                  <c:v>36.15</c:v>
                </c:pt>
                <c:pt idx="2">
                  <c:v>36.58</c:v>
                </c:pt>
                <c:pt idx="3">
                  <c:v>45.76</c:v>
                </c:pt>
                <c:pt idx="4">
                  <c:v>46.39</c:v>
                </c:pt>
              </c:numCache>
            </c:numRef>
          </c:val>
          <c:extLst>
            <c:ext xmlns:c16="http://schemas.microsoft.com/office/drawing/2014/chart" uri="{C3380CC4-5D6E-409C-BE32-E72D297353CC}">
              <c16:uniqueId val="{00000000-B06D-4E58-9FE9-205109DCB807}"/>
            </c:ext>
          </c:extLst>
        </c:ser>
        <c:dLbls>
          <c:showLegendKey val="0"/>
          <c:showVal val="0"/>
          <c:showCatName val="0"/>
          <c:showSerName val="0"/>
          <c:showPercent val="0"/>
          <c:showBubbleSize val="0"/>
        </c:dLbls>
        <c:gapWidth val="150"/>
        <c:axId val="153456640"/>
        <c:axId val="15345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extLst>
            <c:ext xmlns:c16="http://schemas.microsoft.com/office/drawing/2014/chart" uri="{C3380CC4-5D6E-409C-BE32-E72D297353CC}">
              <c16:uniqueId val="{00000001-B06D-4E58-9FE9-205109DCB807}"/>
            </c:ext>
          </c:extLst>
        </c:ser>
        <c:dLbls>
          <c:showLegendKey val="0"/>
          <c:showVal val="0"/>
          <c:showCatName val="0"/>
          <c:showSerName val="0"/>
          <c:showPercent val="0"/>
          <c:showBubbleSize val="0"/>
        </c:dLbls>
        <c:marker val="1"/>
        <c:smooth val="0"/>
        <c:axId val="153456640"/>
        <c:axId val="153458560"/>
      </c:lineChart>
      <c:dateAx>
        <c:axId val="153456640"/>
        <c:scaling>
          <c:orientation val="minMax"/>
        </c:scaling>
        <c:delete val="1"/>
        <c:axPos val="b"/>
        <c:numFmt formatCode="ge" sourceLinked="1"/>
        <c:majorTickMark val="none"/>
        <c:minorTickMark val="none"/>
        <c:tickLblPos val="none"/>
        <c:crossAx val="153458560"/>
        <c:crosses val="autoZero"/>
        <c:auto val="1"/>
        <c:lblOffset val="100"/>
        <c:baseTimeUnit val="years"/>
      </c:dateAx>
      <c:valAx>
        <c:axId val="15345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45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7.32</c:v>
                </c:pt>
                <c:pt idx="1">
                  <c:v>7.29</c:v>
                </c:pt>
                <c:pt idx="2">
                  <c:v>5.88</c:v>
                </c:pt>
                <c:pt idx="3">
                  <c:v>13.55</c:v>
                </c:pt>
                <c:pt idx="4">
                  <c:v>13.4</c:v>
                </c:pt>
              </c:numCache>
            </c:numRef>
          </c:val>
          <c:extLst>
            <c:ext xmlns:c16="http://schemas.microsoft.com/office/drawing/2014/chart" uri="{C3380CC4-5D6E-409C-BE32-E72D297353CC}">
              <c16:uniqueId val="{00000000-24DC-4E60-8281-6E7D9A6AF6C2}"/>
            </c:ext>
          </c:extLst>
        </c:ser>
        <c:dLbls>
          <c:showLegendKey val="0"/>
          <c:showVal val="0"/>
          <c:showCatName val="0"/>
          <c:showSerName val="0"/>
          <c:showPercent val="0"/>
          <c:showBubbleSize val="0"/>
        </c:dLbls>
        <c:gapWidth val="150"/>
        <c:axId val="153480576"/>
        <c:axId val="15348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extLst>
            <c:ext xmlns:c16="http://schemas.microsoft.com/office/drawing/2014/chart" uri="{C3380CC4-5D6E-409C-BE32-E72D297353CC}">
              <c16:uniqueId val="{00000001-24DC-4E60-8281-6E7D9A6AF6C2}"/>
            </c:ext>
          </c:extLst>
        </c:ser>
        <c:dLbls>
          <c:showLegendKey val="0"/>
          <c:showVal val="0"/>
          <c:showCatName val="0"/>
          <c:showSerName val="0"/>
          <c:showPercent val="0"/>
          <c:showBubbleSize val="0"/>
        </c:dLbls>
        <c:marker val="1"/>
        <c:smooth val="0"/>
        <c:axId val="153480576"/>
        <c:axId val="153482752"/>
      </c:lineChart>
      <c:dateAx>
        <c:axId val="153480576"/>
        <c:scaling>
          <c:orientation val="minMax"/>
        </c:scaling>
        <c:delete val="1"/>
        <c:axPos val="b"/>
        <c:numFmt formatCode="ge" sourceLinked="1"/>
        <c:majorTickMark val="none"/>
        <c:minorTickMark val="none"/>
        <c:tickLblPos val="none"/>
        <c:crossAx val="153482752"/>
        <c:crosses val="autoZero"/>
        <c:auto val="1"/>
        <c:lblOffset val="100"/>
        <c:baseTimeUnit val="years"/>
      </c:dateAx>
      <c:valAx>
        <c:axId val="15348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48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54-4DAE-B30E-BE3B7E028C92}"/>
            </c:ext>
          </c:extLst>
        </c:ser>
        <c:dLbls>
          <c:showLegendKey val="0"/>
          <c:showVal val="0"/>
          <c:showCatName val="0"/>
          <c:showSerName val="0"/>
          <c:showPercent val="0"/>
          <c:showBubbleSize val="0"/>
        </c:dLbls>
        <c:gapWidth val="150"/>
        <c:axId val="153582976"/>
        <c:axId val="15359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extLst>
            <c:ext xmlns:c16="http://schemas.microsoft.com/office/drawing/2014/chart" uri="{C3380CC4-5D6E-409C-BE32-E72D297353CC}">
              <c16:uniqueId val="{00000001-6D54-4DAE-B30E-BE3B7E028C92}"/>
            </c:ext>
          </c:extLst>
        </c:ser>
        <c:dLbls>
          <c:showLegendKey val="0"/>
          <c:showVal val="0"/>
          <c:showCatName val="0"/>
          <c:showSerName val="0"/>
          <c:showPercent val="0"/>
          <c:showBubbleSize val="0"/>
        </c:dLbls>
        <c:marker val="1"/>
        <c:smooth val="0"/>
        <c:axId val="153582976"/>
        <c:axId val="153597440"/>
      </c:lineChart>
      <c:dateAx>
        <c:axId val="153582976"/>
        <c:scaling>
          <c:orientation val="minMax"/>
        </c:scaling>
        <c:delete val="1"/>
        <c:axPos val="b"/>
        <c:numFmt formatCode="ge" sourceLinked="1"/>
        <c:majorTickMark val="none"/>
        <c:minorTickMark val="none"/>
        <c:tickLblPos val="none"/>
        <c:crossAx val="153597440"/>
        <c:crosses val="autoZero"/>
        <c:auto val="1"/>
        <c:lblOffset val="100"/>
        <c:baseTimeUnit val="years"/>
      </c:dateAx>
      <c:valAx>
        <c:axId val="153597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58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548.72</c:v>
                </c:pt>
                <c:pt idx="1">
                  <c:v>344.26</c:v>
                </c:pt>
                <c:pt idx="2">
                  <c:v>333.59</c:v>
                </c:pt>
                <c:pt idx="3">
                  <c:v>160.25</c:v>
                </c:pt>
                <c:pt idx="4">
                  <c:v>143.87</c:v>
                </c:pt>
              </c:numCache>
            </c:numRef>
          </c:val>
          <c:extLst>
            <c:ext xmlns:c16="http://schemas.microsoft.com/office/drawing/2014/chart" uri="{C3380CC4-5D6E-409C-BE32-E72D297353CC}">
              <c16:uniqueId val="{00000000-A7D6-464E-93CD-F5C880FEA35B}"/>
            </c:ext>
          </c:extLst>
        </c:ser>
        <c:dLbls>
          <c:showLegendKey val="0"/>
          <c:showVal val="0"/>
          <c:showCatName val="0"/>
          <c:showSerName val="0"/>
          <c:showPercent val="0"/>
          <c:showBubbleSize val="0"/>
        </c:dLbls>
        <c:gapWidth val="150"/>
        <c:axId val="153611264"/>
        <c:axId val="15361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extLst>
            <c:ext xmlns:c16="http://schemas.microsoft.com/office/drawing/2014/chart" uri="{C3380CC4-5D6E-409C-BE32-E72D297353CC}">
              <c16:uniqueId val="{00000001-A7D6-464E-93CD-F5C880FEA35B}"/>
            </c:ext>
          </c:extLst>
        </c:ser>
        <c:dLbls>
          <c:showLegendKey val="0"/>
          <c:showVal val="0"/>
          <c:showCatName val="0"/>
          <c:showSerName val="0"/>
          <c:showPercent val="0"/>
          <c:showBubbleSize val="0"/>
        </c:dLbls>
        <c:marker val="1"/>
        <c:smooth val="0"/>
        <c:axId val="153611264"/>
        <c:axId val="153613440"/>
      </c:lineChart>
      <c:dateAx>
        <c:axId val="153611264"/>
        <c:scaling>
          <c:orientation val="minMax"/>
        </c:scaling>
        <c:delete val="1"/>
        <c:axPos val="b"/>
        <c:numFmt formatCode="ge" sourceLinked="1"/>
        <c:majorTickMark val="none"/>
        <c:minorTickMark val="none"/>
        <c:tickLblPos val="none"/>
        <c:crossAx val="153613440"/>
        <c:crosses val="autoZero"/>
        <c:auto val="1"/>
        <c:lblOffset val="100"/>
        <c:baseTimeUnit val="years"/>
      </c:dateAx>
      <c:valAx>
        <c:axId val="153613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61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465.78</c:v>
                </c:pt>
                <c:pt idx="1">
                  <c:v>457.11</c:v>
                </c:pt>
                <c:pt idx="2">
                  <c:v>455.72</c:v>
                </c:pt>
                <c:pt idx="3">
                  <c:v>477.25</c:v>
                </c:pt>
                <c:pt idx="4">
                  <c:v>475.44</c:v>
                </c:pt>
              </c:numCache>
            </c:numRef>
          </c:val>
          <c:extLst>
            <c:ext xmlns:c16="http://schemas.microsoft.com/office/drawing/2014/chart" uri="{C3380CC4-5D6E-409C-BE32-E72D297353CC}">
              <c16:uniqueId val="{00000000-C4DD-4568-B08A-60B995667F49}"/>
            </c:ext>
          </c:extLst>
        </c:ser>
        <c:dLbls>
          <c:showLegendKey val="0"/>
          <c:showVal val="0"/>
          <c:showCatName val="0"/>
          <c:showSerName val="0"/>
          <c:showPercent val="0"/>
          <c:showBubbleSize val="0"/>
        </c:dLbls>
        <c:gapWidth val="150"/>
        <c:axId val="153647744"/>
        <c:axId val="15367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extLst>
            <c:ext xmlns:c16="http://schemas.microsoft.com/office/drawing/2014/chart" uri="{C3380CC4-5D6E-409C-BE32-E72D297353CC}">
              <c16:uniqueId val="{00000001-C4DD-4568-B08A-60B995667F49}"/>
            </c:ext>
          </c:extLst>
        </c:ser>
        <c:dLbls>
          <c:showLegendKey val="0"/>
          <c:showVal val="0"/>
          <c:showCatName val="0"/>
          <c:showSerName val="0"/>
          <c:showPercent val="0"/>
          <c:showBubbleSize val="0"/>
        </c:dLbls>
        <c:marker val="1"/>
        <c:smooth val="0"/>
        <c:axId val="153647744"/>
        <c:axId val="153678592"/>
      </c:lineChart>
      <c:dateAx>
        <c:axId val="153647744"/>
        <c:scaling>
          <c:orientation val="minMax"/>
        </c:scaling>
        <c:delete val="1"/>
        <c:axPos val="b"/>
        <c:numFmt formatCode="ge" sourceLinked="1"/>
        <c:majorTickMark val="none"/>
        <c:minorTickMark val="none"/>
        <c:tickLblPos val="none"/>
        <c:crossAx val="153678592"/>
        <c:crosses val="autoZero"/>
        <c:auto val="1"/>
        <c:lblOffset val="100"/>
        <c:baseTimeUnit val="years"/>
      </c:dateAx>
      <c:valAx>
        <c:axId val="153678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64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71.209999999999994</c:v>
                </c:pt>
                <c:pt idx="1">
                  <c:v>69.17</c:v>
                </c:pt>
                <c:pt idx="2">
                  <c:v>70.36</c:v>
                </c:pt>
                <c:pt idx="3">
                  <c:v>68.459999999999994</c:v>
                </c:pt>
                <c:pt idx="4">
                  <c:v>69.28</c:v>
                </c:pt>
              </c:numCache>
            </c:numRef>
          </c:val>
          <c:extLst>
            <c:ext xmlns:c16="http://schemas.microsoft.com/office/drawing/2014/chart" uri="{C3380CC4-5D6E-409C-BE32-E72D297353CC}">
              <c16:uniqueId val="{00000000-640F-40C4-847A-472B541B016A}"/>
            </c:ext>
          </c:extLst>
        </c:ser>
        <c:dLbls>
          <c:showLegendKey val="0"/>
          <c:showVal val="0"/>
          <c:showCatName val="0"/>
          <c:showSerName val="0"/>
          <c:showPercent val="0"/>
          <c:showBubbleSize val="0"/>
        </c:dLbls>
        <c:gapWidth val="150"/>
        <c:axId val="153696512"/>
        <c:axId val="15370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extLst>
            <c:ext xmlns:c16="http://schemas.microsoft.com/office/drawing/2014/chart" uri="{C3380CC4-5D6E-409C-BE32-E72D297353CC}">
              <c16:uniqueId val="{00000001-640F-40C4-847A-472B541B016A}"/>
            </c:ext>
          </c:extLst>
        </c:ser>
        <c:dLbls>
          <c:showLegendKey val="0"/>
          <c:showVal val="0"/>
          <c:showCatName val="0"/>
          <c:showSerName val="0"/>
          <c:showPercent val="0"/>
          <c:showBubbleSize val="0"/>
        </c:dLbls>
        <c:marker val="1"/>
        <c:smooth val="0"/>
        <c:axId val="153696512"/>
        <c:axId val="153702784"/>
      </c:lineChart>
      <c:dateAx>
        <c:axId val="153696512"/>
        <c:scaling>
          <c:orientation val="minMax"/>
        </c:scaling>
        <c:delete val="1"/>
        <c:axPos val="b"/>
        <c:numFmt formatCode="ge" sourceLinked="1"/>
        <c:majorTickMark val="none"/>
        <c:minorTickMark val="none"/>
        <c:tickLblPos val="none"/>
        <c:crossAx val="153702784"/>
        <c:crosses val="autoZero"/>
        <c:auto val="1"/>
        <c:lblOffset val="100"/>
        <c:baseTimeUnit val="years"/>
      </c:dateAx>
      <c:valAx>
        <c:axId val="15370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9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235.41</c:v>
                </c:pt>
                <c:pt idx="1">
                  <c:v>241.85</c:v>
                </c:pt>
                <c:pt idx="2">
                  <c:v>238.02</c:v>
                </c:pt>
                <c:pt idx="3">
                  <c:v>244.94</c:v>
                </c:pt>
                <c:pt idx="4">
                  <c:v>241.05</c:v>
                </c:pt>
              </c:numCache>
            </c:numRef>
          </c:val>
          <c:extLst>
            <c:ext xmlns:c16="http://schemas.microsoft.com/office/drawing/2014/chart" uri="{C3380CC4-5D6E-409C-BE32-E72D297353CC}">
              <c16:uniqueId val="{00000000-FB6C-4262-8E6B-F1145D2F3D3B}"/>
            </c:ext>
          </c:extLst>
        </c:ser>
        <c:dLbls>
          <c:showLegendKey val="0"/>
          <c:showVal val="0"/>
          <c:showCatName val="0"/>
          <c:showSerName val="0"/>
          <c:showPercent val="0"/>
          <c:showBubbleSize val="0"/>
        </c:dLbls>
        <c:gapWidth val="150"/>
        <c:axId val="153721088"/>
        <c:axId val="15375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extLst>
            <c:ext xmlns:c16="http://schemas.microsoft.com/office/drawing/2014/chart" uri="{C3380CC4-5D6E-409C-BE32-E72D297353CC}">
              <c16:uniqueId val="{00000001-FB6C-4262-8E6B-F1145D2F3D3B}"/>
            </c:ext>
          </c:extLst>
        </c:ser>
        <c:dLbls>
          <c:showLegendKey val="0"/>
          <c:showVal val="0"/>
          <c:showCatName val="0"/>
          <c:showSerName val="0"/>
          <c:showPercent val="0"/>
          <c:showBubbleSize val="0"/>
        </c:dLbls>
        <c:marker val="1"/>
        <c:smooth val="0"/>
        <c:axId val="153721088"/>
        <c:axId val="153751936"/>
      </c:lineChart>
      <c:dateAx>
        <c:axId val="153721088"/>
        <c:scaling>
          <c:orientation val="minMax"/>
        </c:scaling>
        <c:delete val="1"/>
        <c:axPos val="b"/>
        <c:numFmt formatCode="ge" sourceLinked="1"/>
        <c:majorTickMark val="none"/>
        <c:minorTickMark val="none"/>
        <c:tickLblPos val="none"/>
        <c:crossAx val="153751936"/>
        <c:crosses val="autoZero"/>
        <c:auto val="1"/>
        <c:lblOffset val="100"/>
        <c:baseTimeUnit val="years"/>
      </c:dateAx>
      <c:valAx>
        <c:axId val="15375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2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R48" zoomScaleNormal="100" workbookViewId="0">
      <selection activeCell="CC79" sqref="CC7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山梨県　韮崎市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x14ac:dyDescent="0.15">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30568</v>
      </c>
      <c r="AJ8" s="75"/>
      <c r="AK8" s="75"/>
      <c r="AL8" s="75"/>
      <c r="AM8" s="75"/>
      <c r="AN8" s="75"/>
      <c r="AO8" s="75"/>
      <c r="AP8" s="76"/>
      <c r="AQ8" s="57">
        <f>データ!R6</f>
        <v>143.69</v>
      </c>
      <c r="AR8" s="57"/>
      <c r="AS8" s="57"/>
      <c r="AT8" s="57"/>
      <c r="AU8" s="57"/>
      <c r="AV8" s="57"/>
      <c r="AW8" s="57"/>
      <c r="AX8" s="57"/>
      <c r="AY8" s="57">
        <f>データ!S6</f>
        <v>212.74</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x14ac:dyDescent="0.15">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c r="J10" s="57">
        <f>データ!N6</f>
        <v>53.66</v>
      </c>
      <c r="K10" s="57"/>
      <c r="L10" s="57"/>
      <c r="M10" s="57"/>
      <c r="N10" s="57"/>
      <c r="O10" s="57"/>
      <c r="P10" s="57"/>
      <c r="Q10" s="57"/>
      <c r="R10" s="57">
        <f>データ!O6</f>
        <v>88.35</v>
      </c>
      <c r="S10" s="57"/>
      <c r="T10" s="57"/>
      <c r="U10" s="57"/>
      <c r="V10" s="57"/>
      <c r="W10" s="57"/>
      <c r="X10" s="57"/>
      <c r="Y10" s="57"/>
      <c r="Z10" s="65">
        <f>データ!P6</f>
        <v>2764</v>
      </c>
      <c r="AA10" s="65"/>
      <c r="AB10" s="65"/>
      <c r="AC10" s="65"/>
      <c r="AD10" s="65"/>
      <c r="AE10" s="65"/>
      <c r="AF10" s="65"/>
      <c r="AG10" s="65"/>
      <c r="AH10" s="2"/>
      <c r="AI10" s="65">
        <f>データ!T6</f>
        <v>26863</v>
      </c>
      <c r="AJ10" s="65"/>
      <c r="AK10" s="65"/>
      <c r="AL10" s="65"/>
      <c r="AM10" s="65"/>
      <c r="AN10" s="65"/>
      <c r="AO10" s="65"/>
      <c r="AP10" s="65"/>
      <c r="AQ10" s="57">
        <f>データ!U6</f>
        <v>15.71</v>
      </c>
      <c r="AR10" s="57"/>
      <c r="AS10" s="57"/>
      <c r="AT10" s="57"/>
      <c r="AU10" s="57"/>
      <c r="AV10" s="57"/>
      <c r="AW10" s="57"/>
      <c r="AX10" s="57"/>
      <c r="AY10" s="57">
        <f>データ!V6</f>
        <v>1709.93</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192074</v>
      </c>
      <c r="D6" s="31">
        <f t="shared" si="3"/>
        <v>46</v>
      </c>
      <c r="E6" s="31">
        <f t="shared" si="3"/>
        <v>1</v>
      </c>
      <c r="F6" s="31">
        <f t="shared" si="3"/>
        <v>0</v>
      </c>
      <c r="G6" s="31">
        <f t="shared" si="3"/>
        <v>1</v>
      </c>
      <c r="H6" s="31" t="str">
        <f t="shared" si="3"/>
        <v>山梨県　韮崎市</v>
      </c>
      <c r="I6" s="31" t="str">
        <f t="shared" si="3"/>
        <v>法適用</v>
      </c>
      <c r="J6" s="31" t="str">
        <f t="shared" si="3"/>
        <v>水道事業</v>
      </c>
      <c r="K6" s="31" t="str">
        <f t="shared" si="3"/>
        <v>末端給水事業</v>
      </c>
      <c r="L6" s="31" t="str">
        <f t="shared" si="3"/>
        <v>A6</v>
      </c>
      <c r="M6" s="32" t="str">
        <f t="shared" si="3"/>
        <v>-</v>
      </c>
      <c r="N6" s="32">
        <f t="shared" si="3"/>
        <v>53.66</v>
      </c>
      <c r="O6" s="32">
        <f t="shared" si="3"/>
        <v>88.35</v>
      </c>
      <c r="P6" s="32">
        <f t="shared" si="3"/>
        <v>2764</v>
      </c>
      <c r="Q6" s="32">
        <f t="shared" si="3"/>
        <v>30568</v>
      </c>
      <c r="R6" s="32">
        <f t="shared" si="3"/>
        <v>143.69</v>
      </c>
      <c r="S6" s="32">
        <f t="shared" si="3"/>
        <v>212.74</v>
      </c>
      <c r="T6" s="32">
        <f t="shared" si="3"/>
        <v>26863</v>
      </c>
      <c r="U6" s="32">
        <f t="shared" si="3"/>
        <v>15.71</v>
      </c>
      <c r="V6" s="32">
        <f t="shared" si="3"/>
        <v>1709.93</v>
      </c>
      <c r="W6" s="33">
        <f>IF(W7="",NA(),W7)</f>
        <v>100.87</v>
      </c>
      <c r="X6" s="33">
        <f t="shared" ref="X6:AF6" si="4">IF(X7="",NA(),X7)</f>
        <v>100.63</v>
      </c>
      <c r="Y6" s="33">
        <f t="shared" si="4"/>
        <v>100.09</v>
      </c>
      <c r="Z6" s="33">
        <f t="shared" si="4"/>
        <v>101.15</v>
      </c>
      <c r="AA6" s="33">
        <f t="shared" si="4"/>
        <v>100.57</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548.72</v>
      </c>
      <c r="AT6" s="33">
        <f t="shared" ref="AT6:BB6" si="6">IF(AT7="",NA(),AT7)</f>
        <v>344.26</v>
      </c>
      <c r="AU6" s="33">
        <f t="shared" si="6"/>
        <v>333.59</v>
      </c>
      <c r="AV6" s="33">
        <f t="shared" si="6"/>
        <v>160.25</v>
      </c>
      <c r="AW6" s="33">
        <f t="shared" si="6"/>
        <v>143.87</v>
      </c>
      <c r="AX6" s="33">
        <f t="shared" si="6"/>
        <v>995.5</v>
      </c>
      <c r="AY6" s="33">
        <f t="shared" si="6"/>
        <v>915.5</v>
      </c>
      <c r="AZ6" s="33">
        <f t="shared" si="6"/>
        <v>963.24</v>
      </c>
      <c r="BA6" s="33">
        <f t="shared" si="6"/>
        <v>381.53</v>
      </c>
      <c r="BB6" s="33">
        <f t="shared" si="6"/>
        <v>391.54</v>
      </c>
      <c r="BC6" s="32" t="str">
        <f>IF(BC7="","",IF(BC7="-","【-】","【"&amp;SUBSTITUTE(TEXT(BC7,"#,##0.00"),"-","△")&amp;"】"))</f>
        <v>【262.74】</v>
      </c>
      <c r="BD6" s="33">
        <f>IF(BD7="",NA(),BD7)</f>
        <v>465.78</v>
      </c>
      <c r="BE6" s="33">
        <f t="shared" ref="BE6:BM6" si="7">IF(BE7="",NA(),BE7)</f>
        <v>457.11</v>
      </c>
      <c r="BF6" s="33">
        <f t="shared" si="7"/>
        <v>455.72</v>
      </c>
      <c r="BG6" s="33">
        <f t="shared" si="7"/>
        <v>477.25</v>
      </c>
      <c r="BH6" s="33">
        <f t="shared" si="7"/>
        <v>475.44</v>
      </c>
      <c r="BI6" s="33">
        <f t="shared" si="7"/>
        <v>414.59</v>
      </c>
      <c r="BJ6" s="33">
        <f t="shared" si="7"/>
        <v>404.78</v>
      </c>
      <c r="BK6" s="33">
        <f t="shared" si="7"/>
        <v>400.38</v>
      </c>
      <c r="BL6" s="33">
        <f t="shared" si="7"/>
        <v>393.27</v>
      </c>
      <c r="BM6" s="33">
        <f t="shared" si="7"/>
        <v>386.97</v>
      </c>
      <c r="BN6" s="32" t="str">
        <f>IF(BN7="","",IF(BN7="-","【-】","【"&amp;SUBSTITUTE(TEXT(BN7,"#,##0.00"),"-","△")&amp;"】"))</f>
        <v>【276.38】</v>
      </c>
      <c r="BO6" s="33">
        <f>IF(BO7="",NA(),BO7)</f>
        <v>71.209999999999994</v>
      </c>
      <c r="BP6" s="33">
        <f t="shared" ref="BP6:BX6" si="8">IF(BP7="",NA(),BP7)</f>
        <v>69.17</v>
      </c>
      <c r="BQ6" s="33">
        <f t="shared" si="8"/>
        <v>70.36</v>
      </c>
      <c r="BR6" s="33">
        <f t="shared" si="8"/>
        <v>68.459999999999994</v>
      </c>
      <c r="BS6" s="33">
        <f t="shared" si="8"/>
        <v>69.28</v>
      </c>
      <c r="BT6" s="33">
        <f t="shared" si="8"/>
        <v>97.71</v>
      </c>
      <c r="BU6" s="33">
        <f t="shared" si="8"/>
        <v>98.07</v>
      </c>
      <c r="BV6" s="33">
        <f t="shared" si="8"/>
        <v>96.56</v>
      </c>
      <c r="BW6" s="33">
        <f t="shared" si="8"/>
        <v>100.47</v>
      </c>
      <c r="BX6" s="33">
        <f t="shared" si="8"/>
        <v>101.72</v>
      </c>
      <c r="BY6" s="32" t="str">
        <f>IF(BY7="","",IF(BY7="-","【-】","【"&amp;SUBSTITUTE(TEXT(BY7,"#,##0.00"),"-","△")&amp;"】"))</f>
        <v>【104.99】</v>
      </c>
      <c r="BZ6" s="33">
        <f>IF(BZ7="",NA(),BZ7)</f>
        <v>235.41</v>
      </c>
      <c r="CA6" s="33">
        <f t="shared" ref="CA6:CI6" si="9">IF(CA7="",NA(),CA7)</f>
        <v>241.85</v>
      </c>
      <c r="CB6" s="33">
        <f t="shared" si="9"/>
        <v>238.02</v>
      </c>
      <c r="CC6" s="33">
        <f t="shared" si="9"/>
        <v>244.94</v>
      </c>
      <c r="CD6" s="33">
        <f t="shared" si="9"/>
        <v>241.05</v>
      </c>
      <c r="CE6" s="33">
        <f t="shared" si="9"/>
        <v>173.56</v>
      </c>
      <c r="CF6" s="33">
        <f t="shared" si="9"/>
        <v>172.26</v>
      </c>
      <c r="CG6" s="33">
        <f t="shared" si="9"/>
        <v>177.14</v>
      </c>
      <c r="CH6" s="33">
        <f t="shared" si="9"/>
        <v>169.82</v>
      </c>
      <c r="CI6" s="33">
        <f t="shared" si="9"/>
        <v>168.2</v>
      </c>
      <c r="CJ6" s="32" t="str">
        <f>IF(CJ7="","",IF(CJ7="-","【-】","【"&amp;SUBSTITUTE(TEXT(CJ7,"#,##0.00"),"-","△")&amp;"】"))</f>
        <v>【163.72】</v>
      </c>
      <c r="CK6" s="33">
        <f>IF(CK7="",NA(),CK7)</f>
        <v>74.430000000000007</v>
      </c>
      <c r="CL6" s="33">
        <f t="shared" ref="CL6:CT6" si="10">IF(CL7="",NA(),CL7)</f>
        <v>72.430000000000007</v>
      </c>
      <c r="CM6" s="33">
        <f t="shared" si="10"/>
        <v>83.83</v>
      </c>
      <c r="CN6" s="33">
        <f t="shared" si="10"/>
        <v>86.19</v>
      </c>
      <c r="CO6" s="33">
        <f t="shared" si="10"/>
        <v>82.77</v>
      </c>
      <c r="CP6" s="33">
        <f t="shared" si="10"/>
        <v>55.84</v>
      </c>
      <c r="CQ6" s="33">
        <f t="shared" si="10"/>
        <v>55.68</v>
      </c>
      <c r="CR6" s="33">
        <f t="shared" si="10"/>
        <v>55.64</v>
      </c>
      <c r="CS6" s="33">
        <f t="shared" si="10"/>
        <v>55.13</v>
      </c>
      <c r="CT6" s="33">
        <f t="shared" si="10"/>
        <v>54.77</v>
      </c>
      <c r="CU6" s="32" t="str">
        <f>IF(CU7="","",IF(CU7="-","【-】","【"&amp;SUBSTITUTE(TEXT(CU7,"#,##0.00"),"-","△")&amp;"】"))</f>
        <v>【59.76】</v>
      </c>
      <c r="CV6" s="33">
        <f>IF(CV7="",NA(),CV7)</f>
        <v>73.77</v>
      </c>
      <c r="CW6" s="33">
        <f t="shared" ref="CW6:DE6" si="11">IF(CW7="",NA(),CW7)</f>
        <v>74.849999999999994</v>
      </c>
      <c r="CX6" s="33">
        <f t="shared" si="11"/>
        <v>64.349999999999994</v>
      </c>
      <c r="CY6" s="33">
        <f t="shared" si="11"/>
        <v>59.39</v>
      </c>
      <c r="CZ6" s="33">
        <f t="shared" si="11"/>
        <v>61.54</v>
      </c>
      <c r="DA6" s="33">
        <f t="shared" si="11"/>
        <v>83.11</v>
      </c>
      <c r="DB6" s="33">
        <f t="shared" si="11"/>
        <v>83.18</v>
      </c>
      <c r="DC6" s="33">
        <f t="shared" si="11"/>
        <v>83.09</v>
      </c>
      <c r="DD6" s="33">
        <f t="shared" si="11"/>
        <v>83</v>
      </c>
      <c r="DE6" s="33">
        <f t="shared" si="11"/>
        <v>82.89</v>
      </c>
      <c r="DF6" s="32" t="str">
        <f>IF(DF7="","",IF(DF7="-","【-】","【"&amp;SUBSTITUTE(TEXT(DF7,"#,##0.00"),"-","△")&amp;"】"))</f>
        <v>【89.95】</v>
      </c>
      <c r="DG6" s="33">
        <f>IF(DG7="",NA(),DG7)</f>
        <v>35.590000000000003</v>
      </c>
      <c r="DH6" s="33">
        <f t="shared" ref="DH6:DP6" si="12">IF(DH7="",NA(),DH7)</f>
        <v>36.15</v>
      </c>
      <c r="DI6" s="33">
        <f t="shared" si="12"/>
        <v>36.58</v>
      </c>
      <c r="DJ6" s="33">
        <f t="shared" si="12"/>
        <v>45.76</v>
      </c>
      <c r="DK6" s="33">
        <f t="shared" si="12"/>
        <v>46.39</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7.32</v>
      </c>
      <c r="DS6" s="33">
        <f t="shared" ref="DS6:EA6" si="13">IF(DS7="",NA(),DS7)</f>
        <v>7.29</v>
      </c>
      <c r="DT6" s="33">
        <f t="shared" si="13"/>
        <v>5.88</v>
      </c>
      <c r="DU6" s="33">
        <f t="shared" si="13"/>
        <v>13.55</v>
      </c>
      <c r="DV6" s="33">
        <f t="shared" si="13"/>
        <v>13.4</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1.21</v>
      </c>
      <c r="ED6" s="33">
        <f t="shared" ref="ED6:EL6" si="14">IF(ED7="",NA(),ED7)</f>
        <v>2.2999999999999998</v>
      </c>
      <c r="EE6" s="33">
        <f t="shared" si="14"/>
        <v>2.63</v>
      </c>
      <c r="EF6" s="33">
        <f t="shared" si="14"/>
        <v>2.2200000000000002</v>
      </c>
      <c r="EG6" s="33">
        <f t="shared" si="14"/>
        <v>2.58</v>
      </c>
      <c r="EH6" s="33">
        <f t="shared" si="14"/>
        <v>0.78</v>
      </c>
      <c r="EI6" s="33">
        <f t="shared" si="14"/>
        <v>0.67</v>
      </c>
      <c r="EJ6" s="33">
        <f t="shared" si="14"/>
        <v>0.67</v>
      </c>
      <c r="EK6" s="33">
        <f t="shared" si="14"/>
        <v>0.66</v>
      </c>
      <c r="EL6" s="33">
        <f t="shared" si="14"/>
        <v>0.99</v>
      </c>
      <c r="EM6" s="32" t="str">
        <f>IF(EM7="","",IF(EM7="-","【-】","【"&amp;SUBSTITUTE(TEXT(EM7,"#,##0.00"),"-","△")&amp;"】"))</f>
        <v>【0.85】</v>
      </c>
    </row>
    <row r="7" spans="1:143" s="34" customFormat="1" x14ac:dyDescent="0.15">
      <c r="A7" s="26"/>
      <c r="B7" s="35">
        <v>2015</v>
      </c>
      <c r="C7" s="35">
        <v>192074</v>
      </c>
      <c r="D7" s="35">
        <v>46</v>
      </c>
      <c r="E7" s="35">
        <v>1</v>
      </c>
      <c r="F7" s="35">
        <v>0</v>
      </c>
      <c r="G7" s="35">
        <v>1</v>
      </c>
      <c r="H7" s="35" t="s">
        <v>93</v>
      </c>
      <c r="I7" s="35" t="s">
        <v>94</v>
      </c>
      <c r="J7" s="35" t="s">
        <v>95</v>
      </c>
      <c r="K7" s="35" t="s">
        <v>96</v>
      </c>
      <c r="L7" s="35" t="s">
        <v>97</v>
      </c>
      <c r="M7" s="36" t="s">
        <v>98</v>
      </c>
      <c r="N7" s="36">
        <v>53.66</v>
      </c>
      <c r="O7" s="36">
        <v>88.35</v>
      </c>
      <c r="P7" s="36">
        <v>2764</v>
      </c>
      <c r="Q7" s="36">
        <v>30568</v>
      </c>
      <c r="R7" s="36">
        <v>143.69</v>
      </c>
      <c r="S7" s="36">
        <v>212.74</v>
      </c>
      <c r="T7" s="36">
        <v>26863</v>
      </c>
      <c r="U7" s="36">
        <v>15.71</v>
      </c>
      <c r="V7" s="36">
        <v>1709.93</v>
      </c>
      <c r="W7" s="36">
        <v>100.87</v>
      </c>
      <c r="X7" s="36">
        <v>100.63</v>
      </c>
      <c r="Y7" s="36">
        <v>100.09</v>
      </c>
      <c r="Z7" s="36">
        <v>101.15</v>
      </c>
      <c r="AA7" s="36">
        <v>100.57</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548.72</v>
      </c>
      <c r="AT7" s="36">
        <v>344.26</v>
      </c>
      <c r="AU7" s="36">
        <v>333.59</v>
      </c>
      <c r="AV7" s="36">
        <v>160.25</v>
      </c>
      <c r="AW7" s="36">
        <v>143.87</v>
      </c>
      <c r="AX7" s="36">
        <v>995.5</v>
      </c>
      <c r="AY7" s="36">
        <v>915.5</v>
      </c>
      <c r="AZ7" s="36">
        <v>963.24</v>
      </c>
      <c r="BA7" s="36">
        <v>381.53</v>
      </c>
      <c r="BB7" s="36">
        <v>391.54</v>
      </c>
      <c r="BC7" s="36">
        <v>262.74</v>
      </c>
      <c r="BD7" s="36">
        <v>465.78</v>
      </c>
      <c r="BE7" s="36">
        <v>457.11</v>
      </c>
      <c r="BF7" s="36">
        <v>455.72</v>
      </c>
      <c r="BG7" s="36">
        <v>477.25</v>
      </c>
      <c r="BH7" s="36">
        <v>475.44</v>
      </c>
      <c r="BI7" s="36">
        <v>414.59</v>
      </c>
      <c r="BJ7" s="36">
        <v>404.78</v>
      </c>
      <c r="BK7" s="36">
        <v>400.38</v>
      </c>
      <c r="BL7" s="36">
        <v>393.27</v>
      </c>
      <c r="BM7" s="36">
        <v>386.97</v>
      </c>
      <c r="BN7" s="36">
        <v>276.38</v>
      </c>
      <c r="BO7" s="36">
        <v>71.209999999999994</v>
      </c>
      <c r="BP7" s="36">
        <v>69.17</v>
      </c>
      <c r="BQ7" s="36">
        <v>70.36</v>
      </c>
      <c r="BR7" s="36">
        <v>68.459999999999994</v>
      </c>
      <c r="BS7" s="36">
        <v>69.28</v>
      </c>
      <c r="BT7" s="36">
        <v>97.71</v>
      </c>
      <c r="BU7" s="36">
        <v>98.07</v>
      </c>
      <c r="BV7" s="36">
        <v>96.56</v>
      </c>
      <c r="BW7" s="36">
        <v>100.47</v>
      </c>
      <c r="BX7" s="36">
        <v>101.72</v>
      </c>
      <c r="BY7" s="36">
        <v>104.99</v>
      </c>
      <c r="BZ7" s="36">
        <v>235.41</v>
      </c>
      <c r="CA7" s="36">
        <v>241.85</v>
      </c>
      <c r="CB7" s="36">
        <v>238.02</v>
      </c>
      <c r="CC7" s="36">
        <v>244.94</v>
      </c>
      <c r="CD7" s="36">
        <v>241.05</v>
      </c>
      <c r="CE7" s="36">
        <v>173.56</v>
      </c>
      <c r="CF7" s="36">
        <v>172.26</v>
      </c>
      <c r="CG7" s="36">
        <v>177.14</v>
      </c>
      <c r="CH7" s="36">
        <v>169.82</v>
      </c>
      <c r="CI7" s="36">
        <v>168.2</v>
      </c>
      <c r="CJ7" s="36">
        <v>163.72</v>
      </c>
      <c r="CK7" s="36">
        <v>74.430000000000007</v>
      </c>
      <c r="CL7" s="36">
        <v>72.430000000000007</v>
      </c>
      <c r="CM7" s="36">
        <v>83.83</v>
      </c>
      <c r="CN7" s="36">
        <v>86.19</v>
      </c>
      <c r="CO7" s="36">
        <v>82.77</v>
      </c>
      <c r="CP7" s="36">
        <v>55.84</v>
      </c>
      <c r="CQ7" s="36">
        <v>55.68</v>
      </c>
      <c r="CR7" s="36">
        <v>55.64</v>
      </c>
      <c r="CS7" s="36">
        <v>55.13</v>
      </c>
      <c r="CT7" s="36">
        <v>54.77</v>
      </c>
      <c r="CU7" s="36">
        <v>59.76</v>
      </c>
      <c r="CV7" s="36">
        <v>73.77</v>
      </c>
      <c r="CW7" s="36">
        <v>74.849999999999994</v>
      </c>
      <c r="CX7" s="36">
        <v>64.349999999999994</v>
      </c>
      <c r="CY7" s="36">
        <v>59.39</v>
      </c>
      <c r="CZ7" s="36">
        <v>61.54</v>
      </c>
      <c r="DA7" s="36">
        <v>83.11</v>
      </c>
      <c r="DB7" s="36">
        <v>83.18</v>
      </c>
      <c r="DC7" s="36">
        <v>83.09</v>
      </c>
      <c r="DD7" s="36">
        <v>83</v>
      </c>
      <c r="DE7" s="36">
        <v>82.89</v>
      </c>
      <c r="DF7" s="36">
        <v>89.95</v>
      </c>
      <c r="DG7" s="36">
        <v>35.590000000000003</v>
      </c>
      <c r="DH7" s="36">
        <v>36.15</v>
      </c>
      <c r="DI7" s="36">
        <v>36.58</v>
      </c>
      <c r="DJ7" s="36">
        <v>45.76</v>
      </c>
      <c r="DK7" s="36">
        <v>46.39</v>
      </c>
      <c r="DL7" s="36">
        <v>37.090000000000003</v>
      </c>
      <c r="DM7" s="36">
        <v>38.07</v>
      </c>
      <c r="DN7" s="36">
        <v>39.06</v>
      </c>
      <c r="DO7" s="36">
        <v>46.66</v>
      </c>
      <c r="DP7" s="36">
        <v>47.46</v>
      </c>
      <c r="DQ7" s="36">
        <v>47.18</v>
      </c>
      <c r="DR7" s="36">
        <v>7.32</v>
      </c>
      <c r="DS7" s="36">
        <v>7.29</v>
      </c>
      <c r="DT7" s="36">
        <v>5.88</v>
      </c>
      <c r="DU7" s="36">
        <v>13.55</v>
      </c>
      <c r="DV7" s="36">
        <v>13.4</v>
      </c>
      <c r="DW7" s="36">
        <v>6.63</v>
      </c>
      <c r="DX7" s="36">
        <v>7.73</v>
      </c>
      <c r="DY7" s="36">
        <v>8.8699999999999992</v>
      </c>
      <c r="DZ7" s="36">
        <v>9.85</v>
      </c>
      <c r="EA7" s="36">
        <v>9.7100000000000009</v>
      </c>
      <c r="EB7" s="36">
        <v>13.18</v>
      </c>
      <c r="EC7" s="36">
        <v>1.21</v>
      </c>
      <c r="ED7" s="36">
        <v>2.2999999999999998</v>
      </c>
      <c r="EE7" s="36">
        <v>2.63</v>
      </c>
      <c r="EF7" s="36">
        <v>2.2200000000000002</v>
      </c>
      <c r="EG7" s="36">
        <v>2.58</v>
      </c>
      <c r="EH7" s="36">
        <v>0.78</v>
      </c>
      <c r="EI7" s="36">
        <v>0.67</v>
      </c>
      <c r="EJ7" s="36">
        <v>0.67</v>
      </c>
      <c r="EK7" s="36">
        <v>0.66</v>
      </c>
      <c r="EL7" s="36">
        <v>0.99</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望月 利人</cp:lastModifiedBy>
  <dcterms:created xsi:type="dcterms:W3CDTF">2017-02-01T08:40:44Z</dcterms:created>
  <dcterms:modified xsi:type="dcterms:W3CDTF">2017-02-14T02:19:14Z</dcterms:modified>
  <cp:category/>
</cp:coreProperties>
</file>