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<sst xmlns="http://schemas.openxmlformats.org/spreadsheetml/2006/main" count="224" uniqueCount="111">
  <si>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</si>
  <si>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</si>
  <si>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</si>
  <si>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</si>
  <si>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</si>
  <si>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</si>
  <si>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</si>
  <si>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</si>
  <si>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</si>
  <si>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</si>
  <si>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</si>
  <si>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</si>
  <si>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</si>
  <si>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</si>
  <si>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</si>
  <si>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</si>
  <si>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</si>
  <si>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</si>
  <si>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</si>
  <si>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</si>
  <si>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</si>
  <si>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</si>
  <si>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</si>
  <si>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</si>
  <si>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</si>
  <si>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</si>
  <si>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</si>
  <si>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</si>
  <si>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</si>
  <si>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</si>
  <si>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</si>
  <si>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</si>
  <si>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</si>
  <si>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</si>
  <si>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</si>
  <si>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</si>
  <si>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</si>
  <si>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</si>
  <si>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</si>
  <si>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</si>
  <si>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</si>
  <si>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</si>
  <si>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</si>
  <si>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</si>
  <si>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</si>
  <si>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</si>
  <si>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</si>
  <si>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</si>
  <si>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</si>
  <si>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</si>
  <si>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</si>
  <si>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</si>
  <si>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</si>
  <si>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</si>
  <si>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</si>
  <si>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</si>
  <si>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</si>
  <si>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</si>
  <si>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</si>
  <si>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</si>
  <si>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</si>
  <si>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</si>
  <si>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</si>
  <si>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</si>
  <si>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</si>
  <si>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</si>
  <si>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</si>
  <si>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</si>
  <si>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</si>
  <si>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</si>
  <si>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</si>
  <si>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</si>
  <si>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</si>
  <si>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</si>
  <si>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</si>
  <si>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</si>
  <si>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</si>
  <si>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</si>
  <si>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</si>
  <si>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</si>
  <si>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</si>
  <si>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</si>
  <si>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</si>
  <si>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</si>
  <si>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</si>
  <si>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</si>
  <si>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</si>
  <si>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</si>
  <si>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</si>
  <si>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</si>
  <si>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</si>
  <si>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</si>
  <si>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</si>
  <si>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</si>
  <si>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</si>
  <si>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</si>
  <si>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大月市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</si>
  <si>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</si>
  <si>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</si>
  <si>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</si>
  <si>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</si>
  <si>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</si>
  <si>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</si>
  <si>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</si>
  <si>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</si>
  <si>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</si>
  <si>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</si>
  <si>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</si>
  <si>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が100%を大きく割り込んでおり、単年度収支が赤字である。本市は下水道供用開始から約10年と施設が比較的新しく、接続率が低いために料金収入が少ないだけでなく、現在までに管渠整備に投資した企業債の償還金が多いことが要因である。
　また、平成23年度から収益的収支比率が減少傾向にあるのは、企業債の償還金が平成30年度まで増加するのに対し、上水道料金値上げによる有収水量減少のため料金収入が伸びないことが要因である。
・企業債残高対事業規模比率が類似団体と比較して高いのは、接続率が低いことにより使用料収入が少なく、現在までに管渠整備に投資した企業債の残高が多いことが要因である。
　また、この地域は住宅が点在し人口密度が低いだけでなく、急峻な地形や河川横断があるなど、投資効率が悪いことも要因として考えられる。
・経費回収率が低い（汚水処理原価が高い）のは、供用開始後間もないために接続率が低く使用料収入（有収水量）が少ないことが要因である。
・水洗化率（接続率）は、公共用水域の水質保全や料金収入を図るため水洗化率向上の取組が必要である。
</t>
    <rPh sb="1" eb="4">
      <t>シュウエキテキ</t>
    </rPh>
    <rPh sb="4" eb="6">
      <t>シュウシ</t>
    </rPh>
    <rPh sb="6" eb="8">
      <t>ヒリツ</t>
    </rPh>
    <rPh sb="14" eb="15">
      <t>オオ</t>
    </rPh>
    <rPh sb="17" eb="18">
      <t>ワ</t>
    </rPh>
    <rPh sb="19" eb="20">
      <t>コ</t>
    </rPh>
    <rPh sb="25" eb="28">
      <t>タンネンド</t>
    </rPh>
    <rPh sb="28" eb="30">
      <t>シュウシ</t>
    </rPh>
    <rPh sb="31" eb="33">
      <t>アカジ</t>
    </rPh>
    <rPh sb="37" eb="38">
      <t>ホン</t>
    </rPh>
    <rPh sb="38" eb="39">
      <t>シ</t>
    </rPh>
    <rPh sb="40" eb="43">
      <t>ゲスイドウ</t>
    </rPh>
    <rPh sb="43" eb="45">
      <t>キョウヨウ</t>
    </rPh>
    <rPh sb="45" eb="47">
      <t>カイシ</t>
    </rPh>
    <rPh sb="49" eb="50">
      <t>ヤク</t>
    </rPh>
    <rPh sb="52" eb="53">
      <t>ネン</t>
    </rPh>
    <rPh sb="54" eb="56">
      <t>シセツ</t>
    </rPh>
    <rPh sb="57" eb="60">
      <t>ヒカクテキ</t>
    </rPh>
    <rPh sb="60" eb="61">
      <t>アタラ</t>
    </rPh>
    <rPh sb="64" eb="66">
      <t>セツゾク</t>
    </rPh>
    <rPh sb="66" eb="67">
      <t>リツ</t>
    </rPh>
    <rPh sb="68" eb="69">
      <t>ヒク</t>
    </rPh>
    <rPh sb="73" eb="75">
      <t>リョウキン</t>
    </rPh>
    <rPh sb="75" eb="77">
      <t>シュウニュウ</t>
    </rPh>
    <rPh sb="78" eb="79">
      <t>スク</t>
    </rPh>
    <rPh sb="87" eb="89">
      <t>ゲンザイ</t>
    </rPh>
    <rPh sb="92" eb="94">
      <t>カンキョ</t>
    </rPh>
    <rPh sb="94" eb="96">
      <t>セイビ</t>
    </rPh>
    <rPh sb="97" eb="99">
      <t>トウシ</t>
    </rPh>
    <rPh sb="101" eb="103">
      <t>キギョウ</t>
    </rPh>
    <rPh sb="103" eb="104">
      <t>サイ</t>
    </rPh>
    <rPh sb="105" eb="107">
      <t>ショウカン</t>
    </rPh>
    <rPh sb="107" eb="108">
      <t>キン</t>
    </rPh>
    <rPh sb="109" eb="110">
      <t>オオ</t>
    </rPh>
    <rPh sb="114" eb="116">
      <t>ヨウイン</t>
    </rPh>
    <rPh sb="125" eb="127">
      <t>ヘイセイ</t>
    </rPh>
    <rPh sb="129" eb="131">
      <t>ネンド</t>
    </rPh>
    <rPh sb="133" eb="136">
      <t>シュウエキテキ</t>
    </rPh>
    <rPh sb="136" eb="138">
      <t>シュウシ</t>
    </rPh>
    <rPh sb="138" eb="140">
      <t>ヒリツ</t>
    </rPh>
    <rPh sb="141" eb="143">
      <t>ゲンショウ</t>
    </rPh>
    <rPh sb="143" eb="145">
      <t>ケイコウ</t>
    </rPh>
    <rPh sb="151" eb="153">
      <t>キギョウ</t>
    </rPh>
    <rPh sb="153" eb="154">
      <t>サイ</t>
    </rPh>
    <rPh sb="155" eb="157">
      <t>ショウカン</t>
    </rPh>
    <rPh sb="157" eb="158">
      <t>キン</t>
    </rPh>
    <rPh sb="159" eb="161">
      <t>ヘイセイ</t>
    </rPh>
    <rPh sb="163" eb="165">
      <t>ネンド</t>
    </rPh>
    <rPh sb="167" eb="169">
      <t>ゾウカ</t>
    </rPh>
    <rPh sb="173" eb="174">
      <t>タイ</t>
    </rPh>
    <rPh sb="176" eb="177">
      <t>ジョウ</t>
    </rPh>
    <rPh sb="177" eb="179">
      <t>スイドウ</t>
    </rPh>
    <rPh sb="179" eb="181">
      <t>リョウキン</t>
    </rPh>
    <rPh sb="181" eb="183">
      <t>ネア</t>
    </rPh>
    <rPh sb="187" eb="189">
      <t>ユウシュウ</t>
    </rPh>
    <rPh sb="189" eb="191">
      <t>スイリョウ</t>
    </rPh>
    <rPh sb="191" eb="192">
      <t>ゲン</t>
    </rPh>
    <rPh sb="196" eb="198">
      <t>リョウキン</t>
    </rPh>
    <rPh sb="198" eb="200">
      <t>シュウニュウ</t>
    </rPh>
    <rPh sb="201" eb="202">
      <t>ノ</t>
    </rPh>
    <rPh sb="208" eb="210">
      <t>ヨウイン</t>
    </rPh>
    <rPh sb="217" eb="219">
      <t>キギョウ</t>
    </rPh>
    <rPh sb="219" eb="220">
      <t>サイ</t>
    </rPh>
    <rPh sb="220" eb="222">
      <t>ザンダカ</t>
    </rPh>
    <rPh sb="222" eb="223">
      <t>タイ</t>
    </rPh>
    <rPh sb="223" eb="225">
      <t>ジギョウ</t>
    </rPh>
    <rPh sb="225" eb="227">
      <t>キボ</t>
    </rPh>
    <rPh sb="227" eb="229">
      <t>ヒリツ</t>
    </rPh>
    <rPh sb="230" eb="232">
      <t>ルイジ</t>
    </rPh>
    <rPh sb="232" eb="234">
      <t>ダンタイ</t>
    </rPh>
    <rPh sb="235" eb="237">
      <t>ヒカク</t>
    </rPh>
    <rPh sb="239" eb="240">
      <t>タカ</t>
    </rPh>
    <rPh sb="244" eb="246">
      <t>セツゾク</t>
    </rPh>
    <rPh sb="246" eb="247">
      <t>リツ</t>
    </rPh>
    <rPh sb="248" eb="249">
      <t>ヒク</t>
    </rPh>
    <rPh sb="255" eb="258">
      <t>シヨウリョウ</t>
    </rPh>
    <rPh sb="258" eb="260">
      <t>シュウニュウ</t>
    </rPh>
    <rPh sb="261" eb="262">
      <t>スク</t>
    </rPh>
    <rPh sb="265" eb="267">
      <t>ゲンザイ</t>
    </rPh>
    <rPh sb="270" eb="272">
      <t>カンキョ</t>
    </rPh>
    <rPh sb="272" eb="274">
      <t>セイビ</t>
    </rPh>
    <rPh sb="275" eb="277">
      <t>トウシ</t>
    </rPh>
    <rPh sb="279" eb="281">
      <t>キギョウ</t>
    </rPh>
    <rPh sb="281" eb="282">
      <t>サイ</t>
    </rPh>
    <rPh sb="283" eb="285">
      <t>ザンダカ</t>
    </rPh>
    <rPh sb="286" eb="287">
      <t>オオ</t>
    </rPh>
    <rPh sb="291" eb="293">
      <t>ヨウイン</t>
    </rPh>
    <rPh sb="304" eb="306">
      <t>チイキ</t>
    </rPh>
    <rPh sb="307" eb="309">
      <t>ジュウタク</t>
    </rPh>
    <rPh sb="310" eb="312">
      <t>テンザイ</t>
    </rPh>
    <rPh sb="313" eb="315">
      <t>ジンコウ</t>
    </rPh>
    <rPh sb="315" eb="317">
      <t>ミツド</t>
    </rPh>
    <rPh sb="318" eb="319">
      <t>ヒク</t>
    </rPh>
    <rPh sb="326" eb="328">
      <t>キュウシュン</t>
    </rPh>
    <rPh sb="329" eb="331">
      <t>チケイ</t>
    </rPh>
    <rPh sb="332" eb="334">
      <t>カセン</t>
    </rPh>
    <rPh sb="334" eb="336">
      <t>オウダン</t>
    </rPh>
    <rPh sb="342" eb="344">
      <t>トウシ</t>
    </rPh>
    <rPh sb="344" eb="346">
      <t>コウリツ</t>
    </rPh>
    <rPh sb="347" eb="348">
      <t>ワル</t>
    </rPh>
    <rPh sb="352" eb="354">
      <t>ヨウイン</t>
    </rPh>
    <rPh sb="357" eb="358">
      <t>カンガ</t>
    </rPh>
    <rPh sb="366" eb="368">
      <t>ケイヒ</t>
    </rPh>
    <rPh sb="368" eb="370">
      <t>カイシュウ</t>
    </rPh>
    <rPh sb="370" eb="371">
      <t>リツ</t>
    </rPh>
    <rPh sb="372" eb="373">
      <t>ヒク</t>
    </rPh>
    <rPh sb="375" eb="377">
      <t>オスイ</t>
    </rPh>
    <rPh sb="377" eb="379">
      <t>ショリ</t>
    </rPh>
    <rPh sb="379" eb="381">
      <t>ゲンカ</t>
    </rPh>
    <rPh sb="382" eb="383">
      <t>タカ</t>
    </rPh>
    <rPh sb="388" eb="390">
      <t>キョウヨウ</t>
    </rPh>
    <rPh sb="390" eb="392">
      <t>カイシ</t>
    </rPh>
    <rPh sb="392" eb="393">
      <t>ゴ</t>
    </rPh>
    <rPh sb="393" eb="394">
      <t>マ</t>
    </rPh>
    <rPh sb="400" eb="402">
      <t>セツゾク</t>
    </rPh>
    <rPh sb="402" eb="403">
      <t>リツ</t>
    </rPh>
    <rPh sb="404" eb="405">
      <t>ヒク</t>
    </rPh>
    <rPh sb="406" eb="409">
      <t>シヨウリョウ</t>
    </rPh>
    <rPh sb="409" eb="411">
      <t>シュウニュウ</t>
    </rPh>
    <rPh sb="412" eb="414">
      <t>ユウシュウ</t>
    </rPh>
    <rPh sb="414" eb="416">
      <t>スイリョウ</t>
    </rPh>
    <rPh sb="418" eb="419">
      <t>スク</t>
    </rPh>
    <rPh sb="424" eb="426">
      <t>ヨウイン</t>
    </rPh>
    <rPh sb="433" eb="436">
      <t>スイセンカ</t>
    </rPh>
    <rPh sb="436" eb="437">
      <t>リツ</t>
    </rPh>
    <rPh sb="438" eb="440">
      <t>セツゾク</t>
    </rPh>
    <rPh sb="440" eb="441">
      <t>リツ</t>
    </rPh>
    <rPh sb="444" eb="447">
      <t>コウキョウヨウ</t>
    </rPh>
    <rPh sb="447" eb="449">
      <t>スイイキ</t>
    </rPh>
    <rPh sb="450" eb="452">
      <t>スイシツ</t>
    </rPh>
    <rPh sb="452" eb="454">
      <t>ホゼン</t>
    </rPh>
    <rPh sb="455" eb="457">
      <t>リョウキン</t>
    </rPh>
    <rPh sb="457" eb="459">
      <t>シュウニュウ</t>
    </rPh>
    <rPh sb="460" eb="461">
      <t>ハカ</t>
    </rPh>
    <rPh sb="464" eb="467">
      <t>スイセンカ</t>
    </rPh>
    <rPh sb="467" eb="468">
      <t>リツ</t>
    </rPh>
    <rPh sb="468" eb="470">
      <t>コウジョウ</t>
    </rPh>
    <rPh sb="471" eb="473">
      <t>トリクミ</t>
    </rPh>
    <rPh sb="474" eb="476">
      <t>ヒツヨウ</t>
    </rPh>
    <phoneticPr fontId="4"/>
  </si>
  <si>
    <t xml:space="preserve">・本市の公共下水道は、平成16年供用開始のため管渠施設が比較的新しく、現時点で老朽化対策は行っていない。
</t>
    <rPh sb="1" eb="2">
      <t>ホン</t>
    </rPh>
    <rPh sb="2" eb="3">
      <t>シ</t>
    </rPh>
    <rPh sb="4" eb="6">
      <t>コウキョウ</t>
    </rPh>
    <rPh sb="6" eb="9">
      <t>ゲスイドウ</t>
    </rPh>
    <rPh sb="11" eb="13">
      <t>ヘイセイ</t>
    </rPh>
    <rPh sb="15" eb="16">
      <t>ネン</t>
    </rPh>
    <rPh sb="16" eb="18">
      <t>キョウヨウ</t>
    </rPh>
    <rPh sb="18" eb="20">
      <t>カイシ</t>
    </rPh>
    <rPh sb="23" eb="25">
      <t>カンキョ</t>
    </rPh>
    <rPh sb="25" eb="27">
      <t>シセツ</t>
    </rPh>
    <rPh sb="28" eb="30">
      <t>ヒカク</t>
    </rPh>
    <rPh sb="30" eb="31">
      <t>テキ</t>
    </rPh>
    <rPh sb="31" eb="32">
      <t>アタラ</t>
    </rPh>
    <rPh sb="35" eb="38">
      <t>ゲンジテン</t>
    </rPh>
    <rPh sb="39" eb="42">
      <t>ロウキュウカ</t>
    </rPh>
    <rPh sb="42" eb="44">
      <t>タイサク</t>
    </rPh>
    <rPh sb="45" eb="46">
      <t>オコナ</t>
    </rPh>
    <phoneticPr fontId="4"/>
  </si>
  <si>
    <t>・各戸訪問等による普及啓発の強化を図ることで接続率向上・料金収入増加に努める。
　また、今後の管渠整備においては、浄化槽による汚水処理を含め下水道計画区域を見直し、投資を抑えるとともに、効率的な整備手法を取り入れることで整備費の抑制に努める。
・老朽化については、今後の管渠更新時期を向える前に、管渠等の資産把握や老朽化対策等の計画を策定し、長寿命化対策を含めた計画的な改築を推進する。</t>
    <rPh sb="1" eb="3">
      <t>カッコ</t>
    </rPh>
    <rPh sb="3" eb="5">
      <t>ホウモン</t>
    </rPh>
    <rPh sb="5" eb="6">
      <t>トウ</t>
    </rPh>
    <rPh sb="14" eb="16">
      <t>キョウカ</t>
    </rPh>
    <rPh sb="17" eb="18">
      <t>ハカ</t>
    </rPh>
    <rPh sb="28" eb="30">
      <t>リョウキン</t>
    </rPh>
    <rPh sb="30" eb="32">
      <t>シュウニュウ</t>
    </rPh>
    <rPh sb="32" eb="34">
      <t>ゾウカ</t>
    </rPh>
    <rPh sb="44" eb="46">
      <t>コンゴ</t>
    </rPh>
    <rPh sb="47" eb="49">
      <t>カンキョ</t>
    </rPh>
    <rPh sb="49" eb="51">
      <t>セイビ</t>
    </rPh>
    <rPh sb="70" eb="73">
      <t>ゲスイドウ</t>
    </rPh>
    <rPh sb="73" eb="75">
      <t>ケイカク</t>
    </rPh>
    <rPh sb="75" eb="77">
      <t>クイキ</t>
    </rPh>
    <rPh sb="78" eb="80">
      <t>ミナオ</t>
    </rPh>
    <rPh sb="82" eb="84">
      <t>トウシ</t>
    </rPh>
    <rPh sb="85" eb="86">
      <t>オサ</t>
    </rPh>
    <rPh sb="93" eb="96">
      <t>コウリツテキ</t>
    </rPh>
    <rPh sb="97" eb="99">
      <t>セイビ</t>
    </rPh>
    <rPh sb="99" eb="101">
      <t>シュホウ</t>
    </rPh>
    <rPh sb="102" eb="103">
      <t>ト</t>
    </rPh>
    <rPh sb="104" eb="105">
      <t>イ</t>
    </rPh>
    <rPh sb="110" eb="112">
      <t>セイビ</t>
    </rPh>
    <rPh sb="112" eb="113">
      <t>ヒ</t>
    </rPh>
    <rPh sb="114" eb="116">
      <t>ヨクセイ</t>
    </rPh>
    <rPh sb="117" eb="118">
      <t>ツト</t>
    </rPh>
    <rPh sb="124" eb="127">
      <t>ロウキュウカ</t>
    </rPh>
    <rPh sb="151" eb="152">
      <t>トウ</t>
    </rPh>
    <rPh sb="153" eb="155">
      <t>シサン</t>
    </rPh>
    <rPh sb="155" eb="157">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</si>
</sst>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980608"/>
        <c:axId val="3498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34980608"/>
        <c:axId val="34982528"/>
      </c:lineChart>
      <c:dateAx>
        <c:axId val="34980608"/>
        <c:scaling>
          <c:orientation val="minMax"/>
        </c:scaling>
        <c:delete val="1"/>
        <c:axPos val="b"/>
        <c:numFmt formatCode="ge" sourceLinked="1"/>
        <c:majorTickMark val="none"/>
        <c:minorTickMark val="none"/>
        <c:tickLblPos val="none"/>
        <c:crossAx val="34982528"/>
        <c:crosses val="autoZero"/>
        <c:auto val="1"/>
        <c:lblOffset val="100"/>
        <c:baseTimeUnit val="years"/>
      </c:dateAx>
      <c:valAx>
        <c:axId val="3498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39.89</c:v>
                </c:pt>
                <c:pt idx="4">
                  <c:v>40.729999999999997</c:v>
                </c:pt>
              </c:numCache>
            </c:numRef>
          </c:val>
        </c:ser>
        <c:dLbls>
          <c:showLegendKey val="0"/>
          <c:showVal val="0"/>
          <c:showCatName val="0"/>
          <c:showSerName val="0"/>
          <c:showPercent val="0"/>
          <c:showBubbleSize val="0"/>
        </c:dLbls>
        <c:gapWidth val="150"/>
        <c:axId val="35840384"/>
        <c:axId val="358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35840384"/>
        <c:axId val="35842304"/>
      </c:lineChart>
      <c:dateAx>
        <c:axId val="35840384"/>
        <c:scaling>
          <c:orientation val="minMax"/>
        </c:scaling>
        <c:delete val="1"/>
        <c:axPos val="b"/>
        <c:numFmt formatCode="ge" sourceLinked="1"/>
        <c:majorTickMark val="none"/>
        <c:minorTickMark val="none"/>
        <c:tickLblPos val="none"/>
        <c:crossAx val="35842304"/>
        <c:crosses val="autoZero"/>
        <c:auto val="1"/>
        <c:lblOffset val="100"/>
        <c:baseTimeUnit val="years"/>
      </c:dateAx>
      <c:valAx>
        <c:axId val="358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72.489999999999995</c:v>
                </c:pt>
                <c:pt idx="1">
                  <c:v>73.260000000000005</c:v>
                </c:pt>
                <c:pt idx="2">
                  <c:v>62.45</c:v>
                </c:pt>
                <c:pt idx="3">
                  <c:v>65.41</c:v>
                </c:pt>
                <c:pt idx="4">
                  <c:v>66.67</c:v>
                </c:pt>
              </c:numCache>
            </c:numRef>
          </c:val>
        </c:ser>
        <c:dLbls>
          <c:showLegendKey val="0"/>
          <c:showVal val="0"/>
          <c:showCatName val="0"/>
          <c:showSerName val="0"/>
          <c:showPercent val="0"/>
          <c:showBubbleSize val="0"/>
        </c:dLbls>
        <c:gapWidth val="150"/>
        <c:axId val="45793280"/>
        <c:axId val="457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45793280"/>
        <c:axId val="45795200"/>
      </c:lineChart>
      <c:dateAx>
        <c:axId val="45793280"/>
        <c:scaling>
          <c:orientation val="minMax"/>
        </c:scaling>
        <c:delete val="1"/>
        <c:axPos val="b"/>
        <c:numFmt formatCode="ge" sourceLinked="1"/>
        <c:majorTickMark val="none"/>
        <c:minorTickMark val="none"/>
        <c:tickLblPos val="none"/>
        <c:crossAx val="45795200"/>
        <c:crosses val="autoZero"/>
        <c:auto val="1"/>
        <c:lblOffset val="100"/>
        <c:baseTimeUnit val="years"/>
      </c:dateAx>
      <c:valAx>
        <c:axId val="457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9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42.82</c:v>
                </c:pt>
                <c:pt idx="1">
                  <c:v>41.77</c:v>
                </c:pt>
                <c:pt idx="2">
                  <c:v>36.229999999999997</c:v>
                </c:pt>
                <c:pt idx="3">
                  <c:v>35.700000000000003</c:v>
                </c:pt>
                <c:pt idx="4">
                  <c:v>32.04</c:v>
                </c:pt>
              </c:numCache>
            </c:numRef>
          </c:val>
        </c:ser>
        <c:dLbls>
          <c:showLegendKey val="0"/>
          <c:showVal val="0"/>
          <c:showCatName val="0"/>
          <c:showSerName val="0"/>
          <c:showPercent val="0"/>
          <c:showBubbleSize val="0"/>
        </c:dLbls>
        <c:gapWidth val="150"/>
        <c:axId val="34999680"/>
        <c:axId val="35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9680"/>
        <c:axId val="35018240"/>
      </c:lineChart>
      <c:dateAx>
        <c:axId val="34999680"/>
        <c:scaling>
          <c:orientation val="minMax"/>
        </c:scaling>
        <c:delete val="1"/>
        <c:axPos val="b"/>
        <c:numFmt formatCode="ge" sourceLinked="1"/>
        <c:majorTickMark val="none"/>
        <c:minorTickMark val="none"/>
        <c:tickLblPos val="none"/>
        <c:crossAx val="35018240"/>
        <c:crosses val="autoZero"/>
        <c:auto val="1"/>
        <c:lblOffset val="100"/>
        <c:baseTimeUnit val="years"/>
      </c:dateAx>
      <c:valAx>
        <c:axId val="35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36160"/>
        <c:axId val="350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6160"/>
        <c:axId val="35042432"/>
      </c:lineChart>
      <c:dateAx>
        <c:axId val="35036160"/>
        <c:scaling>
          <c:orientation val="minMax"/>
        </c:scaling>
        <c:delete val="1"/>
        <c:axPos val="b"/>
        <c:numFmt formatCode="ge" sourceLinked="1"/>
        <c:majorTickMark val="none"/>
        <c:minorTickMark val="none"/>
        <c:tickLblPos val="none"/>
        <c:crossAx val="35042432"/>
        <c:crosses val="autoZero"/>
        <c:auto val="1"/>
        <c:lblOffset val="100"/>
        <c:baseTimeUnit val="years"/>
      </c:dateAx>
      <c:valAx>
        <c:axId val="350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01312"/>
        <c:axId val="3511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01312"/>
        <c:axId val="35111680"/>
      </c:lineChart>
      <c:dateAx>
        <c:axId val="35101312"/>
        <c:scaling>
          <c:orientation val="minMax"/>
        </c:scaling>
        <c:delete val="1"/>
        <c:axPos val="b"/>
        <c:numFmt formatCode="ge" sourceLinked="1"/>
        <c:majorTickMark val="none"/>
        <c:minorTickMark val="none"/>
        <c:tickLblPos val="none"/>
        <c:crossAx val="35111680"/>
        <c:crosses val="autoZero"/>
        <c:auto val="1"/>
        <c:lblOffset val="100"/>
        <c:baseTimeUnit val="years"/>
      </c:dateAx>
      <c:valAx>
        <c:axId val="351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21408"/>
        <c:axId val="3512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21408"/>
        <c:axId val="35123584"/>
      </c:lineChart>
      <c:dateAx>
        <c:axId val="35121408"/>
        <c:scaling>
          <c:orientation val="minMax"/>
        </c:scaling>
        <c:delete val="1"/>
        <c:axPos val="b"/>
        <c:numFmt formatCode="ge" sourceLinked="1"/>
        <c:majorTickMark val="none"/>
        <c:minorTickMark val="none"/>
        <c:tickLblPos val="none"/>
        <c:crossAx val="35123584"/>
        <c:crosses val="autoZero"/>
        <c:auto val="1"/>
        <c:lblOffset val="100"/>
        <c:baseTimeUnit val="years"/>
      </c:dateAx>
      <c:valAx>
        <c:axId val="351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149696"/>
        <c:axId val="351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149696"/>
        <c:axId val="35164160"/>
      </c:lineChart>
      <c:dateAx>
        <c:axId val="35149696"/>
        <c:scaling>
          <c:orientation val="minMax"/>
        </c:scaling>
        <c:delete val="1"/>
        <c:axPos val="b"/>
        <c:numFmt formatCode="ge" sourceLinked="1"/>
        <c:majorTickMark val="none"/>
        <c:minorTickMark val="none"/>
        <c:tickLblPos val="none"/>
        <c:crossAx val="35164160"/>
        <c:crosses val="autoZero"/>
        <c:auto val="1"/>
        <c:lblOffset val="100"/>
        <c:baseTimeUnit val="years"/>
      </c:dateAx>
      <c:valAx>
        <c:axId val="351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15676.06</c:v>
                </c:pt>
                <c:pt idx="1">
                  <c:v>15147.06</c:v>
                </c:pt>
                <c:pt idx="2">
                  <c:v>14825.87</c:v>
                </c:pt>
                <c:pt idx="3">
                  <c:v>14051.49</c:v>
                </c:pt>
                <c:pt idx="4">
                  <c:v>13497.68</c:v>
                </c:pt>
              </c:numCache>
            </c:numRef>
          </c:val>
        </c:ser>
        <c:dLbls>
          <c:showLegendKey val="0"/>
          <c:showVal val="0"/>
          <c:showCatName val="0"/>
          <c:showSerName val="0"/>
          <c:showPercent val="0"/>
          <c:showBubbleSize val="0"/>
        </c:dLbls>
        <c:gapWidth val="150"/>
        <c:axId val="35223040"/>
        <c:axId val="352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35223040"/>
        <c:axId val="35224960"/>
      </c:lineChart>
      <c:dateAx>
        <c:axId val="35223040"/>
        <c:scaling>
          <c:orientation val="minMax"/>
        </c:scaling>
        <c:delete val="1"/>
        <c:axPos val="b"/>
        <c:numFmt formatCode="ge" sourceLinked="1"/>
        <c:majorTickMark val="none"/>
        <c:minorTickMark val="none"/>
        <c:tickLblPos val="none"/>
        <c:crossAx val="35224960"/>
        <c:crosses val="autoZero"/>
        <c:auto val="1"/>
        <c:lblOffset val="100"/>
        <c:baseTimeUnit val="years"/>
      </c:dateAx>
      <c:valAx>
        <c:axId val="352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12.88</c:v>
                </c:pt>
                <c:pt idx="1">
                  <c:v>12.4</c:v>
                </c:pt>
                <c:pt idx="2">
                  <c:v>11.62</c:v>
                </c:pt>
                <c:pt idx="3">
                  <c:v>11.61</c:v>
                </c:pt>
                <c:pt idx="4">
                  <c:v>11.82</c:v>
                </c:pt>
              </c:numCache>
            </c:numRef>
          </c:val>
        </c:ser>
        <c:dLbls>
          <c:showLegendKey val="0"/>
          <c:showVal val="0"/>
          <c:showCatName val="0"/>
          <c:showSerName val="0"/>
          <c:showPercent val="0"/>
          <c:showBubbleSize val="0"/>
        </c:dLbls>
        <c:gapWidth val="150"/>
        <c:axId val="35300480"/>
        <c:axId val="35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35300480"/>
        <c:axId val="35302400"/>
      </c:lineChart>
      <c:dateAx>
        <c:axId val="35300480"/>
        <c:scaling>
          <c:orientation val="minMax"/>
        </c:scaling>
        <c:delete val="1"/>
        <c:axPos val="b"/>
        <c:numFmt formatCode="ge" sourceLinked="1"/>
        <c:majorTickMark val="none"/>
        <c:minorTickMark val="none"/>
        <c:tickLblPos val="none"/>
        <c:crossAx val="35302400"/>
        <c:crosses val="autoZero"/>
        <c:auto val="1"/>
        <c:lblOffset val="100"/>
        <c:baseTimeUnit val="years"/>
      </c:dateAx>
      <c:valAx>
        <c:axId val="35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1125.52</c:v>
                </c:pt>
                <c:pt idx="1">
                  <c:v>1125.42</c:v>
                </c:pt>
                <c:pt idx="2">
                  <c:v>1250.71</c:v>
                </c:pt>
                <c:pt idx="3">
                  <c:v>1288.3900000000001</c:v>
                </c:pt>
                <c:pt idx="4">
                  <c:v>1289.9000000000001</c:v>
                </c:pt>
              </c:numCache>
            </c:numRef>
          </c:val>
        </c:ser>
        <c:dLbls>
          <c:showLegendKey val="0"/>
          <c:showVal val="0"/>
          <c:showCatName val="0"/>
          <c:showSerName val="0"/>
          <c:showPercent val="0"/>
          <c:showBubbleSize val="0"/>
        </c:dLbls>
        <c:gapWidth val="150"/>
        <c:axId val="35803904"/>
        <c:axId val="35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35803904"/>
        <c:axId val="35805824"/>
      </c:lineChart>
      <c:dateAx>
        <c:axId val="35803904"/>
        <c:scaling>
          <c:orientation val="minMax"/>
        </c:scaling>
        <c:delete val="1"/>
        <c:axPos val="b"/>
        <c:numFmt formatCode="ge" sourceLinked="1"/>
        <c:majorTickMark val="none"/>
        <c:minorTickMark val="none"/>
        <c:tickLblPos val="none"/>
        <c:crossAx val="35805824"/>
        <c:crosses val="autoZero"/>
        <c:auto val="1"/>
        <c:lblOffset val="100"/>
        <c:baseTimeUnit val="years"/>
      </c:dateAx>
      <c:valAx>
        <c:axId val="35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4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大月市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25994</v>
      </c>
      <c r="AM8" s="47"/>
      <c r="AN8" s="47"/>
      <c r="AO8" s="47"/>
      <c r="AP8" s="47"/>
      <c r="AQ8" s="47"/>
      <c r="AR8" s="47"/>
      <c r="AS8" s="47"/>
      <c r="AT8" s="43">
        <f>データ!S6</f>
        <v>280.25</v>
      </c>
      <c r="AU8" s="43"/>
      <c r="AV8" s="43"/>
      <c r="AW8" s="43"/>
      <c r="AX8" s="43"/>
      <c r="AY8" s="43"/>
      <c r="AZ8" s="43"/>
      <c r="BA8" s="43"/>
      <c r="BB8" s="43">
        <f>データ!T6</f>
        <v>92.75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1.72</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444</v>
      </c>
      <c r="AM10" s="47"/>
      <c r="AN10" s="47"/>
      <c r="AO10" s="47"/>
      <c r="AP10" s="47"/>
      <c r="AQ10" s="47"/>
      <c r="AR10" s="47"/>
      <c r="AS10" s="47"/>
      <c r="AT10" s="43">
        <f>データ!V6</f>
        <v>0.17</v>
      </c>
      <c r="AU10" s="43"/>
      <c r="AV10" s="43"/>
      <c r="AW10" s="43"/>
      <c r="AX10" s="43"/>
      <c r="AY10" s="43"/>
      <c r="AZ10" s="43"/>
      <c r="BA10" s="43"/>
      <c r="BB10" s="43">
        <f>データ!W6</f>
        <v>2611.7600000000002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192066</v>
      </c>
      <c r="D6" s="31">
        <f t="shared" si="3"/>
        <v>47</v>
      </c>
      <c r="E6" s="31">
        <f t="shared" si="3"/>
        <v>17</v>
      </c>
      <c r="F6" s="31">
        <f t="shared" si="3"/>
        <v>4</v>
      </c>
      <c r="G6" s="31">
        <f t="shared" si="3"/>
        <v>0</v>
      </c>
      <c r="H6" s="31" t="str">
        <f t="shared" si="3"/>
        <v>山梨県　大月市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1.72</v>
      </c>
      <c r="P6" s="32">
        <f t="shared" si="3"/>
        <v>100</v>
      </c>
      <c r="Q6" s="32">
        <f t="shared" si="3"/>
        <v>2592</v>
      </c>
      <c r="R6" s="32">
        <f t="shared" si="3"/>
        <v>25994</v>
      </c>
      <c r="S6" s="32">
        <f t="shared" si="3"/>
        <v>280.25</v>
      </c>
      <c r="T6" s="32">
        <f t="shared" si="3"/>
        <v>92.75</v>
      </c>
      <c r="U6" s="32">
        <f t="shared" si="3"/>
        <v>444</v>
      </c>
      <c r="V6" s="32">
        <f t="shared" si="3"/>
        <v>0.17</v>
      </c>
      <c r="W6" s="32">
        <f t="shared" si="3"/>
        <v>2611.7600000000002</v>
      </c>
      <c r="X6" s="33">
        <f>IF(X7="",NA(),X7)</f>
        <v>42.82</v>
      </c>
      <c r="Y6" s="33">
        <f t="shared" ref="Y6:AG6" si="4">IF(Y7="",NA(),Y7)</f>
        <v>41.77</v>
      </c>
      <c r="Z6" s="33">
        <f t="shared" si="4"/>
        <v>36.229999999999997</v>
      </c>
      <c r="AA6" s="33">
        <f t="shared" si="4"/>
        <v>35.700000000000003</v>
      </c>
      <c r="AB6" s="33">
        <f t="shared" si="4"/>
        <v>32.04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15676.06</v>
      </c>
      <c r="BF6" s="33">
        <f t="shared" ref="BF6:BN6" si="7">IF(BF7="",NA(),BF7)</f>
        <v>15147.06</v>
      </c>
      <c r="BG6" s="33">
        <f t="shared" si="7"/>
        <v>14825.87</v>
      </c>
      <c r="BH6" s="33">
        <f t="shared" si="7"/>
        <v>14051.49</v>
      </c>
      <c r="BI6" s="33">
        <f t="shared" si="7"/>
        <v>13497.68</v>
      </c>
      <c r="BJ6" s="33">
        <f t="shared" si="7"/>
        <v>1835.56</v>
      </c>
      <c r="BK6" s="33">
        <f t="shared" si="7"/>
        <v>1716.82</v>
      </c>
      <c r="BL6" s="33">
        <f t="shared" si="7"/>
        <v>1554.05</v>
      </c>
      <c r="BM6" s="33">
        <f t="shared" si="7"/>
        <v>1671.86</v>
      </c>
      <c r="BN6" s="33">
        <f t="shared" si="7"/>
        <v>1673.47</v>
      </c>
      <c r="BO6" s="32" t="str">
        <f>IF(BO7="","",IF(BO7="-","【-】","【"&amp;SUBSTITUTE(TEXT(BO7,"#,##0.00"),"-","△")&amp;"】"))</f>
        <v>【1,457.06】</v>
      </c>
      <c r="BP6" s="33">
        <f>IF(BP7="",NA(),BP7)</f>
        <v>12.88</v>
      </c>
      <c r="BQ6" s="33">
        <f t="shared" ref="BQ6:BY6" si="8">IF(BQ7="",NA(),BQ7)</f>
        <v>12.4</v>
      </c>
      <c r="BR6" s="33">
        <f t="shared" si="8"/>
        <v>11.62</v>
      </c>
      <c r="BS6" s="33">
        <f t="shared" si="8"/>
        <v>11.61</v>
      </c>
      <c r="BT6" s="33">
        <f t="shared" si="8"/>
        <v>11.82</v>
      </c>
      <c r="BU6" s="33">
        <f t="shared" si="8"/>
        <v>52.89</v>
      </c>
      <c r="BV6" s="33">
        <f t="shared" si="8"/>
        <v>51.73</v>
      </c>
      <c r="BW6" s="33">
        <f t="shared" si="8"/>
        <v>53.01</v>
      </c>
      <c r="BX6" s="33">
        <f t="shared" si="8"/>
        <v>50.54</v>
      </c>
      <c r="BY6" s="33">
        <f t="shared" si="8"/>
        <v>49.22</v>
      </c>
      <c r="BZ6" s="32" t="str">
        <f>IF(BZ7="","",IF(BZ7="-","【-】","【"&amp;SUBSTITUTE(TEXT(BZ7,"#,##0.00"),"-","△")&amp;"】"))</f>
        <v>【64.73】</v>
      </c>
      <c r="CA6" s="33">
        <f>IF(CA7="",NA(),CA7)</f>
        <v>1125.52</v>
      </c>
      <c r="CB6" s="33">
        <f t="shared" ref="CB6:CJ6" si="9">IF(CB7="",NA(),CB7)</f>
        <v>1125.42</v>
      </c>
      <c r="CC6" s="33">
        <f t="shared" si="9"/>
        <v>1250.71</v>
      </c>
      <c r="CD6" s="33">
        <f t="shared" si="9"/>
        <v>1288.3900000000001</v>
      </c>
      <c r="CE6" s="33">
        <f t="shared" si="9"/>
        <v>1289.9000000000001</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f t="shared" si="10"/>
        <v>39.89</v>
      </c>
      <c r="CP6" s="33">
        <f t="shared" si="10"/>
        <v>40.729999999999997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72.489999999999995</v>
      </c>
      <c r="CX6" s="33">
        <f t="shared" ref="CX6:DF6" si="11">IF(CX7="",NA(),CX7)</f>
        <v>73.260000000000005</v>
      </c>
      <c r="CY6" s="33">
        <f t="shared" si="11"/>
        <v>62.45</v>
      </c>
      <c r="CZ6" s="33">
        <f t="shared" si="11"/>
        <v>65.41</v>
      </c>
      <c r="DA6" s="33">
        <f t="shared" si="11"/>
        <v>66.67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192066</v>
      </c>
      <c r="D7" s="35">
        <v>47</v>
      </c>
      <c r="E7" s="35">
        <v>17</v>
      </c>
      <c r="F7" s="35">
        <v>4</v>
      </c>
      <c r="G7" s="35">
        <v>0</v>
      </c>
      <c r="H7" s="35" t="s">
        <v>96</v>
      </c>
      <c r="I7" s="35" t="s">
        <v>97</v>
      </c>
      <c r="J7" s="35" t="s">
        <v>98</v>
      </c>
      <c r="K7" s="35" t="s">
        <v>99</v>
      </c>
      <c r="L7" s="35" t="s">
        <v>100</v>
      </c>
      <c r="M7" s="36" t="s">
        <v>101</v>
      </c>
      <c r="N7" s="36" t="s">
        <v>102</v>
      </c>
      <c r="O7" s="36">
        <v>1.72</v>
      </c>
      <c r="P7" s="36">
        <v>100</v>
      </c>
      <c r="Q7" s="36">
        <v>2592</v>
      </c>
      <c r="R7" s="36">
        <v>25994</v>
      </c>
      <c r="S7" s="36">
        <v>280.25</v>
      </c>
      <c r="T7" s="36">
        <v>92.75</v>
      </c>
      <c r="U7" s="36">
        <v>444</v>
      </c>
      <c r="V7" s="36">
        <v>0.17</v>
      </c>
      <c r="W7" s="36">
        <v>2611.7600000000002</v>
      </c>
      <c r="X7" s="36">
        <v>42.82</v>
      </c>
      <c r="Y7" s="36">
        <v>41.77</v>
      </c>
      <c r="Z7" s="36">
        <v>36.229999999999997</v>
      </c>
      <c r="AA7" s="36">
        <v>35.700000000000003</v>
      </c>
      <c r="AB7" s="36">
        <v>32.04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15676.06</v>
      </c>
      <c r="BF7" s="36">
        <v>15147.06</v>
      </c>
      <c r="BG7" s="36">
        <v>14825.87</v>
      </c>
      <c r="BH7" s="36">
        <v>14051.49</v>
      </c>
      <c r="BI7" s="36">
        <v>13497.68</v>
      </c>
      <c r="BJ7" s="36">
        <v>1835.56</v>
      </c>
      <c r="BK7" s="36">
        <v>1716.82</v>
      </c>
      <c r="BL7" s="36">
        <v>1554.05</v>
      </c>
      <c r="BM7" s="36">
        <v>1671.86</v>
      </c>
      <c r="BN7" s="36">
        <v>1673.47</v>
      </c>
      <c r="BO7" s="36">
        <v>1457.06</v>
      </c>
      <c r="BP7" s="36">
        <v>12.88</v>
      </c>
      <c r="BQ7" s="36">
        <v>12.4</v>
      </c>
      <c r="BR7" s="36">
        <v>11.62</v>
      </c>
      <c r="BS7" s="36">
        <v>11.61</v>
      </c>
      <c r="BT7" s="36">
        <v>11.82</v>
      </c>
      <c r="BU7" s="36">
        <v>52.89</v>
      </c>
      <c r="BV7" s="36">
        <v>51.73</v>
      </c>
      <c r="BW7" s="36">
        <v>53.01</v>
      </c>
      <c r="BX7" s="36">
        <v>50.54</v>
      </c>
      <c r="BY7" s="36">
        <v>49.22</v>
      </c>
      <c r="BZ7" s="36">
        <v>64.73</v>
      </c>
      <c r="CA7" s="36">
        <v>1125.52</v>
      </c>
      <c r="CB7" s="36">
        <v>1125.42</v>
      </c>
      <c r="CC7" s="36">
        <v>1250.71</v>
      </c>
      <c r="CD7" s="36">
        <v>1288.3900000000001</v>
      </c>
      <c r="CE7" s="36">
        <v>1289.9000000000001</v>
      </c>
      <c r="CF7" s="36">
        <v>300.52</v>
      </c>
      <c r="CG7" s="36">
        <v>310.47000000000003</v>
      </c>
      <c r="CH7" s="36">
        <v>299.39</v>
      </c>
      <c r="CI7" s="36">
        <v>320.36</v>
      </c>
      <c r="CJ7" s="36">
        <v>332.02</v>
      </c>
      <c r="CK7" s="36">
        <v>250.25</v>
      </c>
      <c r="CL7" s="36" t="s">
        <v>101</v>
      </c>
      <c r="CM7" s="36" t="s">
        <v>101</v>
      </c>
      <c r="CN7" s="36" t="s">
        <v>101</v>
      </c>
      <c r="CO7" s="36">
        <v>39.89</v>
      </c>
      <c r="CP7" s="36">
        <v>40.729999999999997</v>
      </c>
      <c r="CQ7" s="36">
        <v>36.799999999999997</v>
      </c>
      <c r="CR7" s="36">
        <v>36.67</v>
      </c>
      <c r="CS7" s="36">
        <v>36.200000000000003</v>
      </c>
      <c r="CT7" s="36">
        <v>34.74</v>
      </c>
      <c r="CU7" s="36">
        <v>36.65</v>
      </c>
      <c r="CV7" s="36">
        <v>40.31</v>
      </c>
      <c r="CW7" s="36">
        <v>72.489999999999995</v>
      </c>
      <c r="CX7" s="36">
        <v>73.260000000000005</v>
      </c>
      <c r="CY7" s="36">
        <v>62.45</v>
      </c>
      <c r="CZ7" s="36">
        <v>65.41</v>
      </c>
      <c r="DA7" s="36">
        <v>66.67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佐野 憲正</cp:lastModifiedBy>
  <cp:lastPrinted>2017-02-13T08:35:23Z</cp:lastPrinted>
  <dcterms:created xsi:type="dcterms:W3CDTF">2017-02-08T03:00:48Z</dcterms:created>
  <dcterms:modified xsi:type="dcterms:W3CDTF">2017-02-13T08:35:40Z</dcterms:modified>
  <cp:category/>
</cp:coreProperties>
</file>