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<sst xmlns="http://schemas.openxmlformats.org/spreadsheetml/2006/main" count="223" uniqueCount="111">
  <si>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</si>
  <si>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</si>
  <si>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</si>
  <si>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</si>
  <si>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</si>
  <si>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</si>
  <si>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</si>
  <si>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</si>
  <si>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</si>
  <si>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</si>
  <si>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</si>
  <si>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</si>
  <si>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</si>
  <si>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</si>
  <si>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</si>
  <si>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</si>
  <si>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</si>
  <si>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</si>
  <si>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</si>
  <si>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</si>
  <si>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</si>
  <si>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</si>
  <si>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</si>
  <si>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</si>
  <si>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</si>
  <si>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</si>
  <si>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</si>
  <si>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</si>
  <si>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</si>
  <si>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</si>
  <si>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</si>
  <si>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</si>
  <si>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</si>
  <si>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</si>
  <si>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</si>
  <si>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</si>
  <si>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</si>
  <si>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</si>
  <si>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</si>
  <si>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</si>
  <si>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</si>
  <si>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</si>
  <si>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</si>
  <si>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</si>
  <si>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</si>
  <si>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</si>
  <si>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</si>
  <si>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</si>
  <si>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</si>
  <si>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</si>
  <si>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</si>
  <si>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</si>
  <si>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</si>
  <si>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</si>
  <si>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</si>
  <si>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</si>
  <si>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</si>
  <si>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</si>
  <si>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</si>
  <si>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</si>
  <si>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</si>
  <si>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</si>
  <si>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</si>
  <si>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</si>
  <si>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</si>
  <si>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</si>
  <si>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</si>
  <si>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</si>
  <si>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</si>
  <si>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</si>
  <si>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</si>
  <si>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</si>
  <si>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</si>
  <si>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</si>
  <si>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</si>
  <si>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</si>
  <si>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</si>
  <si>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</si>
  <si>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</si>
  <si>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</si>
  <si>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</si>
  <si>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</si>
  <si>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</si>
  <si>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</si>
  <si>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</si>
  <si>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</si>
  <si>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</si>
  <si>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</si>
  <si>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</si>
  <si>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</si>
  <si>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</si>
  <si>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</si>
  <si>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</si>
  <si>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</si>
  <si>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</si>
  <si>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</si>
  <si>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大月市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</si>
  <si>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</si>
  <si>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</si>
  <si>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</si>
  <si>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</si>
  <si>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</si>
  <si>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</si>
  <si>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</si>
  <si>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</si>
  <si>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</si>
  <si>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</si>
  <si>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</si>
  <si>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・各戸訪問等による普及啓発の強化を図ることで接続率向上・料金収入増加に努める。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rPh sb="1" eb="3">
      <t>カッコ</t>
    </rPh>
    <rPh sb="3" eb="5">
      <t>ホウモン</t>
    </rPh>
    <rPh sb="5" eb="6">
      <t>トウ</t>
    </rPh>
    <rPh sb="14" eb="16">
      <t>キョウカ</t>
    </rPh>
    <rPh sb="17" eb="18">
      <t>ハカ</t>
    </rPh>
    <rPh sb="28" eb="30">
      <t>リョウキン</t>
    </rPh>
    <rPh sb="30" eb="32">
      <t>シュウニュウ</t>
    </rPh>
    <rPh sb="32" eb="34">
      <t>ゾウカ</t>
    </rPh>
    <rPh sb="44" eb="46">
      <t>コンゴ</t>
    </rPh>
    <rPh sb="47" eb="49">
      <t>カンキョ</t>
    </rPh>
    <rPh sb="49" eb="51">
      <t>セイビ</t>
    </rPh>
    <rPh sb="57" eb="59">
      <t>ジンコウ</t>
    </rPh>
    <rPh sb="60" eb="62">
      <t>ミッシュウ</t>
    </rPh>
    <rPh sb="64" eb="66">
      <t>ジュウタク</t>
    </rPh>
    <rPh sb="69" eb="71">
      <t>チュウシン</t>
    </rPh>
    <rPh sb="79" eb="81">
      <t>トウシ</t>
    </rPh>
    <rPh sb="81" eb="83">
      <t>コウリツ</t>
    </rPh>
    <rPh sb="84" eb="85">
      <t>タカ</t>
    </rPh>
    <rPh sb="92" eb="95">
      <t>コウリツテキ</t>
    </rPh>
    <rPh sb="96" eb="98">
      <t>セイビ</t>
    </rPh>
    <rPh sb="98" eb="100">
      <t>シュホウ</t>
    </rPh>
    <rPh sb="101" eb="102">
      <t>ト</t>
    </rPh>
    <rPh sb="103" eb="104">
      <t>イ</t>
    </rPh>
    <rPh sb="109" eb="111">
      <t>セイビ</t>
    </rPh>
    <rPh sb="111" eb="112">
      <t>ヒ</t>
    </rPh>
    <rPh sb="113" eb="115">
      <t>ヨクセイ</t>
    </rPh>
    <rPh sb="116" eb="117">
      <t>ツト</t>
    </rPh>
    <rPh sb="123" eb="126">
      <t>ロウキュウカ</t>
    </rPh>
    <rPh sb="150" eb="151">
      <t>トウ</t>
    </rPh>
    <rPh sb="152" eb="154">
      <t>シサン</t>
    </rPh>
    <rPh sb="154" eb="156">
      <t>ハアク</t>
    </rPh>
    <phoneticPr fontId="4"/>
  </si>
  <si>
    <t xml:space="preserve">・収益的収支比率が100%を大きく割り込んでおり、収支が赤字である。本市は下水道供用開始から約10年と施設が比較的新しく、接続率が低いために料金収入が少ないだけでなく、現在までに管渠整備に投資した企業債の償還金が多いことが要因である。
　また、平成23年度から収益的収支比率が減少傾向にあるのは、企業債の償還金が平成30年度まで増加するのに対し、料金収入が伸びないことが要因である。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・経費回収率が低い（汚水処理原価が高い）のは、供用開始後間もないために接続率が低く使用料収入（有収水量）が少ないことが要因である。
・水洗化率（接続率）は類似団体平均値を上回ってはいるが、公共用水域の水質保全や料金収入増を図るため水洗化率向上の取組が必要である。
</t>
    <rPh sb="1" eb="4">
      <t>シュウエキテキ</t>
    </rPh>
    <rPh sb="4" eb="6">
      <t>シュウシ</t>
    </rPh>
    <rPh sb="6" eb="8">
      <t>ヒリツ</t>
    </rPh>
    <rPh sb="14" eb="15">
      <t>オオ</t>
    </rPh>
    <rPh sb="17" eb="18">
      <t>ワ</t>
    </rPh>
    <rPh sb="19" eb="20">
      <t>コ</t>
    </rPh>
    <rPh sb="25" eb="27">
      <t>シュウシ</t>
    </rPh>
    <rPh sb="28" eb="30">
      <t>アカジ</t>
    </rPh>
    <rPh sb="34" eb="35">
      <t>ホン</t>
    </rPh>
    <rPh sb="35" eb="36">
      <t>シ</t>
    </rPh>
    <rPh sb="37" eb="40">
      <t>ゲスイドウ</t>
    </rPh>
    <rPh sb="40" eb="42">
      <t>キョウヨウ</t>
    </rPh>
    <rPh sb="42" eb="44">
      <t>カイシ</t>
    </rPh>
    <rPh sb="46" eb="47">
      <t>ヤク</t>
    </rPh>
    <rPh sb="49" eb="50">
      <t>ネン</t>
    </rPh>
    <rPh sb="51" eb="53">
      <t>シセツ</t>
    </rPh>
    <rPh sb="54" eb="57">
      <t>ヒカクテキ</t>
    </rPh>
    <rPh sb="57" eb="58">
      <t>アタラ</t>
    </rPh>
    <rPh sb="61" eb="63">
      <t>セツゾク</t>
    </rPh>
    <rPh sb="63" eb="64">
      <t>リツ</t>
    </rPh>
    <rPh sb="65" eb="66">
      <t>ヒク</t>
    </rPh>
    <rPh sb="70" eb="72">
      <t>リョウキン</t>
    </rPh>
    <rPh sb="72" eb="74">
      <t>シュウニュウ</t>
    </rPh>
    <rPh sb="75" eb="76">
      <t>スク</t>
    </rPh>
    <rPh sb="84" eb="86">
      <t>ゲンザイ</t>
    </rPh>
    <rPh sb="89" eb="91">
      <t>カンキョ</t>
    </rPh>
    <rPh sb="91" eb="93">
      <t>セイビ</t>
    </rPh>
    <rPh sb="94" eb="96">
      <t>トウシ</t>
    </rPh>
    <rPh sb="98" eb="100">
      <t>キギョウ</t>
    </rPh>
    <rPh sb="100" eb="101">
      <t>サイ</t>
    </rPh>
    <rPh sb="102" eb="104">
      <t>ショウカン</t>
    </rPh>
    <rPh sb="104" eb="105">
      <t>キン</t>
    </rPh>
    <rPh sb="106" eb="107">
      <t>オオ</t>
    </rPh>
    <rPh sb="111" eb="113">
      <t>ヨウイン</t>
    </rPh>
    <rPh sb="122" eb="124">
      <t>ヘイセイ</t>
    </rPh>
    <rPh sb="126" eb="128">
      <t>ネンド</t>
    </rPh>
    <rPh sb="130" eb="133">
      <t>シュウエキテキ</t>
    </rPh>
    <rPh sb="133" eb="135">
      <t>シュウシ</t>
    </rPh>
    <rPh sb="135" eb="137">
      <t>ヒリツ</t>
    </rPh>
    <rPh sb="138" eb="140">
      <t>ゲンショウ</t>
    </rPh>
    <rPh sb="140" eb="142">
      <t>ケイコウ</t>
    </rPh>
    <rPh sb="148" eb="150">
      <t>キギョウ</t>
    </rPh>
    <rPh sb="150" eb="151">
      <t>サイ</t>
    </rPh>
    <rPh sb="152" eb="154">
      <t>ショウカン</t>
    </rPh>
    <rPh sb="154" eb="155">
      <t>キン</t>
    </rPh>
    <rPh sb="156" eb="158">
      <t>ヘイセイ</t>
    </rPh>
    <rPh sb="160" eb="162">
      <t>ネンド</t>
    </rPh>
    <rPh sb="164" eb="166">
      <t>ゾウカ</t>
    </rPh>
    <rPh sb="170" eb="171">
      <t>タイ</t>
    </rPh>
    <rPh sb="173" eb="175">
      <t>リョウキン</t>
    </rPh>
    <rPh sb="175" eb="177">
      <t>シュウニュウ</t>
    </rPh>
    <rPh sb="178" eb="179">
      <t>ノ</t>
    </rPh>
    <rPh sb="185" eb="187">
      <t>ヨウイン</t>
    </rPh>
    <rPh sb="194" eb="196">
      <t>キギョウ</t>
    </rPh>
    <rPh sb="196" eb="197">
      <t>サイ</t>
    </rPh>
    <rPh sb="197" eb="199">
      <t>ザンダカ</t>
    </rPh>
    <rPh sb="199" eb="200">
      <t>タイ</t>
    </rPh>
    <rPh sb="200" eb="202">
      <t>ジギョウ</t>
    </rPh>
    <rPh sb="202" eb="204">
      <t>キボ</t>
    </rPh>
    <rPh sb="204" eb="206">
      <t>ヒリツ</t>
    </rPh>
    <rPh sb="207" eb="209">
      <t>ルイジ</t>
    </rPh>
    <rPh sb="209" eb="211">
      <t>ダンタイ</t>
    </rPh>
    <rPh sb="212" eb="214">
      <t>ヒカク</t>
    </rPh>
    <rPh sb="216" eb="217">
      <t>タカ</t>
    </rPh>
    <rPh sb="221" eb="223">
      <t>セツゾク</t>
    </rPh>
    <rPh sb="223" eb="224">
      <t>リツ</t>
    </rPh>
    <rPh sb="225" eb="226">
      <t>ヒク</t>
    </rPh>
    <rPh sb="232" eb="235">
      <t>シヨウリョウ</t>
    </rPh>
    <rPh sb="235" eb="237">
      <t>シュウニュウ</t>
    </rPh>
    <rPh sb="238" eb="239">
      <t>スク</t>
    </rPh>
    <rPh sb="242" eb="244">
      <t>ゲンザイ</t>
    </rPh>
    <rPh sb="247" eb="249">
      <t>カンキョ</t>
    </rPh>
    <rPh sb="249" eb="251">
      <t>セイビ</t>
    </rPh>
    <rPh sb="252" eb="254">
      <t>トウシ</t>
    </rPh>
    <rPh sb="256" eb="258">
      <t>キギョウ</t>
    </rPh>
    <rPh sb="258" eb="259">
      <t>サイ</t>
    </rPh>
    <rPh sb="260" eb="262">
      <t>ザンダカ</t>
    </rPh>
    <rPh sb="263" eb="264">
      <t>オオ</t>
    </rPh>
    <rPh sb="268" eb="270">
      <t>ヨウイン</t>
    </rPh>
    <rPh sb="279" eb="280">
      <t>ホン</t>
    </rPh>
    <rPh sb="280" eb="281">
      <t>シ</t>
    </rPh>
    <rPh sb="282" eb="284">
      <t>ジュウタク</t>
    </rPh>
    <rPh sb="285" eb="287">
      <t>テンザイ</t>
    </rPh>
    <rPh sb="289" eb="291">
      <t>ジンコウ</t>
    </rPh>
    <rPh sb="291" eb="293">
      <t>ミツド</t>
    </rPh>
    <rPh sb="294" eb="295">
      <t>ヒク</t>
    </rPh>
    <rPh sb="301" eb="303">
      <t>トウシ</t>
    </rPh>
    <rPh sb="303" eb="305">
      <t>コウリツ</t>
    </rPh>
    <rPh sb="306" eb="307">
      <t>ワル</t>
    </rPh>
    <rPh sb="311" eb="313">
      <t>ヨウイン</t>
    </rPh>
    <rPh sb="314" eb="315">
      <t>ヒト</t>
    </rPh>
    <rPh sb="319" eb="320">
      <t>カンガ</t>
    </rPh>
    <rPh sb="328" eb="330">
      <t>ケイヒ</t>
    </rPh>
    <rPh sb="330" eb="332">
      <t>カイシュウ</t>
    </rPh>
    <rPh sb="332" eb="333">
      <t>リツ</t>
    </rPh>
    <rPh sb="334" eb="335">
      <t>ヒク</t>
    </rPh>
    <rPh sb="337" eb="339">
      <t>オスイ</t>
    </rPh>
    <rPh sb="339" eb="341">
      <t>ショリ</t>
    </rPh>
    <rPh sb="341" eb="343">
      <t>ゲンカ</t>
    </rPh>
    <rPh sb="344" eb="345">
      <t>タカ</t>
    </rPh>
    <rPh sb="350" eb="352">
      <t>キョウヨウ</t>
    </rPh>
    <rPh sb="352" eb="354">
      <t>カイシ</t>
    </rPh>
    <rPh sb="354" eb="355">
      <t>ゴ</t>
    </rPh>
    <rPh sb="355" eb="356">
      <t>マ</t>
    </rPh>
    <rPh sb="362" eb="364">
      <t>セツゾク</t>
    </rPh>
    <rPh sb="364" eb="365">
      <t>リツ</t>
    </rPh>
    <rPh sb="366" eb="367">
      <t>ヒク</t>
    </rPh>
    <rPh sb="368" eb="371">
      <t>シヨウリョウ</t>
    </rPh>
    <rPh sb="371" eb="373">
      <t>シュウニュウ</t>
    </rPh>
    <rPh sb="374" eb="376">
      <t>ユウシュウ</t>
    </rPh>
    <rPh sb="376" eb="378">
      <t>スイリョウ</t>
    </rPh>
    <rPh sb="380" eb="381">
      <t>スク</t>
    </rPh>
    <rPh sb="386" eb="388">
      <t>ヨウイン</t>
    </rPh>
    <rPh sb="395" eb="398">
      <t>スイセンカ</t>
    </rPh>
    <rPh sb="398" eb="399">
      <t>リツ</t>
    </rPh>
    <rPh sb="400" eb="402">
      <t>セツゾク</t>
    </rPh>
    <rPh sb="402" eb="403">
      <t>リツ</t>
    </rPh>
    <rPh sb="405" eb="407">
      <t>ルイジ</t>
    </rPh>
    <rPh sb="407" eb="409">
      <t>ダンタイ</t>
    </rPh>
    <rPh sb="409" eb="411">
      <t>ヘイキン</t>
    </rPh>
    <rPh sb="411" eb="412">
      <t>チ</t>
    </rPh>
    <rPh sb="413" eb="415">
      <t>ウワマワ</t>
    </rPh>
    <rPh sb="422" eb="425">
      <t>コウキョウヨウ</t>
    </rPh>
    <rPh sb="425" eb="427">
      <t>スイイキ</t>
    </rPh>
    <rPh sb="428" eb="430">
      <t>スイシツ</t>
    </rPh>
    <rPh sb="430" eb="432">
      <t>ホゼン</t>
    </rPh>
    <rPh sb="433" eb="435">
      <t>リョウキン</t>
    </rPh>
    <rPh sb="435" eb="437">
      <t>シュウニュウ</t>
    </rPh>
    <rPh sb="437" eb="438">
      <t>ゾウ</t>
    </rPh>
    <rPh sb="439" eb="440">
      <t>ハカ</t>
    </rPh>
    <rPh sb="443" eb="446">
      <t>スイセンカ</t>
    </rPh>
    <rPh sb="446" eb="447">
      <t>リツ</t>
    </rPh>
    <rPh sb="447" eb="449">
      <t>コウジョウ</t>
    </rPh>
    <rPh sb="450" eb="452">
      <t>トリクミ</t>
    </rPh>
    <rPh sb="453" eb="455">
      <t>ヒツヨウ</t>
    </rPh>
    <phoneticPr fontId="4"/>
  </si>
  <si>
    <t xml:space="preserve">・本市の公共下水道は、平成16年供用開始のため管渠施設が比較的新しく、現時点で老朽化対策は行っていない。
</t>
    <rPh sb="1" eb="2">
      <t>ホン</t>
    </rPh>
    <rPh sb="2" eb="3">
      <t>シ</t>
    </rPh>
    <rPh sb="4" eb="6">
      <t>コウキョウ</t>
    </rPh>
    <rPh sb="6" eb="9">
      <t>ゲスイドウ</t>
    </rPh>
    <rPh sb="11" eb="13">
      <t>ヘイセイ</t>
    </rPh>
    <rPh sb="15" eb="16">
      <t>ネン</t>
    </rPh>
    <rPh sb="16" eb="18">
      <t>キョウヨウ</t>
    </rPh>
    <rPh sb="18" eb="20">
      <t>カイシ</t>
    </rPh>
    <rPh sb="23" eb="25">
      <t>カンキョ</t>
    </rPh>
    <rPh sb="25" eb="27">
      <t>シセツ</t>
    </rPh>
    <rPh sb="28" eb="30">
      <t>ヒカク</t>
    </rPh>
    <rPh sb="30" eb="31">
      <t>テキ</t>
    </rPh>
    <rPh sb="31" eb="32">
      <t>アタラ</t>
    </rPh>
    <rPh sb="35" eb="38">
      <t>ゲンジテン</t>
    </rPh>
    <rPh sb="39" eb="42">
      <t>ロウキュウカ</t>
    </rPh>
    <rPh sb="42" eb="44">
      <t>タイサク</t>
    </rPh>
    <rPh sb="45" eb="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</si>
</sst>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57152"/>
        <c:axId val="962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96257152"/>
        <c:axId val="96259072"/>
      </c:lineChart>
      <c:dateAx>
        <c:axId val="96257152"/>
        <c:scaling>
          <c:orientation val="minMax"/>
        </c:scaling>
        <c:delete val="1"/>
        <c:axPos val="b"/>
        <c:numFmt formatCode="ge" sourceLinked="1"/>
        <c:majorTickMark val="none"/>
        <c:minorTickMark val="none"/>
        <c:tickLblPos val="none"/>
        <c:crossAx val="96259072"/>
        <c:crosses val="autoZero"/>
        <c:auto val="1"/>
        <c:lblOffset val="100"/>
        <c:baseTimeUnit val="years"/>
      </c:dateAx>
      <c:valAx>
        <c:axId val="962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39.49</c:v>
                </c:pt>
                <c:pt idx="3">
                  <c:v>39.89</c:v>
                </c:pt>
                <c:pt idx="4">
                  <c:v>40.729999999999997</c:v>
                </c:pt>
              </c:numCache>
            </c:numRef>
          </c:val>
        </c:ser>
        <c:dLbls>
          <c:showLegendKey val="0"/>
          <c:showVal val="0"/>
          <c:showCatName val="0"/>
          <c:showSerName val="0"/>
          <c:showPercent val="0"/>
          <c:showBubbleSize val="0"/>
        </c:dLbls>
        <c:gapWidth val="150"/>
        <c:axId val="102118144"/>
        <c:axId val="102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2118144"/>
        <c:axId val="102120064"/>
      </c:lineChart>
      <c:dateAx>
        <c:axId val="102118144"/>
        <c:scaling>
          <c:orientation val="minMax"/>
        </c:scaling>
        <c:delete val="1"/>
        <c:axPos val="b"/>
        <c:numFmt formatCode="ge" sourceLinked="1"/>
        <c:majorTickMark val="none"/>
        <c:minorTickMark val="none"/>
        <c:tickLblPos val="none"/>
        <c:crossAx val="102120064"/>
        <c:crosses val="autoZero"/>
        <c:auto val="1"/>
        <c:lblOffset val="100"/>
        <c:baseTimeUnit val="years"/>
      </c:dateAx>
      <c:valAx>
        <c:axId val="102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66.31</c:v>
                </c:pt>
                <c:pt idx="1">
                  <c:v>68.81</c:v>
                </c:pt>
                <c:pt idx="2">
                  <c:v>69.680000000000007</c:v>
                </c:pt>
                <c:pt idx="3">
                  <c:v>70.459999999999994</c:v>
                </c:pt>
                <c:pt idx="4">
                  <c:v>71.34</c:v>
                </c:pt>
              </c:numCache>
            </c:numRef>
          </c:val>
        </c:ser>
        <c:dLbls>
          <c:showLegendKey val="0"/>
          <c:showVal val="0"/>
          <c:showCatName val="0"/>
          <c:showSerName val="0"/>
          <c:showPercent val="0"/>
          <c:showBubbleSize val="0"/>
        </c:dLbls>
        <c:gapWidth val="150"/>
        <c:axId val="102162816"/>
        <c:axId val="1021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2162816"/>
        <c:axId val="102164736"/>
      </c:lineChart>
      <c:dateAx>
        <c:axId val="102162816"/>
        <c:scaling>
          <c:orientation val="minMax"/>
        </c:scaling>
        <c:delete val="1"/>
        <c:axPos val="b"/>
        <c:numFmt formatCode="ge" sourceLinked="1"/>
        <c:majorTickMark val="none"/>
        <c:minorTickMark val="none"/>
        <c:tickLblPos val="none"/>
        <c:crossAx val="102164736"/>
        <c:crosses val="autoZero"/>
        <c:auto val="1"/>
        <c:lblOffset val="100"/>
        <c:baseTimeUnit val="years"/>
      </c:dateAx>
      <c:valAx>
        <c:axId val="1021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46.27</c:v>
                </c:pt>
                <c:pt idx="1">
                  <c:v>44.99</c:v>
                </c:pt>
                <c:pt idx="2">
                  <c:v>37.630000000000003</c:v>
                </c:pt>
                <c:pt idx="3">
                  <c:v>37.58</c:v>
                </c:pt>
                <c:pt idx="4">
                  <c:v>35.229999999999997</c:v>
                </c:pt>
              </c:numCache>
            </c:numRef>
          </c:val>
        </c:ser>
        <c:dLbls>
          <c:showLegendKey val="0"/>
          <c:showVal val="0"/>
          <c:showCatName val="0"/>
          <c:showSerName val="0"/>
          <c:showPercent val="0"/>
          <c:showBubbleSize val="0"/>
        </c:dLbls>
        <c:gapWidth val="150"/>
        <c:axId val="99516416"/>
        <c:axId val="99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16416"/>
        <c:axId val="99518336"/>
      </c:lineChart>
      <c:dateAx>
        <c:axId val="99516416"/>
        <c:scaling>
          <c:orientation val="minMax"/>
        </c:scaling>
        <c:delete val="1"/>
        <c:axPos val="b"/>
        <c:numFmt formatCode="ge" sourceLinked="1"/>
        <c:majorTickMark val="none"/>
        <c:minorTickMark val="none"/>
        <c:tickLblPos val="none"/>
        <c:crossAx val="99518336"/>
        <c:crosses val="autoZero"/>
        <c:auto val="1"/>
        <c:lblOffset val="100"/>
        <c:baseTimeUnit val="years"/>
      </c:dateAx>
      <c:valAx>
        <c:axId val="99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15328"/>
        <c:axId val="1017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5328"/>
        <c:axId val="101725696"/>
      </c:lineChart>
      <c:dateAx>
        <c:axId val="101715328"/>
        <c:scaling>
          <c:orientation val="minMax"/>
        </c:scaling>
        <c:delete val="1"/>
        <c:axPos val="b"/>
        <c:numFmt formatCode="ge" sourceLinked="1"/>
        <c:majorTickMark val="none"/>
        <c:minorTickMark val="none"/>
        <c:tickLblPos val="none"/>
        <c:crossAx val="101725696"/>
        <c:crosses val="autoZero"/>
        <c:auto val="1"/>
        <c:lblOffset val="100"/>
        <c:baseTimeUnit val="years"/>
      </c:dateAx>
      <c:valAx>
        <c:axId val="1017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43616"/>
        <c:axId val="101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43616"/>
        <c:axId val="101753984"/>
      </c:lineChart>
      <c:dateAx>
        <c:axId val="101743616"/>
        <c:scaling>
          <c:orientation val="minMax"/>
        </c:scaling>
        <c:delete val="1"/>
        <c:axPos val="b"/>
        <c:numFmt formatCode="ge" sourceLinked="1"/>
        <c:majorTickMark val="none"/>
        <c:minorTickMark val="none"/>
        <c:tickLblPos val="none"/>
        <c:crossAx val="101753984"/>
        <c:crosses val="autoZero"/>
        <c:auto val="1"/>
        <c:lblOffset val="100"/>
        <c:baseTimeUnit val="years"/>
      </c:dateAx>
      <c:valAx>
        <c:axId val="101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72288"/>
        <c:axId val="1020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72288"/>
        <c:axId val="102061184"/>
      </c:lineChart>
      <c:dateAx>
        <c:axId val="101772288"/>
        <c:scaling>
          <c:orientation val="minMax"/>
        </c:scaling>
        <c:delete val="1"/>
        <c:axPos val="b"/>
        <c:numFmt formatCode="ge" sourceLinked="1"/>
        <c:majorTickMark val="none"/>
        <c:minorTickMark val="none"/>
        <c:tickLblPos val="none"/>
        <c:crossAx val="102061184"/>
        <c:crosses val="autoZero"/>
        <c:auto val="1"/>
        <c:lblOffset val="100"/>
        <c:baseTimeUnit val="years"/>
      </c:dateAx>
      <c:valAx>
        <c:axId val="1020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87296"/>
        <c:axId val="102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87296"/>
        <c:axId val="102093568"/>
      </c:lineChart>
      <c:dateAx>
        <c:axId val="102087296"/>
        <c:scaling>
          <c:orientation val="minMax"/>
        </c:scaling>
        <c:delete val="1"/>
        <c:axPos val="b"/>
        <c:numFmt formatCode="ge" sourceLinked="1"/>
        <c:majorTickMark val="none"/>
        <c:minorTickMark val="none"/>
        <c:tickLblPos val="none"/>
        <c:crossAx val="102093568"/>
        <c:crosses val="autoZero"/>
        <c:auto val="1"/>
        <c:lblOffset val="100"/>
        <c:baseTimeUnit val="years"/>
      </c:dateAx>
      <c:valAx>
        <c:axId val="1020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5837.16</c:v>
                </c:pt>
                <c:pt idx="1">
                  <c:v>6111.35</c:v>
                </c:pt>
                <c:pt idx="2">
                  <c:v>6722.19</c:v>
                </c:pt>
                <c:pt idx="3">
                  <c:v>6008.48</c:v>
                </c:pt>
                <c:pt idx="4">
                  <c:v>5726.34</c:v>
                </c:pt>
              </c:numCache>
            </c:numRef>
          </c:val>
        </c:ser>
        <c:dLbls>
          <c:showLegendKey val="0"/>
          <c:showVal val="0"/>
          <c:showCatName val="0"/>
          <c:showSerName val="0"/>
          <c:showPercent val="0"/>
          <c:showBubbleSize val="0"/>
        </c:dLbls>
        <c:gapWidth val="150"/>
        <c:axId val="101865728"/>
        <c:axId val="101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1865728"/>
        <c:axId val="101867904"/>
      </c:lineChart>
      <c:dateAx>
        <c:axId val="101865728"/>
        <c:scaling>
          <c:orientation val="minMax"/>
        </c:scaling>
        <c:delete val="1"/>
        <c:axPos val="b"/>
        <c:numFmt formatCode="ge" sourceLinked="1"/>
        <c:majorTickMark val="none"/>
        <c:minorTickMark val="none"/>
        <c:tickLblPos val="none"/>
        <c:crossAx val="101867904"/>
        <c:crosses val="autoZero"/>
        <c:auto val="1"/>
        <c:lblOffset val="100"/>
        <c:baseTimeUnit val="years"/>
      </c:dateAx>
      <c:valAx>
        <c:axId val="101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17.670000000000002</c:v>
                </c:pt>
                <c:pt idx="1">
                  <c:v>15.42</c:v>
                </c:pt>
                <c:pt idx="2">
                  <c:v>15.11</c:v>
                </c:pt>
                <c:pt idx="3">
                  <c:v>15.81</c:v>
                </c:pt>
                <c:pt idx="4">
                  <c:v>15.94</c:v>
                </c:pt>
              </c:numCache>
            </c:numRef>
          </c:val>
        </c:ser>
        <c:dLbls>
          <c:showLegendKey val="0"/>
          <c:showVal val="0"/>
          <c:showCatName val="0"/>
          <c:showSerName val="0"/>
          <c:showPercent val="0"/>
          <c:showBubbleSize val="0"/>
        </c:dLbls>
        <c:gapWidth val="150"/>
        <c:axId val="101898112"/>
        <c:axId val="101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1898112"/>
        <c:axId val="101974016"/>
      </c:lineChart>
      <c:dateAx>
        <c:axId val="101898112"/>
        <c:scaling>
          <c:orientation val="minMax"/>
        </c:scaling>
        <c:delete val="1"/>
        <c:axPos val="b"/>
        <c:numFmt formatCode="ge" sourceLinked="1"/>
        <c:majorTickMark val="none"/>
        <c:minorTickMark val="none"/>
        <c:tickLblPos val="none"/>
        <c:crossAx val="101974016"/>
        <c:crosses val="autoZero"/>
        <c:auto val="1"/>
        <c:lblOffset val="100"/>
        <c:baseTimeUnit val="years"/>
      </c:dateAx>
      <c:valAx>
        <c:axId val="101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863.1</c:v>
                </c:pt>
                <c:pt idx="1">
                  <c:v>970.96</c:v>
                </c:pt>
                <c:pt idx="2">
                  <c:v>968.04</c:v>
                </c:pt>
                <c:pt idx="3">
                  <c:v>961.46</c:v>
                </c:pt>
                <c:pt idx="4">
                  <c:v>941.25</c:v>
                </c:pt>
              </c:numCache>
            </c:numRef>
          </c:val>
        </c:ser>
        <c:dLbls>
          <c:showLegendKey val="0"/>
          <c:showVal val="0"/>
          <c:showCatName val="0"/>
          <c:showSerName val="0"/>
          <c:showPercent val="0"/>
          <c:showBubbleSize val="0"/>
        </c:dLbls>
        <c:gapWidth val="150"/>
        <c:axId val="101999744"/>
        <c:axId val="102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1999744"/>
        <c:axId val="102001664"/>
      </c:lineChart>
      <c:dateAx>
        <c:axId val="101999744"/>
        <c:scaling>
          <c:orientation val="minMax"/>
        </c:scaling>
        <c:delete val="1"/>
        <c:axPos val="b"/>
        <c:numFmt formatCode="ge" sourceLinked="1"/>
        <c:majorTickMark val="none"/>
        <c:minorTickMark val="none"/>
        <c:tickLblPos val="none"/>
        <c:crossAx val="102001664"/>
        <c:crosses val="autoZero"/>
        <c:auto val="1"/>
        <c:lblOffset val="100"/>
        <c:baseTimeUnit val="years"/>
      </c:dateAx>
      <c:valAx>
        <c:axId val="102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大月市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25994</v>
      </c>
      <c r="AM8" s="47"/>
      <c r="AN8" s="47"/>
      <c r="AO8" s="47"/>
      <c r="AP8" s="47"/>
      <c r="AQ8" s="47"/>
      <c r="AR8" s="47"/>
      <c r="AS8" s="47"/>
      <c r="AT8" s="43">
        <f>データ!S6</f>
        <v>280.25</v>
      </c>
      <c r="AU8" s="43"/>
      <c r="AV8" s="43"/>
      <c r="AW8" s="43"/>
      <c r="AX8" s="43"/>
      <c r="AY8" s="43"/>
      <c r="AZ8" s="43"/>
      <c r="BA8" s="43"/>
      <c r="BB8" s="43">
        <f>データ!T6</f>
        <v>92.75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16.27</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4197</v>
      </c>
      <c r="AM10" s="47"/>
      <c r="AN10" s="47"/>
      <c r="AO10" s="47"/>
      <c r="AP10" s="47"/>
      <c r="AQ10" s="47"/>
      <c r="AR10" s="47"/>
      <c r="AS10" s="47"/>
      <c r="AT10" s="43">
        <f>データ!V6</f>
        <v>1.54</v>
      </c>
      <c r="AU10" s="43"/>
      <c r="AV10" s="43"/>
      <c r="AW10" s="43"/>
      <c r="AX10" s="43"/>
      <c r="AY10" s="43"/>
      <c r="AZ10" s="43"/>
      <c r="BA10" s="43"/>
      <c r="BB10" s="43">
        <f>データ!W6</f>
        <v>2725.32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110</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108</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192066</v>
      </c>
      <c r="D6" s="31">
        <f t="shared" si="3"/>
        <v>47</v>
      </c>
      <c r="E6" s="31">
        <f t="shared" si="3"/>
        <v>17</v>
      </c>
      <c r="F6" s="31">
        <f t="shared" si="3"/>
        <v>1</v>
      </c>
      <c r="G6" s="31">
        <f t="shared" si="3"/>
        <v>0</v>
      </c>
      <c r="H6" s="31" t="str">
        <f t="shared" si="3"/>
        <v>山梨県　大月市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16.27</v>
      </c>
      <c r="P6" s="32">
        <f t="shared" si="3"/>
        <v>100</v>
      </c>
      <c r="Q6" s="32">
        <f t="shared" si="3"/>
        <v>2592</v>
      </c>
      <c r="R6" s="32">
        <f t="shared" si="3"/>
        <v>25994</v>
      </c>
      <c r="S6" s="32">
        <f t="shared" si="3"/>
        <v>280.25</v>
      </c>
      <c r="T6" s="32">
        <f t="shared" si="3"/>
        <v>92.75</v>
      </c>
      <c r="U6" s="32">
        <f t="shared" si="3"/>
        <v>4197</v>
      </c>
      <c r="V6" s="32">
        <f t="shared" si="3"/>
        <v>1.54</v>
      </c>
      <c r="W6" s="32">
        <f t="shared" si="3"/>
        <v>2725.32</v>
      </c>
      <c r="X6" s="33">
        <f>IF(X7="",NA(),X7)</f>
        <v>46.27</v>
      </c>
      <c r="Y6" s="33">
        <f t="shared" ref="Y6:AG6" si="4">IF(Y7="",NA(),Y7)</f>
        <v>44.99</v>
      </c>
      <c r="Z6" s="33">
        <f t="shared" si="4"/>
        <v>37.630000000000003</v>
      </c>
      <c r="AA6" s="33">
        <f t="shared" si="4"/>
        <v>37.58</v>
      </c>
      <c r="AB6" s="33">
        <f t="shared" si="4"/>
        <v>35.229999999999997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5837.16</v>
      </c>
      <c r="BF6" s="33">
        <f t="shared" ref="BF6:BN6" si="7">IF(BF7="",NA(),BF7)</f>
        <v>6111.35</v>
      </c>
      <c r="BG6" s="33">
        <f t="shared" si="7"/>
        <v>6722.19</v>
      </c>
      <c r="BH6" s="33">
        <f t="shared" si="7"/>
        <v>6008.48</v>
      </c>
      <c r="BI6" s="33">
        <f t="shared" si="7"/>
        <v>5726.34</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17.670000000000002</v>
      </c>
      <c r="BQ6" s="33">
        <f t="shared" ref="BQ6:BY6" si="8">IF(BQ7="",NA(),BQ7)</f>
        <v>15.42</v>
      </c>
      <c r="BR6" s="33">
        <f t="shared" si="8"/>
        <v>15.11</v>
      </c>
      <c r="BS6" s="33">
        <f t="shared" si="8"/>
        <v>15.81</v>
      </c>
      <c r="BT6" s="33">
        <f t="shared" si="8"/>
        <v>15.94</v>
      </c>
      <c r="BU6" s="33">
        <f t="shared" si="8"/>
        <v>54.46</v>
      </c>
      <c r="BV6" s="33">
        <f t="shared" si="8"/>
        <v>57.36</v>
      </c>
      <c r="BW6" s="33">
        <f t="shared" si="8"/>
        <v>57.33</v>
      </c>
      <c r="BX6" s="33">
        <f t="shared" si="8"/>
        <v>60.78</v>
      </c>
      <c r="BY6" s="33">
        <f t="shared" si="8"/>
        <v>60.17</v>
      </c>
      <c r="BZ6" s="32" t="str">
        <f>IF(BZ7="","",IF(BZ7="-","【-】","【"&amp;SUBSTITUTE(TEXT(BZ7,"#,##0.00"),"-","△")&amp;"】"))</f>
        <v>【98.53】</v>
      </c>
      <c r="CA6" s="33">
        <f>IF(CA7="",NA(),CA7)</f>
        <v>863.1</v>
      </c>
      <c r="CB6" s="33">
        <f t="shared" ref="CB6:CJ6" si="9">IF(CB7="",NA(),CB7)</f>
        <v>970.96</v>
      </c>
      <c r="CC6" s="33">
        <f t="shared" si="9"/>
        <v>968.04</v>
      </c>
      <c r="CD6" s="33">
        <f t="shared" si="9"/>
        <v>961.46</v>
      </c>
      <c r="CE6" s="33">
        <f t="shared" si="9"/>
        <v>941.25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f t="shared" si="10"/>
        <v>39.49</v>
      </c>
      <c r="CO6" s="33">
        <f t="shared" si="10"/>
        <v>39.89</v>
      </c>
      <c r="CP6" s="33">
        <f t="shared" si="10"/>
        <v>40.729999999999997</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66.31</v>
      </c>
      <c r="CX6" s="33">
        <f t="shared" ref="CX6:DF6" si="11">IF(CX7="",NA(),CX7)</f>
        <v>68.81</v>
      </c>
      <c r="CY6" s="33">
        <f t="shared" si="11"/>
        <v>69.680000000000007</v>
      </c>
      <c r="CZ6" s="33">
        <f t="shared" si="11"/>
        <v>70.459999999999994</v>
      </c>
      <c r="DA6" s="33">
        <f t="shared" si="11"/>
        <v>71.34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192066</v>
      </c>
      <c r="D7" s="35">
        <v>47</v>
      </c>
      <c r="E7" s="35">
        <v>17</v>
      </c>
      <c r="F7" s="35">
        <v>1</v>
      </c>
      <c r="G7" s="35">
        <v>0</v>
      </c>
      <c r="H7" s="35" t="s">
        <v>96</v>
      </c>
      <c r="I7" s="35" t="s">
        <v>97</v>
      </c>
      <c r="J7" s="35" t="s">
        <v>98</v>
      </c>
      <c r="K7" s="35" t="s">
        <v>99</v>
      </c>
      <c r="L7" s="35" t="s">
        <v>100</v>
      </c>
      <c r="M7" s="36" t="s">
        <v>101</v>
      </c>
      <c r="N7" s="36" t="s">
        <v>102</v>
      </c>
      <c r="O7" s="36">
        <v>16.27</v>
      </c>
      <c r="P7" s="36">
        <v>100</v>
      </c>
      <c r="Q7" s="36">
        <v>2592</v>
      </c>
      <c r="R7" s="36">
        <v>25994</v>
      </c>
      <c r="S7" s="36">
        <v>280.25</v>
      </c>
      <c r="T7" s="36">
        <v>92.75</v>
      </c>
      <c r="U7" s="36">
        <v>4197</v>
      </c>
      <c r="V7" s="36">
        <v>1.54</v>
      </c>
      <c r="W7" s="36">
        <v>2725.32</v>
      </c>
      <c r="X7" s="36">
        <v>46.27</v>
      </c>
      <c r="Y7" s="36">
        <v>44.99</v>
      </c>
      <c r="Z7" s="36">
        <v>37.630000000000003</v>
      </c>
      <c r="AA7" s="36">
        <v>37.58</v>
      </c>
      <c r="AB7" s="36">
        <v>35.229999999999997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5837.16</v>
      </c>
      <c r="BF7" s="36">
        <v>6111.35</v>
      </c>
      <c r="BG7" s="36">
        <v>6722.19</v>
      </c>
      <c r="BH7" s="36">
        <v>6008.48</v>
      </c>
      <c r="BI7" s="36">
        <v>5726.34</v>
      </c>
      <c r="BJ7" s="36">
        <v>1749.66</v>
      </c>
      <c r="BK7" s="36">
        <v>1574.53</v>
      </c>
      <c r="BL7" s="36">
        <v>1506.51</v>
      </c>
      <c r="BM7" s="36">
        <v>1315.67</v>
      </c>
      <c r="BN7" s="36">
        <v>1240.1600000000001</v>
      </c>
      <c r="BO7" s="36">
        <v>763.62</v>
      </c>
      <c r="BP7" s="36">
        <v>17.670000000000002</v>
      </c>
      <c r="BQ7" s="36">
        <v>15.42</v>
      </c>
      <c r="BR7" s="36">
        <v>15.11</v>
      </c>
      <c r="BS7" s="36">
        <v>15.81</v>
      </c>
      <c r="BT7" s="36">
        <v>15.94</v>
      </c>
      <c r="BU7" s="36">
        <v>54.46</v>
      </c>
      <c r="BV7" s="36">
        <v>57.36</v>
      </c>
      <c r="BW7" s="36">
        <v>57.33</v>
      </c>
      <c r="BX7" s="36">
        <v>60.78</v>
      </c>
      <c r="BY7" s="36">
        <v>60.17</v>
      </c>
      <c r="BZ7" s="36">
        <v>98.53</v>
      </c>
      <c r="CA7" s="36">
        <v>863.1</v>
      </c>
      <c r="CB7" s="36">
        <v>970.96</v>
      </c>
      <c r="CC7" s="36">
        <v>968.04</v>
      </c>
      <c r="CD7" s="36">
        <v>961.46</v>
      </c>
      <c r="CE7" s="36">
        <v>941.25</v>
      </c>
      <c r="CF7" s="36">
        <v>293.08999999999997</v>
      </c>
      <c r="CG7" s="36">
        <v>279.91000000000003</v>
      </c>
      <c r="CH7" s="36">
        <v>284.52999999999997</v>
      </c>
      <c r="CI7" s="36">
        <v>276.26</v>
      </c>
      <c r="CJ7" s="36">
        <v>281.52999999999997</v>
      </c>
      <c r="CK7" s="36">
        <v>139.69999999999999</v>
      </c>
      <c r="CL7" s="36" t="s">
        <v>101</v>
      </c>
      <c r="CM7" s="36" t="s">
        <v>101</v>
      </c>
      <c r="CN7" s="36">
        <v>39.49</v>
      </c>
      <c r="CO7" s="36">
        <v>39.89</v>
      </c>
      <c r="CP7" s="36">
        <v>40.729999999999997</v>
      </c>
      <c r="CQ7" s="36">
        <v>38.950000000000003</v>
      </c>
      <c r="CR7" s="36">
        <v>40.07</v>
      </c>
      <c r="CS7" s="36">
        <v>39.92</v>
      </c>
      <c r="CT7" s="36">
        <v>41.63</v>
      </c>
      <c r="CU7" s="36">
        <v>44.89</v>
      </c>
      <c r="CV7" s="36">
        <v>60.01</v>
      </c>
      <c r="CW7" s="36">
        <v>66.31</v>
      </c>
      <c r="CX7" s="36">
        <v>68.81</v>
      </c>
      <c r="CY7" s="36">
        <v>69.680000000000007</v>
      </c>
      <c r="CZ7" s="36">
        <v>70.459999999999994</v>
      </c>
      <c r="DA7" s="36">
        <v>71.34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佐野 憲正</cp:lastModifiedBy>
  <dcterms:created xsi:type="dcterms:W3CDTF">2017-02-08T02:49:29Z</dcterms:created>
  <dcterms:modified xsi:type="dcterms:W3CDTF">2017-02-13T08:33:07Z</dcterms:modified>
  <cp:category/>
</cp:coreProperties>
</file>