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O6" i="5"/>
  <c r="P10" i="4" s="1"/>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AL8" i="4"/>
  <c r="I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<sst xmlns="http://schemas.openxmlformats.org/spreadsheetml/2006/main" count="232" uniqueCount="111">
  <si>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</si>
  <si>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</si>
  <si>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</si>
  <si>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</si>
  <si>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</si>
  <si>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</si>
  <si>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</si>
  <si>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</si>
  <si>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</si>
  <si>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</si>
  <si>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</si>
  <si>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</si>
  <si>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</si>
  <si>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</si>
  <si>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</si>
  <si>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</si>
  <si>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</si>
  <si>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</si>
  <si>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</si>
  <si>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</si>
  <si>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</si>
  <si>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</si>
  <si>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</si>
  <si>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</si>
  <si>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</si>
  <si>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</si>
  <si>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</si>
  <si>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</si>
  <si>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</si>
  <si>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</si>
  <si>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</si>
  <si>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</si>
  <si>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</si>
  <si>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</si>
  <si>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</si>
  <si>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</si>
  <si>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</si>
  <si>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</si>
  <si>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</si>
  <si>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</si>
  <si>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</si>
  <si>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</si>
  <si>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</si>
  <si>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</si>
  <si>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</si>
  <si>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</si>
  <si>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</si>
  <si>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</si>
  <si>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</si>
  <si>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</si>
  <si>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</si>
  <si>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</si>
  <si>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</si>
  <si>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</si>
  <si>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</si>
  <si>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</si>
  <si>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</si>
  <si>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</si>
  <si>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</si>
  <si>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</si>
  <si>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</si>
  <si>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</si>
  <si>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</si>
  <si>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</si>
  <si>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</si>
  <si>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</si>
  <si>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</si>
  <si>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</si>
  <si>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</si>
  <si>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</si>
  <si>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</si>
  <si>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</si>
  <si>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</si>
  <si>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</si>
  <si>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</si>
  <si>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</si>
  <si>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</si>
  <si>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</si>
  <si>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</si>
  <si>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</si>
  <si>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</si>
  <si>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</si>
  <si>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</si>
  <si>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</si>
  <si>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</si>
  <si>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</si>
  <si>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</si>
  <si>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</si>
  <si>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</si>
  <si>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</si>
  <si>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</si>
  <si>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</si>
  <si>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</si>
  <si>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</si>
  <si>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</si>
  <si>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</si>
  <si>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山梨市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</si>
  <si>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</si>
  <si>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</si>
  <si>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</si>
  <si>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</si>
  <si>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</si>
  <si>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</si>
  <si>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</si>
  <si>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</si>
  <si>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</si>
  <si>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</si>
  <si>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</si>
  <si>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設備についてH１３～１８年に設置したものが多く、その間に整備した送風機等の電気設備が設置から１０年を超えて交換時期に来ている。少しづつ老朽化による修繕費が大きくなることが予想されることから計画的な老朽化対策を図っていく。
</t>
    <rPh sb="1" eb="3">
      <t>セツビ</t>
    </rPh>
    <rPh sb="13" eb="14">
      <t>ネン</t>
    </rPh>
    <rPh sb="15" eb="17">
      <t>セッチ</t>
    </rPh>
    <rPh sb="22" eb="23">
      <t>オオ</t>
    </rPh>
    <rPh sb="27" eb="28">
      <t>カン</t>
    </rPh>
    <rPh sb="29" eb="31">
      <t>セイビ</t>
    </rPh>
    <rPh sb="33" eb="36">
      <t>ソウフウキ</t>
    </rPh>
    <rPh sb="36" eb="37">
      <t>トウ</t>
    </rPh>
    <rPh sb="38" eb="40">
      <t>デンキ</t>
    </rPh>
    <rPh sb="40" eb="42">
      <t>セツビ</t>
    </rPh>
    <rPh sb="43" eb="45">
      <t>セッチ</t>
    </rPh>
    <rPh sb="49" eb="50">
      <t>ネン</t>
    </rPh>
    <rPh sb="51" eb="52">
      <t>コ</t>
    </rPh>
    <rPh sb="54" eb="56">
      <t>コウカン</t>
    </rPh>
    <rPh sb="56" eb="58">
      <t>ジキ</t>
    </rPh>
    <rPh sb="59" eb="60">
      <t>キ</t>
    </rPh>
    <rPh sb="64" eb="65">
      <t>スコ</t>
    </rPh>
    <rPh sb="68" eb="71">
      <t>ロウキュウカ</t>
    </rPh>
    <rPh sb="74" eb="77">
      <t>シュウゼンヒ</t>
    </rPh>
    <rPh sb="78" eb="79">
      <t>オオ</t>
    </rPh>
    <rPh sb="86" eb="88">
      <t>ヨソウ</t>
    </rPh>
    <rPh sb="95" eb="98">
      <t>ケイカクテキ</t>
    </rPh>
    <rPh sb="99" eb="102">
      <t>ロウキュウカ</t>
    </rPh>
    <rPh sb="102" eb="104">
      <t>タイサク</t>
    </rPh>
    <rPh sb="105" eb="106">
      <t>ハカ</t>
    </rPh>
    <phoneticPr fontId="4"/>
  </si>
  <si>
    <t xml:space="preserve"> 高齢化及び空き家によって使用料金が一時的に回収できない部分があり収益的収支比率及び経費回収率が下がったが、その後回収したので経営上は問題ない。本市の整備についてはH１７年度までが大きくその後の整備は小さくなっている。そのため企業債の残高は当分縮小していく予定であり経営上負担が軽くなっていく。
　⑦施設利用率が類似団体平均より低い数値となっているが、当該施設（浄化槽）設置においては建物の面積に応じた浄化槽の規模を設置することになっていて、当地域は農家住宅や居住者に対して規模が大きい住居が多く、実使用人数に対して規模が大きい浄化槽を設置しているため処理能力に余裕が生じている。
　浄化槽は下水道と違い個別に稼働することや処理能力の余裕は経営上特に影響がない。効率性を判断する指標として実際に使用しているかどうかの施設使用率（稼働基数／設置基数）は９２．０%となっている。なお、休止状態の浄化槽は不定期な設備の点検を行っているが、定期的な保守点検や法定点検、清掃などは実施しないため直接の維持管理費は要しないようになっている。但し休止の浄化槽が多くなると間接的な管理費の負担割合が大きくなっていく事となるので今後注視が必要である。</t>
    <rPh sb="1" eb="4">
      <t>コウレイカ</t>
    </rPh>
    <rPh sb="4" eb="5">
      <t>オヨ</t>
    </rPh>
    <rPh sb="6" eb="7">
      <t>ア</t>
    </rPh>
    <rPh sb="8" eb="9">
      <t>ヤ</t>
    </rPh>
    <rPh sb="13" eb="15">
      <t>シヨウ</t>
    </rPh>
    <rPh sb="15" eb="17">
      <t>リョウキン</t>
    </rPh>
    <rPh sb="18" eb="21">
      <t>イチジテキ</t>
    </rPh>
    <rPh sb="22" eb="24">
      <t>カイシュウ</t>
    </rPh>
    <rPh sb="28" eb="30">
      <t>ブブン</t>
    </rPh>
    <rPh sb="33" eb="36">
      <t>シュウエキテキ</t>
    </rPh>
    <rPh sb="36" eb="38">
      <t>シュウシ</t>
    </rPh>
    <rPh sb="38" eb="40">
      <t>ヒリツ</t>
    </rPh>
    <rPh sb="40" eb="41">
      <t>オヨ</t>
    </rPh>
    <rPh sb="42" eb="44">
      <t>ケイヒ</t>
    </rPh>
    <rPh sb="44" eb="46">
      <t>カイシュウ</t>
    </rPh>
    <rPh sb="46" eb="47">
      <t>リツ</t>
    </rPh>
    <rPh sb="48" eb="49">
      <t>サ</t>
    </rPh>
    <rPh sb="56" eb="57">
      <t>ゴ</t>
    </rPh>
    <rPh sb="57" eb="59">
      <t>カイシュウ</t>
    </rPh>
    <rPh sb="63" eb="65">
      <t>ケイエイ</t>
    </rPh>
    <rPh sb="65" eb="66">
      <t>ジョウ</t>
    </rPh>
    <rPh sb="67" eb="69">
      <t>モンダイ</t>
    </rPh>
    <rPh sb="72" eb="74">
      <t>ホンシ</t>
    </rPh>
    <rPh sb="75" eb="77">
      <t>セイビ</t>
    </rPh>
    <rPh sb="85" eb="87">
      <t>ネンド</t>
    </rPh>
    <rPh sb="90" eb="91">
      <t>オオ</t>
    </rPh>
    <rPh sb="95" eb="96">
      <t>ゴ</t>
    </rPh>
    <rPh sb="97" eb="99">
      <t>セイビ</t>
    </rPh>
    <rPh sb="100" eb="101">
      <t>チイ</t>
    </rPh>
    <rPh sb="113" eb="115">
      <t>キギョウ</t>
    </rPh>
    <rPh sb="115" eb="116">
      <t>サイ</t>
    </rPh>
    <rPh sb="117" eb="118">
      <t>ザン</t>
    </rPh>
    <rPh sb="118" eb="119">
      <t>タカ</t>
    </rPh>
    <rPh sb="120" eb="122">
      <t>トウブン</t>
    </rPh>
    <rPh sb="122" eb="124">
      <t>シュクショウ</t>
    </rPh>
    <rPh sb="128" eb="130">
      <t>ヨテイ</t>
    </rPh>
    <rPh sb="133" eb="135">
      <t>ケイエイ</t>
    </rPh>
    <rPh sb="135" eb="136">
      <t>ジョウ</t>
    </rPh>
    <rPh sb="136" eb="138">
      <t>フタン</t>
    </rPh>
    <rPh sb="139" eb="140">
      <t>カル</t>
    </rPh>
    <rPh sb="150" eb="152">
      <t>シセツ</t>
    </rPh>
    <rPh sb="152" eb="154">
      <t>リヨウ</t>
    </rPh>
    <rPh sb="154" eb="155">
      <t>リツ</t>
    </rPh>
    <rPh sb="156" eb="158">
      <t>ルイジ</t>
    </rPh>
    <rPh sb="158" eb="160">
      <t>ダンタイ</t>
    </rPh>
    <rPh sb="160" eb="162">
      <t>ヘイキン</t>
    </rPh>
    <rPh sb="164" eb="165">
      <t>ヒク</t>
    </rPh>
    <rPh sb="166" eb="168">
      <t>スウチ</t>
    </rPh>
    <rPh sb="176" eb="178">
      <t>トウガイ</t>
    </rPh>
    <rPh sb="178" eb="180">
      <t>シセツ</t>
    </rPh>
    <rPh sb="181" eb="184">
      <t>ジョウカソウ</t>
    </rPh>
    <rPh sb="185" eb="187">
      <t>セッチ</t>
    </rPh>
    <rPh sb="192" eb="194">
      <t>タテモノ</t>
    </rPh>
    <rPh sb="195" eb="197">
      <t>メンセキ</t>
    </rPh>
    <rPh sb="198" eb="199">
      <t>オウ</t>
    </rPh>
    <rPh sb="201" eb="204">
      <t>ジョウカソウ</t>
    </rPh>
    <rPh sb="205" eb="207">
      <t>キボ</t>
    </rPh>
    <rPh sb="208" eb="210">
      <t>セッチ</t>
    </rPh>
    <rPh sb="221" eb="224">
      <t>トウチイキ</t>
    </rPh>
    <rPh sb="225" eb="227">
      <t>ノウカ</t>
    </rPh>
    <rPh sb="227" eb="229">
      <t>ジュウタク</t>
    </rPh>
    <rPh sb="230" eb="233">
      <t>キョジュウシャ</t>
    </rPh>
    <rPh sb="234" eb="235">
      <t>タイ</t>
    </rPh>
    <rPh sb="237" eb="239">
      <t>キボ</t>
    </rPh>
    <rPh sb="240" eb="241">
      <t>オオ</t>
    </rPh>
    <rPh sb="243" eb="245">
      <t>ジュウキョ</t>
    </rPh>
    <rPh sb="246" eb="247">
      <t>オオ</t>
    </rPh>
    <rPh sb="249" eb="250">
      <t>ジツ</t>
    </rPh>
    <rPh sb="250" eb="252">
      <t>シヨウ</t>
    </rPh>
    <rPh sb="252" eb="254">
      <t>ニンズウ</t>
    </rPh>
    <rPh sb="255" eb="256">
      <t>タイ</t>
    </rPh>
    <rPh sb="258" eb="260">
      <t>キボ</t>
    </rPh>
    <rPh sb="261" eb="262">
      <t>オオ</t>
    </rPh>
    <rPh sb="264" eb="267">
      <t>ジョウカソウ</t>
    </rPh>
    <rPh sb="268" eb="270">
      <t>セッチ</t>
    </rPh>
    <rPh sb="276" eb="278">
      <t>ショリ</t>
    </rPh>
    <rPh sb="278" eb="280">
      <t>ノウリョク</t>
    </rPh>
    <rPh sb="281" eb="283">
      <t>ヨユウ</t>
    </rPh>
    <rPh sb="284" eb="285">
      <t>ショウ</t>
    </rPh>
    <rPh sb="292" eb="295">
      <t>ジョウカソウ</t>
    </rPh>
    <rPh sb="296" eb="299">
      <t>ゲスイドウ</t>
    </rPh>
    <rPh sb="300" eb="301">
      <t>チガ</t>
    </rPh>
    <rPh sb="302" eb="304">
      <t>コベツ</t>
    </rPh>
    <rPh sb="305" eb="307">
      <t>カドウ</t>
    </rPh>
    <rPh sb="312" eb="314">
      <t>ショリ</t>
    </rPh>
    <rPh sb="314" eb="316">
      <t>ノウリョク</t>
    </rPh>
    <rPh sb="317" eb="319">
      <t>ヨユウ</t>
    </rPh>
    <rPh sb="320" eb="322">
      <t>ケイエイ</t>
    </rPh>
    <rPh sb="322" eb="323">
      <t>ジョウ</t>
    </rPh>
    <rPh sb="323" eb="324">
      <t>トク</t>
    </rPh>
    <rPh sb="325" eb="327">
      <t>エイキョウ</t>
    </rPh>
    <rPh sb="331" eb="334">
      <t>コウリツセイ</t>
    </rPh>
    <rPh sb="335" eb="337">
      <t>ハンダン</t>
    </rPh>
    <rPh sb="339" eb="341">
      <t>シヒョウ</t>
    </rPh>
    <rPh sb="344" eb="346">
      <t>ジッサイ</t>
    </rPh>
    <rPh sb="347" eb="349">
      <t>シヨウ</t>
    </rPh>
    <rPh sb="358" eb="360">
      <t>シセツ</t>
    </rPh>
    <rPh sb="360" eb="362">
      <t>シヨウ</t>
    </rPh>
    <rPh sb="362" eb="363">
      <t>リツ</t>
    </rPh>
    <rPh sb="364" eb="366">
      <t>カドウ</t>
    </rPh>
    <rPh sb="366" eb="368">
      <t>キスウ</t>
    </rPh>
    <rPh sb="369" eb="371">
      <t>セッチ</t>
    </rPh>
    <rPh sb="371" eb="373">
      <t>キスウ</t>
    </rPh>
    <rPh sb="390" eb="392">
      <t>キュウシ</t>
    </rPh>
    <rPh sb="392" eb="394">
      <t>ジョウタイ</t>
    </rPh>
    <rPh sb="395" eb="398">
      <t>ジョウカソウ</t>
    </rPh>
    <rPh sb="399" eb="402">
      <t>フテイキ</t>
    </rPh>
    <rPh sb="403" eb="405">
      <t>セツビ</t>
    </rPh>
    <rPh sb="406" eb="408">
      <t>テンケン</t>
    </rPh>
    <rPh sb="409" eb="410">
      <t>オコナ</t>
    </rPh>
    <rPh sb="416" eb="419">
      <t>テイキテキ</t>
    </rPh>
    <rPh sb="420" eb="422">
      <t>ホシュ</t>
    </rPh>
    <rPh sb="422" eb="424">
      <t>テンケン</t>
    </rPh>
    <rPh sb="425" eb="427">
      <t>ホウテイ</t>
    </rPh>
    <rPh sb="427" eb="429">
      <t>テンケン</t>
    </rPh>
    <rPh sb="430" eb="432">
      <t>セイソウ</t>
    </rPh>
    <rPh sb="435" eb="437">
      <t>ジッシ</t>
    </rPh>
    <rPh sb="442" eb="444">
      <t>チョクセツ</t>
    </rPh>
    <rPh sb="445" eb="447">
      <t>イジ</t>
    </rPh>
    <rPh sb="447" eb="449">
      <t>カンリ</t>
    </rPh>
    <rPh sb="449" eb="450">
      <t>ヒ</t>
    </rPh>
    <rPh sb="451" eb="452">
      <t>ヨウ</t>
    </rPh>
    <rPh sb="464" eb="465">
      <t>タダ</t>
    </rPh>
    <rPh sb="466" eb="468">
      <t>キュウシ</t>
    </rPh>
    <rPh sb="469" eb="472">
      <t>ジョウカソウ</t>
    </rPh>
    <rPh sb="473" eb="474">
      <t>オオ</t>
    </rPh>
    <rPh sb="478" eb="481">
      <t>カンセツテキ</t>
    </rPh>
    <rPh sb="482" eb="484">
      <t>カンリ</t>
    </rPh>
    <rPh sb="484" eb="485">
      <t>ヒ</t>
    </rPh>
    <rPh sb="486" eb="488">
      <t>フタン</t>
    </rPh>
    <rPh sb="488" eb="490">
      <t>ワリアイ</t>
    </rPh>
    <rPh sb="491" eb="492">
      <t>オオ</t>
    </rPh>
    <rPh sb="499" eb="500">
      <t>コト</t>
    </rPh>
    <rPh sb="505" eb="507">
      <t>コンゴ</t>
    </rPh>
    <rPh sb="507" eb="509">
      <t>チュウシ</t>
    </rPh>
    <rPh sb="510" eb="512">
      <t>ヒツヨウ</t>
    </rPh>
    <phoneticPr fontId="4"/>
  </si>
  <si>
    <t>　企業債の残高は減少する傾向にあるが、施設の老朽化対策は急務である。計画的な維持管理を行うことにより費用の平準化を図ることが経営上必要となる。また、包括的民間委託などの手法を検討し維持管理費の縮減を図っていく。
　平成２９年度より人件費を見直すことによる経営の効率化を図ることにした。
　平成２８年度に経営戦略を策定するほか、平成３１年度の地方公営企業法適用を行い公営企業として安定した経営を目指していく。</t>
    <rPh sb="1" eb="3">
      <t>キギョウ</t>
    </rPh>
    <rPh sb="3" eb="4">
      <t>サイ</t>
    </rPh>
    <rPh sb="5" eb="6">
      <t>ザン</t>
    </rPh>
    <rPh sb="6" eb="7">
      <t>タカ</t>
    </rPh>
    <rPh sb="8" eb="10">
      <t>ゲンショウ</t>
    </rPh>
    <rPh sb="12" eb="14">
      <t>ケイコウ</t>
    </rPh>
    <rPh sb="19" eb="21">
      <t>シセツ</t>
    </rPh>
    <rPh sb="22" eb="25">
      <t>ロウキュウカ</t>
    </rPh>
    <rPh sb="25" eb="27">
      <t>タイサク</t>
    </rPh>
    <rPh sb="28" eb="30">
      <t>キュウム</t>
    </rPh>
    <rPh sb="34" eb="37">
      <t>ケイカクテキ</t>
    </rPh>
    <rPh sb="38" eb="40">
      <t>イジ</t>
    </rPh>
    <rPh sb="40" eb="42">
      <t>カンリ</t>
    </rPh>
    <rPh sb="43" eb="44">
      <t>オコナ</t>
    </rPh>
    <rPh sb="50" eb="52">
      <t>ヒヨウ</t>
    </rPh>
    <rPh sb="53" eb="55">
      <t>ヘイジュン</t>
    </rPh>
    <rPh sb="55" eb="56">
      <t>カ</t>
    </rPh>
    <rPh sb="57" eb="58">
      <t>ハカ</t>
    </rPh>
    <rPh sb="62" eb="64">
      <t>ケイエイ</t>
    </rPh>
    <rPh sb="64" eb="65">
      <t>ジョウ</t>
    </rPh>
    <rPh sb="65" eb="67">
      <t>ヒツヨウ</t>
    </rPh>
    <rPh sb="74" eb="77">
      <t>ホウカツテキ</t>
    </rPh>
    <rPh sb="77" eb="79">
      <t>ミンカン</t>
    </rPh>
    <rPh sb="79" eb="81">
      <t>イタク</t>
    </rPh>
    <rPh sb="84" eb="86">
      <t>シュホウ</t>
    </rPh>
    <rPh sb="87" eb="89">
      <t>ケントウ</t>
    </rPh>
    <rPh sb="90" eb="92">
      <t>イジ</t>
    </rPh>
    <rPh sb="92" eb="95">
      <t>カンリヒ</t>
    </rPh>
    <rPh sb="96" eb="98">
      <t>シュクゲン</t>
    </rPh>
    <rPh sb="99" eb="100">
      <t>ハカ</t>
    </rPh>
    <rPh sb="107" eb="109">
      <t>ヘイセイ</t>
    </rPh>
    <rPh sb="111" eb="113">
      <t>ネンド</t>
    </rPh>
    <rPh sb="115" eb="118">
      <t>ジンケンヒ</t>
    </rPh>
    <rPh sb="119" eb="121">
      <t>ミナオ</t>
    </rPh>
    <rPh sb="127" eb="129">
      <t>ケイエイ</t>
    </rPh>
    <rPh sb="130" eb="133">
      <t>コウリツカ</t>
    </rPh>
    <rPh sb="134" eb="135">
      <t>ハカ</t>
    </rPh>
    <rPh sb="144" eb="146">
      <t>ヘイセイ</t>
    </rPh>
    <rPh sb="148" eb="149">
      <t>ネン</t>
    </rPh>
    <rPh sb="149" eb="150">
      <t>ド</t>
    </rPh>
    <rPh sb="151" eb="153">
      <t>ケイエイ</t>
    </rPh>
    <rPh sb="153" eb="155">
      <t>センリャク</t>
    </rPh>
    <rPh sb="156" eb="158">
      <t>サクテイ</t>
    </rPh>
    <rPh sb="163" eb="165">
      <t>ヘイセイ</t>
    </rPh>
    <rPh sb="167" eb="169">
      <t>ネンド</t>
    </rPh>
    <rPh sb="170" eb="172">
      <t>チホウ</t>
    </rPh>
    <rPh sb="172" eb="174">
      <t>コウエイ</t>
    </rPh>
    <rPh sb="174" eb="176">
      <t>キギョウ</t>
    </rPh>
    <rPh sb="176" eb="177">
      <t>ホウ</t>
    </rPh>
    <rPh sb="177" eb="179">
      <t>テキヨウ</t>
    </rPh>
    <rPh sb="180" eb="181">
      <t>オコナ</t>
    </rPh>
    <rPh sb="182" eb="184">
      <t>コウエイ</t>
    </rPh>
    <rPh sb="184" eb="186">
      <t>キギョウ</t>
    </rPh>
    <rPh sb="189" eb="191">
      <t>アンテイ</t>
    </rPh>
    <rPh sb="193" eb="195">
      <t>ケイエイ</t>
    </rPh>
    <rPh sb="196" eb="19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</si>
</sst>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54784"/>
        <c:axId val="89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9654784"/>
        <c:axId val="89656704"/>
      </c:lineChart>
      <c:dateAx>
        <c:axId val="89654784"/>
        <c:scaling>
          <c:orientation val="minMax"/>
        </c:scaling>
        <c:delete val="1"/>
        <c:axPos val="b"/>
        <c:numFmt formatCode="ge" sourceLinked="1"/>
        <c:majorTickMark val="none"/>
        <c:minorTickMark val="none"/>
        <c:tickLblPos val="none"/>
        <c:crossAx val="89656704"/>
        <c:crosses val="autoZero"/>
        <c:auto val="1"/>
        <c:lblOffset val="100"/>
        <c:baseTimeUnit val="years"/>
      </c:dateAx>
      <c:valAx>
        <c:axId val="89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31.75</c:v>
                </c:pt>
                <c:pt idx="1">
                  <c:v>30.9</c:v>
                </c:pt>
                <c:pt idx="2">
                  <c:v>30.61</c:v>
                </c:pt>
                <c:pt idx="3">
                  <c:v>29.73</c:v>
                </c:pt>
                <c:pt idx="4">
                  <c:v>28.68</c:v>
                </c:pt>
              </c:numCache>
            </c:numRef>
          </c:val>
        </c:ser>
        <c:dLbls>
          <c:showLegendKey val="0"/>
          <c:showVal val="0"/>
          <c:showCatName val="0"/>
          <c:showSerName val="0"/>
          <c:showPercent val="0"/>
          <c:showBubbleSize val="0"/>
        </c:dLbls>
        <c:gapWidth val="150"/>
        <c:axId val="93669248"/>
        <c:axId val="936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49.56</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93669248"/>
        <c:axId val="93679616"/>
      </c:lineChart>
      <c:dateAx>
        <c:axId val="93669248"/>
        <c:scaling>
          <c:orientation val="minMax"/>
        </c:scaling>
        <c:delete val="1"/>
        <c:axPos val="b"/>
        <c:numFmt formatCode="ge" sourceLinked="1"/>
        <c:majorTickMark val="none"/>
        <c:minorTickMark val="none"/>
        <c:tickLblPos val="none"/>
        <c:crossAx val="93679616"/>
        <c:crosses val="autoZero"/>
        <c:auto val="1"/>
        <c:lblOffset val="100"/>
        <c:baseTimeUnit val="years"/>
      </c:dateAx>
      <c:valAx>
        <c:axId val="936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713920"/>
        <c:axId val="937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98.1</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93713920"/>
        <c:axId val="93715840"/>
      </c:lineChart>
      <c:dateAx>
        <c:axId val="93713920"/>
        <c:scaling>
          <c:orientation val="minMax"/>
        </c:scaling>
        <c:delete val="1"/>
        <c:axPos val="b"/>
        <c:numFmt formatCode="ge" sourceLinked="1"/>
        <c:majorTickMark val="none"/>
        <c:minorTickMark val="none"/>
        <c:tickLblPos val="none"/>
        <c:crossAx val="93715840"/>
        <c:crosses val="autoZero"/>
        <c:auto val="1"/>
        <c:lblOffset val="100"/>
        <c:baseTimeUnit val="years"/>
      </c:dateAx>
      <c:valAx>
        <c:axId val="93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89.9</c:v>
                </c:pt>
                <c:pt idx="1">
                  <c:v>93.29</c:v>
                </c:pt>
                <c:pt idx="2">
                  <c:v>97.75</c:v>
                </c:pt>
                <c:pt idx="3">
                  <c:v>99.77</c:v>
                </c:pt>
                <c:pt idx="4">
                  <c:v>99.62</c:v>
                </c:pt>
              </c:numCache>
            </c:numRef>
          </c:val>
        </c:ser>
        <c:dLbls>
          <c:showLegendKey val="0"/>
          <c:showVal val="0"/>
          <c:showCatName val="0"/>
          <c:showSerName val="0"/>
          <c:showPercent val="0"/>
          <c:showBubbleSize val="0"/>
        </c:dLbls>
        <c:gapWidth val="150"/>
        <c:axId val="89699456"/>
        <c:axId val="897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99456"/>
        <c:axId val="89701376"/>
      </c:lineChart>
      <c:dateAx>
        <c:axId val="89699456"/>
        <c:scaling>
          <c:orientation val="minMax"/>
        </c:scaling>
        <c:delete val="1"/>
        <c:axPos val="b"/>
        <c:numFmt formatCode="ge" sourceLinked="1"/>
        <c:majorTickMark val="none"/>
        <c:minorTickMark val="none"/>
        <c:tickLblPos val="none"/>
        <c:crossAx val="89701376"/>
        <c:crosses val="autoZero"/>
        <c:auto val="1"/>
        <c:lblOffset val="100"/>
        <c:baseTimeUnit val="years"/>
      </c:dateAx>
      <c:valAx>
        <c:axId val="897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37344"/>
        <c:axId val="901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37344"/>
        <c:axId val="90139264"/>
      </c:lineChart>
      <c:dateAx>
        <c:axId val="90137344"/>
        <c:scaling>
          <c:orientation val="minMax"/>
        </c:scaling>
        <c:delete val="1"/>
        <c:axPos val="b"/>
        <c:numFmt formatCode="ge" sourceLinked="1"/>
        <c:majorTickMark val="none"/>
        <c:minorTickMark val="none"/>
        <c:tickLblPos val="none"/>
        <c:crossAx val="90139264"/>
        <c:crosses val="autoZero"/>
        <c:auto val="1"/>
        <c:lblOffset val="100"/>
        <c:baseTimeUnit val="years"/>
      </c:dateAx>
      <c:valAx>
        <c:axId val="901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73824"/>
        <c:axId val="901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3824"/>
        <c:axId val="90175744"/>
      </c:lineChart>
      <c:dateAx>
        <c:axId val="90173824"/>
        <c:scaling>
          <c:orientation val="minMax"/>
        </c:scaling>
        <c:delete val="1"/>
        <c:axPos val="b"/>
        <c:numFmt formatCode="ge" sourceLinked="1"/>
        <c:majorTickMark val="none"/>
        <c:minorTickMark val="none"/>
        <c:tickLblPos val="none"/>
        <c:crossAx val="90175744"/>
        <c:crosses val="autoZero"/>
        <c:auto val="1"/>
        <c:lblOffset val="100"/>
        <c:baseTimeUnit val="years"/>
      </c:dateAx>
      <c:valAx>
        <c:axId val="901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88512"/>
        <c:axId val="902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88512"/>
        <c:axId val="90290432"/>
      </c:lineChart>
      <c:dateAx>
        <c:axId val="90288512"/>
        <c:scaling>
          <c:orientation val="minMax"/>
        </c:scaling>
        <c:delete val="1"/>
        <c:axPos val="b"/>
        <c:numFmt formatCode="ge" sourceLinked="1"/>
        <c:majorTickMark val="none"/>
        <c:minorTickMark val="none"/>
        <c:tickLblPos val="none"/>
        <c:crossAx val="90290432"/>
        <c:crosses val="autoZero"/>
        <c:auto val="1"/>
        <c:lblOffset val="100"/>
        <c:baseTimeUnit val="years"/>
      </c:dateAx>
      <c:valAx>
        <c:axId val="902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24064"/>
        <c:axId val="924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24064"/>
        <c:axId val="92426240"/>
      </c:lineChart>
      <c:dateAx>
        <c:axId val="92424064"/>
        <c:scaling>
          <c:orientation val="minMax"/>
        </c:scaling>
        <c:delete val="1"/>
        <c:axPos val="b"/>
        <c:numFmt formatCode="ge" sourceLinked="1"/>
        <c:majorTickMark val="none"/>
        <c:minorTickMark val="none"/>
        <c:tickLblPos val="none"/>
        <c:crossAx val="92426240"/>
        <c:crosses val="autoZero"/>
        <c:auto val="1"/>
        <c:lblOffset val="100"/>
        <c:baseTimeUnit val="years"/>
      </c:dateAx>
      <c:valAx>
        <c:axId val="924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2026.41</c:v>
                </c:pt>
                <c:pt idx="1">
                  <c:v>1918.79</c:v>
                </c:pt>
                <c:pt idx="2">
                  <c:v>1255.94</c:v>
                </c:pt>
                <c:pt idx="3">
                  <c:v>1147.6099999999999</c:v>
                </c:pt>
                <c:pt idx="4">
                  <c:v>1109.1600000000001</c:v>
                </c:pt>
              </c:numCache>
            </c:numRef>
          </c:val>
        </c:ser>
        <c:dLbls>
          <c:showLegendKey val="0"/>
          <c:showVal val="0"/>
          <c:showCatName val="0"/>
          <c:showSerName val="0"/>
          <c:showPercent val="0"/>
          <c:showBubbleSize val="0"/>
        </c:dLbls>
        <c:gapWidth val="150"/>
        <c:axId val="92456448"/>
        <c:axId val="924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188.97</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92456448"/>
        <c:axId val="92458368"/>
      </c:lineChart>
      <c:dateAx>
        <c:axId val="92456448"/>
        <c:scaling>
          <c:orientation val="minMax"/>
        </c:scaling>
        <c:delete val="1"/>
        <c:axPos val="b"/>
        <c:numFmt formatCode="ge" sourceLinked="1"/>
        <c:majorTickMark val="none"/>
        <c:minorTickMark val="none"/>
        <c:tickLblPos val="none"/>
        <c:crossAx val="92458368"/>
        <c:crosses val="autoZero"/>
        <c:auto val="1"/>
        <c:lblOffset val="100"/>
        <c:baseTimeUnit val="years"/>
      </c:dateAx>
      <c:valAx>
        <c:axId val="924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65.48</c:v>
                </c:pt>
                <c:pt idx="1">
                  <c:v>49.15</c:v>
                </c:pt>
                <c:pt idx="2">
                  <c:v>61.67</c:v>
                </c:pt>
                <c:pt idx="3">
                  <c:v>61.84</c:v>
                </c:pt>
                <c:pt idx="4">
                  <c:v>57.67</c:v>
                </c:pt>
              </c:numCache>
            </c:numRef>
          </c:val>
        </c:ser>
        <c:dLbls>
          <c:showLegendKey val="0"/>
          <c:showVal val="0"/>
          <c:showCatName val="0"/>
          <c:showSerName val="0"/>
          <c:showPercent val="0"/>
          <c:showBubbleSize val="0"/>
        </c:dLbls>
        <c:gapWidth val="150"/>
        <c:axId val="92482560"/>
        <c:axId val="925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75.040000000000006</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92482560"/>
        <c:axId val="92505216"/>
      </c:lineChart>
      <c:dateAx>
        <c:axId val="92482560"/>
        <c:scaling>
          <c:orientation val="minMax"/>
        </c:scaling>
        <c:delete val="1"/>
        <c:axPos val="b"/>
        <c:numFmt formatCode="ge" sourceLinked="1"/>
        <c:majorTickMark val="none"/>
        <c:minorTickMark val="none"/>
        <c:tickLblPos val="none"/>
        <c:crossAx val="92505216"/>
        <c:crosses val="autoZero"/>
        <c:auto val="1"/>
        <c:lblOffset val="100"/>
        <c:baseTimeUnit val="years"/>
      </c:dateAx>
      <c:valAx>
        <c:axId val="925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168.71</c:v>
                </c:pt>
                <c:pt idx="1">
                  <c:v>231.83</c:v>
                </c:pt>
                <c:pt idx="2">
                  <c:v>271.10000000000002</c:v>
                </c:pt>
                <c:pt idx="3">
                  <c:v>287.77999999999997</c:v>
                </c:pt>
                <c:pt idx="4">
                  <c:v>316.72000000000003</c:v>
                </c:pt>
              </c:numCache>
            </c:numRef>
          </c:val>
        </c:ser>
        <c:dLbls>
          <c:showLegendKey val="0"/>
          <c:showVal val="0"/>
          <c:showCatName val="0"/>
          <c:showSerName val="0"/>
          <c:showPercent val="0"/>
          <c:showBubbleSize val="0"/>
        </c:dLbls>
        <c:gapWidth val="150"/>
        <c:axId val="92522752"/>
        <c:axId val="925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241.94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92522752"/>
        <c:axId val="92529024"/>
      </c:lineChart>
      <c:dateAx>
        <c:axId val="92522752"/>
        <c:scaling>
          <c:orientation val="minMax"/>
        </c:scaling>
        <c:delete val="1"/>
        <c:axPos val="b"/>
        <c:numFmt formatCode="ge" sourceLinked="1"/>
        <c:majorTickMark val="none"/>
        <c:minorTickMark val="none"/>
        <c:tickLblPos val="none"/>
        <c:crossAx val="92529024"/>
        <c:crosses val="autoZero"/>
        <c:auto val="1"/>
        <c:lblOffset val="100"/>
        <c:baseTimeUnit val="years"/>
      </c:dateAx>
      <c:valAx>
        <c:axId val="925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山梨市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36258</v>
      </c>
      <c r="AM8" s="64"/>
      <c r="AN8" s="64"/>
      <c r="AO8" s="64"/>
      <c r="AP8" s="64"/>
      <c r="AQ8" s="64"/>
      <c r="AR8" s="64"/>
      <c r="AS8" s="64"/>
      <c r="AT8" s="63">
        <f>データ!S6</f>
        <v>289.8</v>
      </c>
      <c r="AU8" s="63"/>
      <c r="AV8" s="63"/>
      <c r="AW8" s="63"/>
      <c r="AX8" s="63"/>
      <c r="AY8" s="63"/>
      <c r="AZ8" s="63"/>
      <c r="BA8" s="63"/>
      <c r="BB8" s="63">
        <f>データ!T6</f>
        <v>125.11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4.3</v>
      </c>
      <c r="Q10" s="63"/>
      <c r="R10" s="63"/>
      <c r="S10" s="63"/>
      <c r="T10" s="63"/>
      <c r="U10" s="63"/>
      <c r="V10" s="63"/>
      <c r="W10" s="63">
        <f>データ!P6</f>
        <v>100</v>
      </c>
      <c r="X10" s="63"/>
      <c r="Y10" s="63"/>
      <c r="Z10" s="63"/>
      <c r="AA10" s="63"/>
      <c r="AB10" s="63"/>
      <c r="AC10" s="63"/>
      <c r="AD10" s="64">
        <f>データ!Q6</f>
        <v>3343</v>
      </c>
      <c r="AE10" s="64"/>
      <c r="AF10" s="64"/>
      <c r="AG10" s="64"/>
      <c r="AH10" s="64"/>
      <c r="AI10" s="64"/>
      <c r="AJ10" s="64"/>
      <c r="AK10" s="2"/>
      <c r="AL10" s="64">
        <f>データ!U6</f>
        <v>1552</v>
      </c>
      <c r="AM10" s="64"/>
      <c r="AN10" s="64"/>
      <c r="AO10" s="64"/>
      <c r="AP10" s="64"/>
      <c r="AQ10" s="64"/>
      <c r="AR10" s="64"/>
      <c r="AS10" s="64"/>
      <c r="AT10" s="63">
        <f>データ!V6</f>
        <v>8.69</v>
      </c>
      <c r="AU10" s="63"/>
      <c r="AV10" s="63"/>
      <c r="AW10" s="63"/>
      <c r="AX10" s="63"/>
      <c r="AY10" s="63"/>
      <c r="AZ10" s="63"/>
      <c r="BA10" s="63"/>
      <c r="BB10" s="63">
        <f>データ!W6</f>
        <v>178.6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192058</v>
      </c>
      <c r="D6" s="31">
        <f t="shared" si="3"/>
        <v>47</v>
      </c>
      <c r="E6" s="31">
        <f t="shared" si="3"/>
        <v>18</v>
      </c>
      <c r="F6" s="31">
        <f t="shared" si="3"/>
        <v>0</v>
      </c>
      <c r="G6" s="31">
        <f t="shared" si="3"/>
        <v>0</v>
      </c>
      <c r="H6" s="31" t="str">
        <f t="shared" si="3"/>
        <v>山梨県　山梨市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4.3</v>
      </c>
      <c r="P6" s="32">
        <f t="shared" si="3"/>
        <v>100</v>
      </c>
      <c r="Q6" s="32">
        <f t="shared" si="3"/>
        <v>3343</v>
      </c>
      <c r="R6" s="32">
        <f t="shared" si="3"/>
        <v>36258</v>
      </c>
      <c r="S6" s="32">
        <f t="shared" si="3"/>
        <v>289.8</v>
      </c>
      <c r="T6" s="32">
        <f t="shared" si="3"/>
        <v>125.11</v>
      </c>
      <c r="U6" s="32">
        <f t="shared" si="3"/>
        <v>1552</v>
      </c>
      <c r="V6" s="32">
        <f t="shared" si="3"/>
        <v>8.69</v>
      </c>
      <c r="W6" s="32">
        <f t="shared" si="3"/>
        <v>178.6</v>
      </c>
      <c r="X6" s="33">
        <f>IF(X7="",NA(),X7)</f>
        <v>89.9</v>
      </c>
      <c r="Y6" s="33">
        <f t="shared" ref="Y6:AG6" si="4">IF(Y7="",NA(),Y7)</f>
        <v>93.29</v>
      </c>
      <c r="Z6" s="33">
        <f t="shared" si="4"/>
        <v>97.75</v>
      </c>
      <c r="AA6" s="33">
        <f t="shared" si="4"/>
        <v>99.77</v>
      </c>
      <c r="AB6" s="33">
        <f t="shared" si="4"/>
        <v>99.62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2026.41</v>
      </c>
      <c r="BF6" s="33">
        <f t="shared" ref="BF6:BN6" si="7">IF(BF7="",NA(),BF7)</f>
        <v>1918.79</v>
      </c>
      <c r="BG6" s="33">
        <f t="shared" si="7"/>
        <v>1255.94</v>
      </c>
      <c r="BH6" s="33">
        <f t="shared" si="7"/>
        <v>1147.6099999999999</v>
      </c>
      <c r="BI6" s="33">
        <f t="shared" si="7"/>
        <v>1109.1600000000001</v>
      </c>
      <c r="BJ6" s="33">
        <f t="shared" si="7"/>
        <v>188.97</v>
      </c>
      <c r="BK6" s="33">
        <f t="shared" si="7"/>
        <v>202.91</v>
      </c>
      <c r="BL6" s="33">
        <f t="shared" si="7"/>
        <v>232.83</v>
      </c>
      <c r="BM6" s="33">
        <f t="shared" si="7"/>
        <v>261.08</v>
      </c>
      <c r="BN6" s="33">
        <f t="shared" si="7"/>
        <v>241.49</v>
      </c>
      <c r="BO6" s="32" t="str">
        <f>IF(BO7="","",IF(BO7="-","【-】","【"&amp;SUBSTITUTE(TEXT(BO7,"#,##0.00"),"-","△")&amp;"】"))</f>
        <v>【345.93】</v>
      </c>
      <c r="BP6" s="33">
        <f>IF(BP7="",NA(),BP7)</f>
        <v>65.48</v>
      </c>
      <c r="BQ6" s="33">
        <f t="shared" ref="BQ6:BY6" si="8">IF(BQ7="",NA(),BQ7)</f>
        <v>49.15</v>
      </c>
      <c r="BR6" s="33">
        <f t="shared" si="8"/>
        <v>61.67</v>
      </c>
      <c r="BS6" s="33">
        <f t="shared" si="8"/>
        <v>61.84</v>
      </c>
      <c r="BT6" s="33">
        <f t="shared" si="8"/>
        <v>57.67</v>
      </c>
      <c r="BU6" s="33">
        <f t="shared" si="8"/>
        <v>75.040000000000006</v>
      </c>
      <c r="BV6" s="33">
        <f t="shared" si="8"/>
        <v>72.77</v>
      </c>
      <c r="BW6" s="33">
        <f t="shared" si="8"/>
        <v>67.92</v>
      </c>
      <c r="BX6" s="33">
        <f t="shared" si="8"/>
        <v>68.61</v>
      </c>
      <c r="BY6" s="33">
        <f t="shared" si="8"/>
        <v>65.7</v>
      </c>
      <c r="BZ6" s="32" t="str">
        <f>IF(BZ7="","",IF(BZ7="-","【-】","【"&amp;SUBSTITUTE(TEXT(BZ7,"#,##0.00"),"-","△")&amp;"】"))</f>
        <v>【59.44】</v>
      </c>
      <c r="CA6" s="33">
        <f>IF(CA7="",NA(),CA7)</f>
        <v>168.71</v>
      </c>
      <c r="CB6" s="33">
        <f t="shared" ref="CB6:CJ6" si="9">IF(CB7="",NA(),CB7)</f>
        <v>231.83</v>
      </c>
      <c r="CC6" s="33">
        <f t="shared" si="9"/>
        <v>271.10000000000002</v>
      </c>
      <c r="CD6" s="33">
        <f t="shared" si="9"/>
        <v>287.77999999999997</v>
      </c>
      <c r="CE6" s="33">
        <f t="shared" si="9"/>
        <v>316.72000000000003</v>
      </c>
      <c r="CF6" s="33">
        <f t="shared" si="9"/>
        <v>241.94</v>
      </c>
      <c r="CG6" s="33">
        <f t="shared" si="9"/>
        <v>243.06</v>
      </c>
      <c r="CH6" s="33">
        <f t="shared" si="9"/>
        <v>229.12</v>
      </c>
      <c r="CI6" s="33">
        <f t="shared" si="9"/>
        <v>241.18</v>
      </c>
      <c r="CJ6" s="33">
        <f t="shared" si="9"/>
        <v>247.94</v>
      </c>
      <c r="CK6" s="32" t="str">
        <f>IF(CK7="","",IF(CK7="-","【-】","【"&amp;SUBSTITUTE(TEXT(CK7,"#,##0.00"),"-","△")&amp;"】"))</f>
        <v>【272.79】</v>
      </c>
      <c r="CL6" s="33">
        <f>IF(CL7="",NA(),CL7)</f>
        <v>31.75</v>
      </c>
      <c r="CM6" s="33">
        <f t="shared" ref="CM6:CU6" si="10">IF(CM7="",NA(),CM7)</f>
        <v>30.9</v>
      </c>
      <c r="CN6" s="33">
        <f t="shared" si="10"/>
        <v>30.61</v>
      </c>
      <c r="CO6" s="33">
        <f t="shared" si="10"/>
        <v>29.73</v>
      </c>
      <c r="CP6" s="33">
        <f t="shared" si="10"/>
        <v>28.68</v>
      </c>
      <c r="CQ6" s="33">
        <f t="shared" si="10"/>
        <v>49.56</v>
      </c>
      <c r="CR6" s="33">
        <f t="shared" si="10"/>
        <v>51.83</v>
      </c>
      <c r="CS6" s="33">
        <f t="shared" si="10"/>
        <v>59.5</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98.1</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192058</v>
      </c>
      <c r="D7" s="35">
        <v>47</v>
      </c>
      <c r="E7" s="35">
        <v>18</v>
      </c>
      <c r="F7" s="35">
        <v>0</v>
      </c>
      <c r="G7" s="35">
        <v>0</v>
      </c>
      <c r="H7" s="35" t="s">
        <v>96</v>
      </c>
      <c r="I7" s="35" t="s">
        <v>97</v>
      </c>
      <c r="J7" s="35" t="s">
        <v>98</v>
      </c>
      <c r="K7" s="35" t="s">
        <v>99</v>
      </c>
      <c r="L7" s="35" t="s">
        <v>100</v>
      </c>
      <c r="M7" s="36" t="s">
        <v>101</v>
      </c>
      <c r="N7" s="36" t="s">
        <v>102</v>
      </c>
      <c r="O7" s="36">
        <v>4.3</v>
      </c>
      <c r="P7" s="36">
        <v>100</v>
      </c>
      <c r="Q7" s="36">
        <v>3343</v>
      </c>
      <c r="R7" s="36">
        <v>36258</v>
      </c>
      <c r="S7" s="36">
        <v>289.8</v>
      </c>
      <c r="T7" s="36">
        <v>125.11</v>
      </c>
      <c r="U7" s="36">
        <v>1552</v>
      </c>
      <c r="V7" s="36">
        <v>8.69</v>
      </c>
      <c r="W7" s="36">
        <v>178.6</v>
      </c>
      <c r="X7" s="36">
        <v>89.9</v>
      </c>
      <c r="Y7" s="36">
        <v>93.29</v>
      </c>
      <c r="Z7" s="36">
        <v>97.75</v>
      </c>
      <c r="AA7" s="36">
        <v>99.77</v>
      </c>
      <c r="AB7" s="36">
        <v>99.62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2026.41</v>
      </c>
      <c r="BF7" s="36">
        <v>1918.79</v>
      </c>
      <c r="BG7" s="36">
        <v>1255.94</v>
      </c>
      <c r="BH7" s="36">
        <v>1147.6099999999999</v>
      </c>
      <c r="BI7" s="36">
        <v>1109.1600000000001</v>
      </c>
      <c r="BJ7" s="36">
        <v>188.97</v>
      </c>
      <c r="BK7" s="36">
        <v>202.91</v>
      </c>
      <c r="BL7" s="36">
        <v>232.83</v>
      </c>
      <c r="BM7" s="36">
        <v>261.08</v>
      </c>
      <c r="BN7" s="36">
        <v>241.49</v>
      </c>
      <c r="BO7" s="36">
        <v>345.93</v>
      </c>
      <c r="BP7" s="36">
        <v>65.48</v>
      </c>
      <c r="BQ7" s="36">
        <v>49.15</v>
      </c>
      <c r="BR7" s="36">
        <v>61.67</v>
      </c>
      <c r="BS7" s="36">
        <v>61.84</v>
      </c>
      <c r="BT7" s="36">
        <v>57.67</v>
      </c>
      <c r="BU7" s="36">
        <v>75.040000000000006</v>
      </c>
      <c r="BV7" s="36">
        <v>72.77</v>
      </c>
      <c r="BW7" s="36">
        <v>67.92</v>
      </c>
      <c r="BX7" s="36">
        <v>68.61</v>
      </c>
      <c r="BY7" s="36">
        <v>65.7</v>
      </c>
      <c r="BZ7" s="36">
        <v>59.44</v>
      </c>
      <c r="CA7" s="36">
        <v>168.71</v>
      </c>
      <c r="CB7" s="36">
        <v>231.83</v>
      </c>
      <c r="CC7" s="36">
        <v>271.10000000000002</v>
      </c>
      <c r="CD7" s="36">
        <v>287.77999999999997</v>
      </c>
      <c r="CE7" s="36">
        <v>316.72000000000003</v>
      </c>
      <c r="CF7" s="36">
        <v>241.94</v>
      </c>
      <c r="CG7" s="36">
        <v>243.06</v>
      </c>
      <c r="CH7" s="36">
        <v>229.12</v>
      </c>
      <c r="CI7" s="36">
        <v>241.18</v>
      </c>
      <c r="CJ7" s="36">
        <v>247.94</v>
      </c>
      <c r="CK7" s="36">
        <v>272.79000000000002</v>
      </c>
      <c r="CL7" s="36">
        <v>31.75</v>
      </c>
      <c r="CM7" s="36">
        <v>30.9</v>
      </c>
      <c r="CN7" s="36">
        <v>30.61</v>
      </c>
      <c r="CO7" s="36">
        <v>29.73</v>
      </c>
      <c r="CP7" s="36">
        <v>28.68</v>
      </c>
      <c r="CQ7" s="36">
        <v>49.56</v>
      </c>
      <c r="CR7" s="36">
        <v>51.83</v>
      </c>
      <c r="CS7" s="36">
        <v>59.5</v>
      </c>
      <c r="CT7" s="36">
        <v>53.84</v>
      </c>
      <c r="CU7" s="36">
        <v>60.25</v>
      </c>
      <c r="CV7" s="36">
        <v>58.84</v>
      </c>
      <c r="CW7" s="36">
        <v>100</v>
      </c>
      <c r="CX7" s="36">
        <v>100</v>
      </c>
      <c r="CY7" s="36">
        <v>100</v>
      </c>
      <c r="CZ7" s="36">
        <v>100</v>
      </c>
      <c r="DA7" s="36">
        <v>100</v>
      </c>
      <c r="DB7" s="36">
        <v>98.1</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2017-02-28T02:50:37Z</cp:lastPrinted>
  <dcterms:created xsi:type="dcterms:W3CDTF">2017-02-08T03:23:00Z</dcterms:created>
  <dcterms:modified xsi:type="dcterms:W3CDTF">2017-02-28T02:50:39Z</dcterms:modified>
  <cp:category/>
</cp:coreProperties>
</file>