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777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<sst xmlns="http://schemas.openxmlformats.org/spreadsheetml/2006/main" count="226" uniqueCount="111">
  <si>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</si>
  <si>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</si>
  <si>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</si>
  <si>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</si>
  <si>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</si>
  <si>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</si>
  <si>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</si>
  <si>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</si>
  <si>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</si>
  <si>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</si>
  <si>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</si>
  <si>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</si>
  <si>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</si>
  <si>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</si>
  <si>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</si>
  <si>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</si>
  <si>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</si>
  <si>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</si>
  <si>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</si>
  <si>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</si>
  <si>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</si>
  <si>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</si>
  <si>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</si>
  <si>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</si>
  <si>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</si>
  <si>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</si>
  <si>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</si>
  <si>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</si>
  <si>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</si>
  <si>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</si>
  <si>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</si>
  <si>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</si>
  <si>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</si>
  <si>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</si>
  <si>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</si>
  <si>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</si>
  <si>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</si>
  <si>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</si>
  <si>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</si>
  <si>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</si>
  <si>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</si>
  <si>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</si>
  <si>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</si>
  <si>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</si>
  <si>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</si>
  <si>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</si>
  <si>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</si>
  <si>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</si>
  <si>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</si>
  <si>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</si>
  <si>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</si>
  <si>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</si>
  <si>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</si>
  <si>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</si>
  <si>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</si>
  <si>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</si>
  <si>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</si>
  <si>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</si>
  <si>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</si>
  <si>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</si>
  <si>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</si>
  <si>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</si>
  <si>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</si>
  <si>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</si>
  <si>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</si>
  <si>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</si>
  <si>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</si>
  <si>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</si>
  <si>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</si>
  <si>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</si>
  <si>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</si>
  <si>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</si>
  <si>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</si>
  <si>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</si>
  <si>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</si>
  <si>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</si>
  <si>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</si>
  <si>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</si>
  <si>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</si>
  <si>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</si>
  <si>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</si>
  <si>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</si>
  <si>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</si>
  <si>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</si>
  <si>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</si>
  <si>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</si>
  <si>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</si>
  <si>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</si>
  <si>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</si>
  <si>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</si>
  <si>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</si>
  <si>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</si>
  <si>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</si>
  <si>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</si>
  <si>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</si>
  <si>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</si>
  <si>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山梨市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</si>
  <si>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</si>
  <si>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</si>
  <si>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</si>
  <si>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</si>
  <si>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</si>
  <si>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</si>
  <si>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</si>
  <si>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</si>
  <si>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</si>
  <si>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</si>
  <si>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</si>
  <si>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t>
    </r>
    <r>
      <rPr>
        <sz val="11"/>
        <rFont val="ＭＳ ゴシック"/>
        <family val="3"/>
        <charset val="128"/>
      </rPr>
      <t>企業債残高が５年前に比べて半減し</t>
    </r>
    <r>
      <rPr>
        <sz val="11"/>
        <color theme="1"/>
        <rFont val="ＭＳ ゴシック"/>
        <family val="3"/>
        <charset val="128"/>
      </rPr>
      <t xml:space="preserve">ている。直近の５年間でも投資が少ないことから今後も確実に企業債残高が減少していく。
　管渠整備が概ね終了し接続率を高めていくばかりになっているので、水洗化率や施設利用率の向上が期待できる。
</t>
    </r>
    <rPh sb="1" eb="3">
      <t>キギョウ</t>
    </rPh>
    <rPh sb="3" eb="4">
      <t>サイ</t>
    </rPh>
    <rPh sb="4" eb="5">
      <t>ザン</t>
    </rPh>
    <rPh sb="5" eb="6">
      <t>タカ</t>
    </rPh>
    <rPh sb="8" eb="10">
      <t>ネンマエ</t>
    </rPh>
    <rPh sb="11" eb="12">
      <t>クラ</t>
    </rPh>
    <rPh sb="14" eb="16">
      <t>ハンゲン</t>
    </rPh>
    <rPh sb="21" eb="23">
      <t>チョッキン</t>
    </rPh>
    <rPh sb="25" eb="26">
      <t>ネン</t>
    </rPh>
    <rPh sb="26" eb="27">
      <t>カン</t>
    </rPh>
    <rPh sb="29" eb="31">
      <t>トウシ</t>
    </rPh>
    <rPh sb="32" eb="33">
      <t>スク</t>
    </rPh>
    <rPh sb="39" eb="41">
      <t>コンゴ</t>
    </rPh>
    <rPh sb="42" eb="44">
      <t>カクジツ</t>
    </rPh>
    <rPh sb="45" eb="47">
      <t>キギョウ</t>
    </rPh>
    <rPh sb="47" eb="48">
      <t>サイ</t>
    </rPh>
    <rPh sb="48" eb="49">
      <t>ザン</t>
    </rPh>
    <rPh sb="49" eb="50">
      <t>タカ</t>
    </rPh>
    <rPh sb="51" eb="53">
      <t>ゲンショウ</t>
    </rPh>
    <rPh sb="60" eb="62">
      <t>カンキョ</t>
    </rPh>
    <rPh sb="62" eb="64">
      <t>セイビ</t>
    </rPh>
    <rPh sb="65" eb="66">
      <t>オオム</t>
    </rPh>
    <rPh sb="67" eb="69">
      <t>シュウリョウ</t>
    </rPh>
    <rPh sb="70" eb="72">
      <t>セツゾク</t>
    </rPh>
    <rPh sb="72" eb="73">
      <t>リツ</t>
    </rPh>
    <rPh sb="74" eb="75">
      <t>タカ</t>
    </rPh>
    <rPh sb="91" eb="94">
      <t>スイセンカ</t>
    </rPh>
    <rPh sb="94" eb="95">
      <t>リツ</t>
    </rPh>
    <rPh sb="96" eb="98">
      <t>シセツ</t>
    </rPh>
    <rPh sb="98" eb="100">
      <t>リヨウ</t>
    </rPh>
    <rPh sb="100" eb="101">
      <t>リツ</t>
    </rPh>
    <rPh sb="102" eb="104">
      <t>コウジョウ</t>
    </rPh>
    <rPh sb="105" eb="107">
      <t>キタイ</t>
    </rPh>
    <phoneticPr fontId="4"/>
  </si>
  <si>
    <t>　有収率が高いが水洗化率が低い。経営上接続率を向上させることが最大の課題である。
　平成２９年度の地方公営企業法適用や使用料の改定を通じて安定的な経営を目指していく。平成２９年度のは経営戦略を策定し経営分析を行うことにより経営安定化につなげていく。</t>
    <rPh sb="1" eb="4">
      <t>ユウシュウリツ</t>
    </rPh>
    <rPh sb="5" eb="6">
      <t>タカ</t>
    </rPh>
    <rPh sb="8" eb="11">
      <t>スイセンカ</t>
    </rPh>
    <rPh sb="11" eb="12">
      <t>リツ</t>
    </rPh>
    <rPh sb="13" eb="14">
      <t>ヒク</t>
    </rPh>
    <rPh sb="16" eb="18">
      <t>ケイエイ</t>
    </rPh>
    <rPh sb="18" eb="19">
      <t>ジョウ</t>
    </rPh>
    <rPh sb="19" eb="21">
      <t>セツゾク</t>
    </rPh>
    <rPh sb="21" eb="22">
      <t>リツ</t>
    </rPh>
    <rPh sb="23" eb="25">
      <t>コウジョウ</t>
    </rPh>
    <rPh sb="31" eb="33">
      <t>サイダイ</t>
    </rPh>
    <rPh sb="34" eb="36">
      <t>カダイ</t>
    </rPh>
    <rPh sb="42" eb="44">
      <t>ヘイセイ</t>
    </rPh>
    <rPh sb="46" eb="47">
      <t>ネン</t>
    </rPh>
    <rPh sb="47" eb="48">
      <t>ド</t>
    </rPh>
    <rPh sb="49" eb="51">
      <t>チホウ</t>
    </rPh>
    <rPh sb="51" eb="53">
      <t>コウエイ</t>
    </rPh>
    <rPh sb="53" eb="55">
      <t>キギョウ</t>
    </rPh>
    <rPh sb="55" eb="56">
      <t>ホウ</t>
    </rPh>
    <rPh sb="56" eb="58">
      <t>テキヨウ</t>
    </rPh>
    <rPh sb="59" eb="62">
      <t>シヨウリョウ</t>
    </rPh>
    <rPh sb="63" eb="65">
      <t>カイテイ</t>
    </rPh>
    <rPh sb="66" eb="67">
      <t>ツウ</t>
    </rPh>
    <rPh sb="69" eb="72">
      <t>アンテイテキ</t>
    </rPh>
    <rPh sb="73" eb="75">
      <t>ケイエイ</t>
    </rPh>
    <rPh sb="76" eb="78">
      <t>メザ</t>
    </rPh>
    <rPh sb="83" eb="85">
      <t>ヘイセイ</t>
    </rPh>
    <rPh sb="87" eb="88">
      <t>ネン</t>
    </rPh>
    <rPh sb="88" eb="89">
      <t>ド</t>
    </rPh>
    <rPh sb="91" eb="93">
      <t>ケイエイ</t>
    </rPh>
    <rPh sb="93" eb="95">
      <t>センリャク</t>
    </rPh>
    <rPh sb="96" eb="98">
      <t>サクテイ</t>
    </rPh>
    <rPh sb="99" eb="101">
      <t>ケイエイ</t>
    </rPh>
    <rPh sb="101" eb="103">
      <t>ブンセキ</t>
    </rPh>
    <rPh sb="104" eb="105">
      <t>オコナ</t>
    </rPh>
    <rPh sb="111" eb="113">
      <t>ケイエイ</t>
    </rPh>
    <rPh sb="113" eb="116">
      <t>アンテイカ</t>
    </rPh>
    <phoneticPr fontId="4"/>
  </si>
  <si>
    <t>　平成元年の事業着手であり、まだまだ老朽化を危惧する状況ではないが、今後の経営を勘案すると計画的に点検や維持管理計画を作成する必要性を感じている。</t>
    <rPh sb="1" eb="3">
      <t>ヘイセイ</t>
    </rPh>
    <rPh sb="3" eb="5">
      <t>ガンネン</t>
    </rPh>
    <rPh sb="6" eb="8">
      <t>ジギョウ</t>
    </rPh>
    <rPh sb="8" eb="10">
      <t>チャクシュ</t>
    </rPh>
    <rPh sb="18" eb="21">
      <t>ロウキュウカ</t>
    </rPh>
    <rPh sb="22" eb="24">
      <t>キグ</t>
    </rPh>
    <rPh sb="26" eb="28">
      <t>ジョウキョウ</t>
    </rPh>
    <rPh sb="34" eb="36">
      <t>コンゴ</t>
    </rPh>
    <rPh sb="37" eb="39">
      <t>ケイエイ</t>
    </rPh>
    <rPh sb="40" eb="42">
      <t>カンアン</t>
    </rPh>
    <rPh sb="45" eb="48">
      <t>ケイカクテキ</t>
    </rPh>
    <rPh sb="49" eb="51">
      <t>テンケン</t>
    </rPh>
    <rPh sb="52" eb="54">
      <t>イジ</t>
    </rPh>
    <rPh sb="54" eb="56">
      <t>カンリ</t>
    </rPh>
    <rPh sb="56" eb="58">
      <t>ケイカク</t>
    </rPh>
    <rPh sb="59" eb="61">
      <t>サクセイ</t>
    </rPh>
    <rPh sb="63" eb="66">
      <t>ヒツヨウセイ</t>
    </rPh>
    <rPh sb="67" eb="68">
      <t>カン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</si>
</sst>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9496704"/>
        <c:axId val="7949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79496704"/>
        <c:axId val="79498624"/>
      </c:lineChart>
      <c:dateAx>
        <c:axId val="79496704"/>
        <c:scaling>
          <c:orientation val="minMax"/>
        </c:scaling>
        <c:delete val="1"/>
        <c:axPos val="b"/>
        <c:numFmt formatCode="ge" sourceLinked="1"/>
        <c:majorTickMark val="none"/>
        <c:minorTickMark val="none"/>
        <c:tickLblPos val="none"/>
        <c:crossAx val="79498624"/>
        <c:crosses val="autoZero"/>
        <c:auto val="1"/>
        <c:lblOffset val="100"/>
        <c:baseTimeUnit val="years"/>
      </c:dateAx>
      <c:valAx>
        <c:axId val="7949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4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1598336"/>
        <c:axId val="8162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81598336"/>
        <c:axId val="81620992"/>
      </c:lineChart>
      <c:dateAx>
        <c:axId val="81598336"/>
        <c:scaling>
          <c:orientation val="minMax"/>
        </c:scaling>
        <c:delete val="1"/>
        <c:axPos val="b"/>
        <c:numFmt formatCode="ge" sourceLinked="1"/>
        <c:majorTickMark val="none"/>
        <c:minorTickMark val="none"/>
        <c:tickLblPos val="none"/>
        <c:crossAx val="81620992"/>
        <c:crosses val="autoZero"/>
        <c:auto val="1"/>
        <c:lblOffset val="100"/>
        <c:baseTimeUnit val="years"/>
      </c:dateAx>
      <c:valAx>
        <c:axId val="8162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9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59.24</c:v>
                </c:pt>
                <c:pt idx="1">
                  <c:v>60.27</c:v>
                </c:pt>
                <c:pt idx="2">
                  <c:v>63.74</c:v>
                </c:pt>
                <c:pt idx="3">
                  <c:v>65.650000000000006</c:v>
                </c:pt>
                <c:pt idx="4">
                  <c:v>67.52</c:v>
                </c:pt>
              </c:numCache>
            </c:numRef>
          </c:val>
        </c:ser>
        <c:dLbls>
          <c:showLegendKey val="0"/>
          <c:showVal val="0"/>
          <c:showCatName val="0"/>
          <c:showSerName val="0"/>
          <c:showPercent val="0"/>
          <c:showBubbleSize val="0"/>
        </c:dLbls>
        <c:gapWidth val="150"/>
        <c:axId val="81655296"/>
        <c:axId val="8165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81655296"/>
        <c:axId val="81657216"/>
      </c:lineChart>
      <c:dateAx>
        <c:axId val="81655296"/>
        <c:scaling>
          <c:orientation val="minMax"/>
        </c:scaling>
        <c:delete val="1"/>
        <c:axPos val="b"/>
        <c:numFmt formatCode="ge" sourceLinked="1"/>
        <c:majorTickMark val="none"/>
        <c:minorTickMark val="none"/>
        <c:tickLblPos val="none"/>
        <c:crossAx val="81657216"/>
        <c:crosses val="autoZero"/>
        <c:auto val="1"/>
        <c:lblOffset val="100"/>
        <c:baseTimeUnit val="years"/>
      </c:dateAx>
      <c:valAx>
        <c:axId val="8165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5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63.67</c:v>
                </c:pt>
                <c:pt idx="1">
                  <c:v>64.17</c:v>
                </c:pt>
                <c:pt idx="2">
                  <c:v>70.459999999999994</c:v>
                </c:pt>
                <c:pt idx="3">
                  <c:v>64.03</c:v>
                </c:pt>
                <c:pt idx="4">
                  <c:v>77.64</c:v>
                </c:pt>
              </c:numCache>
            </c:numRef>
          </c:val>
        </c:ser>
        <c:dLbls>
          <c:showLegendKey val="0"/>
          <c:showVal val="0"/>
          <c:showCatName val="0"/>
          <c:showSerName val="0"/>
          <c:showPercent val="0"/>
          <c:showBubbleSize val="0"/>
        </c:dLbls>
        <c:gapWidth val="150"/>
        <c:axId val="79537280"/>
        <c:axId val="7953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537280"/>
        <c:axId val="79539200"/>
      </c:lineChart>
      <c:dateAx>
        <c:axId val="79537280"/>
        <c:scaling>
          <c:orientation val="minMax"/>
        </c:scaling>
        <c:delete val="1"/>
        <c:axPos val="b"/>
        <c:numFmt formatCode="ge" sourceLinked="1"/>
        <c:majorTickMark val="none"/>
        <c:minorTickMark val="none"/>
        <c:tickLblPos val="none"/>
        <c:crossAx val="79539200"/>
        <c:crosses val="autoZero"/>
        <c:auto val="1"/>
        <c:lblOffset val="100"/>
        <c:baseTimeUnit val="years"/>
      </c:dateAx>
      <c:valAx>
        <c:axId val="7953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3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237312"/>
        <c:axId val="8023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237312"/>
        <c:axId val="80239232"/>
      </c:lineChart>
      <c:dateAx>
        <c:axId val="80237312"/>
        <c:scaling>
          <c:orientation val="minMax"/>
        </c:scaling>
        <c:delete val="1"/>
        <c:axPos val="b"/>
        <c:numFmt formatCode="ge" sourceLinked="1"/>
        <c:majorTickMark val="none"/>
        <c:minorTickMark val="none"/>
        <c:tickLblPos val="none"/>
        <c:crossAx val="80239232"/>
        <c:crosses val="autoZero"/>
        <c:auto val="1"/>
        <c:lblOffset val="100"/>
        <c:baseTimeUnit val="years"/>
      </c:dateAx>
      <c:valAx>
        <c:axId val="8023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3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404288"/>
        <c:axId val="8140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404288"/>
        <c:axId val="81406208"/>
      </c:lineChart>
      <c:dateAx>
        <c:axId val="81404288"/>
        <c:scaling>
          <c:orientation val="minMax"/>
        </c:scaling>
        <c:delete val="1"/>
        <c:axPos val="b"/>
        <c:numFmt formatCode="ge" sourceLinked="1"/>
        <c:majorTickMark val="none"/>
        <c:minorTickMark val="none"/>
        <c:tickLblPos val="none"/>
        <c:crossAx val="81406208"/>
        <c:crosses val="autoZero"/>
        <c:auto val="1"/>
        <c:lblOffset val="100"/>
        <c:baseTimeUnit val="years"/>
      </c:dateAx>
      <c:valAx>
        <c:axId val="8140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0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434496"/>
        <c:axId val="8144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434496"/>
        <c:axId val="81444864"/>
      </c:lineChart>
      <c:dateAx>
        <c:axId val="81434496"/>
        <c:scaling>
          <c:orientation val="minMax"/>
        </c:scaling>
        <c:delete val="1"/>
        <c:axPos val="b"/>
        <c:numFmt formatCode="ge" sourceLinked="1"/>
        <c:majorTickMark val="none"/>
        <c:minorTickMark val="none"/>
        <c:tickLblPos val="none"/>
        <c:crossAx val="81444864"/>
        <c:crosses val="autoZero"/>
        <c:auto val="1"/>
        <c:lblOffset val="100"/>
        <c:baseTimeUnit val="years"/>
      </c:dateAx>
      <c:valAx>
        <c:axId val="8144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3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741696"/>
        <c:axId val="8174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741696"/>
        <c:axId val="81743872"/>
      </c:lineChart>
      <c:dateAx>
        <c:axId val="81741696"/>
        <c:scaling>
          <c:orientation val="minMax"/>
        </c:scaling>
        <c:delete val="1"/>
        <c:axPos val="b"/>
        <c:numFmt formatCode="ge" sourceLinked="1"/>
        <c:majorTickMark val="none"/>
        <c:minorTickMark val="none"/>
        <c:tickLblPos val="none"/>
        <c:crossAx val="81743872"/>
        <c:crosses val="autoZero"/>
        <c:auto val="1"/>
        <c:lblOffset val="100"/>
        <c:baseTimeUnit val="years"/>
      </c:dateAx>
      <c:valAx>
        <c:axId val="8174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4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6720.17</c:v>
                </c:pt>
                <c:pt idx="1">
                  <c:v>4426.58</c:v>
                </c:pt>
                <c:pt idx="2">
                  <c:v>3523.85</c:v>
                </c:pt>
                <c:pt idx="3">
                  <c:v>3857.15</c:v>
                </c:pt>
                <c:pt idx="4">
                  <c:v>2459.34</c:v>
                </c:pt>
              </c:numCache>
            </c:numRef>
          </c:val>
        </c:ser>
        <c:dLbls>
          <c:showLegendKey val="0"/>
          <c:showVal val="0"/>
          <c:showCatName val="0"/>
          <c:showSerName val="0"/>
          <c:showPercent val="0"/>
          <c:showBubbleSize val="0"/>
        </c:dLbls>
        <c:gapWidth val="150"/>
        <c:axId val="81774080"/>
        <c:axId val="8177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81774080"/>
        <c:axId val="81776000"/>
      </c:lineChart>
      <c:dateAx>
        <c:axId val="81774080"/>
        <c:scaling>
          <c:orientation val="minMax"/>
        </c:scaling>
        <c:delete val="1"/>
        <c:axPos val="b"/>
        <c:numFmt formatCode="ge" sourceLinked="1"/>
        <c:majorTickMark val="none"/>
        <c:minorTickMark val="none"/>
        <c:tickLblPos val="none"/>
        <c:crossAx val="81776000"/>
        <c:crosses val="autoZero"/>
        <c:auto val="1"/>
        <c:lblOffset val="100"/>
        <c:baseTimeUnit val="years"/>
      </c:dateAx>
      <c:valAx>
        <c:axId val="8177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7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21.41</c:v>
                </c:pt>
                <c:pt idx="1">
                  <c:v>28.31</c:v>
                </c:pt>
                <c:pt idx="2">
                  <c:v>39.32</c:v>
                </c:pt>
                <c:pt idx="3">
                  <c:v>32.159999999999997</c:v>
                </c:pt>
                <c:pt idx="4">
                  <c:v>56.9</c:v>
                </c:pt>
              </c:numCache>
            </c:numRef>
          </c:val>
        </c:ser>
        <c:dLbls>
          <c:showLegendKey val="0"/>
          <c:showVal val="0"/>
          <c:showCatName val="0"/>
          <c:showSerName val="0"/>
          <c:showPercent val="0"/>
          <c:showBubbleSize val="0"/>
        </c:dLbls>
        <c:gapWidth val="150"/>
        <c:axId val="81495168"/>
        <c:axId val="8149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81495168"/>
        <c:axId val="81497088"/>
      </c:lineChart>
      <c:dateAx>
        <c:axId val="81495168"/>
        <c:scaling>
          <c:orientation val="minMax"/>
        </c:scaling>
        <c:delete val="1"/>
        <c:axPos val="b"/>
        <c:numFmt formatCode="ge" sourceLinked="1"/>
        <c:majorTickMark val="none"/>
        <c:minorTickMark val="none"/>
        <c:tickLblPos val="none"/>
        <c:crossAx val="81497088"/>
        <c:crosses val="autoZero"/>
        <c:auto val="1"/>
        <c:lblOffset val="100"/>
        <c:baseTimeUnit val="years"/>
      </c:dateAx>
      <c:valAx>
        <c:axId val="8149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9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385.67</c:v>
                </c:pt>
                <c:pt idx="1">
                  <c:v>350.71</c:v>
                </c:pt>
                <c:pt idx="2">
                  <c:v>253.35</c:v>
                </c:pt>
                <c:pt idx="3">
                  <c:v>342.06</c:v>
                </c:pt>
                <c:pt idx="4">
                  <c:v>235.03</c:v>
                </c:pt>
              </c:numCache>
            </c:numRef>
          </c:val>
        </c:ser>
        <c:dLbls>
          <c:showLegendKey val="0"/>
          <c:showVal val="0"/>
          <c:showCatName val="0"/>
          <c:showSerName val="0"/>
          <c:showPercent val="0"/>
          <c:showBubbleSize val="0"/>
        </c:dLbls>
        <c:gapWidth val="150"/>
        <c:axId val="81504896"/>
        <c:axId val="8151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81504896"/>
        <c:axId val="81519360"/>
      </c:lineChart>
      <c:dateAx>
        <c:axId val="81504896"/>
        <c:scaling>
          <c:orientation val="minMax"/>
        </c:scaling>
        <c:delete val="1"/>
        <c:axPos val="b"/>
        <c:numFmt formatCode="ge" sourceLinked="1"/>
        <c:majorTickMark val="none"/>
        <c:minorTickMark val="none"/>
        <c:tickLblPos val="none"/>
        <c:crossAx val="81519360"/>
        <c:crosses val="autoZero"/>
        <c:auto val="1"/>
        <c:lblOffset val="100"/>
        <c:baseTimeUnit val="years"/>
      </c:dateAx>
      <c:valAx>
        <c:axId val="8151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K5" zoomScale="75" zoomScaleNormal="75" workbookViewId="0">
      <selection activeCell="CD45" sqref="CD4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山梨県　山梨市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36258</v>
      </c>
      <c r="AM8" s="47"/>
      <c r="AN8" s="47"/>
      <c r="AO8" s="47"/>
      <c r="AP8" s="47"/>
      <c r="AQ8" s="47"/>
      <c r="AR8" s="47"/>
      <c r="AS8" s="47"/>
      <c r="AT8" s="43">
        <f>データ!S6</f>
        <v>289.8</v>
      </c>
      <c r="AU8" s="43"/>
      <c r="AV8" s="43"/>
      <c r="AW8" s="43"/>
      <c r="AX8" s="43"/>
      <c r="AY8" s="43"/>
      <c r="AZ8" s="43"/>
      <c r="BA8" s="43"/>
      <c r="BB8" s="43">
        <f>データ!T6</f>
        <v>125.11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4.84</v>
      </c>
      <c r="Q10" s="43"/>
      <c r="R10" s="43"/>
      <c r="S10" s="43"/>
      <c r="T10" s="43"/>
      <c r="U10" s="43"/>
      <c r="V10" s="43"/>
      <c r="W10" s="43">
        <f>データ!P6</f>
        <v>100</v>
      </c>
      <c r="X10" s="43"/>
      <c r="Y10" s="43"/>
      <c r="Z10" s="43"/>
      <c r="AA10" s="43"/>
      <c r="AB10" s="43"/>
      <c r="AC10" s="43"/>
      <c r="AD10" s="47">
        <f>データ!Q6</f>
        <v>2080</v>
      </c>
      <c r="AE10" s="47"/>
      <c r="AF10" s="47"/>
      <c r="AG10" s="47"/>
      <c r="AH10" s="47"/>
      <c r="AI10" s="47"/>
      <c r="AJ10" s="47"/>
      <c r="AK10" s="2"/>
      <c r="AL10" s="47">
        <f>データ!U6</f>
        <v>1749</v>
      </c>
      <c r="AM10" s="47"/>
      <c r="AN10" s="47"/>
      <c r="AO10" s="47"/>
      <c r="AP10" s="47"/>
      <c r="AQ10" s="47"/>
      <c r="AR10" s="47"/>
      <c r="AS10" s="47"/>
      <c r="AT10" s="43">
        <f>データ!V6</f>
        <v>1.21</v>
      </c>
      <c r="AU10" s="43"/>
      <c r="AV10" s="43"/>
      <c r="AW10" s="43"/>
      <c r="AX10" s="43"/>
      <c r="AY10" s="43"/>
      <c r="AZ10" s="43"/>
      <c r="BA10" s="43"/>
      <c r="BB10" s="43">
        <f>データ!W6</f>
        <v>1445.45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110</v>
      </c>
      <c r="BM47" s="82"/>
      <c r="BN47" s="82"/>
      <c r="BO47" s="82"/>
      <c r="BP47" s="82"/>
      <c r="BQ47" s="82"/>
      <c r="BR47" s="82"/>
      <c r="BS47" s="82"/>
      <c r="BT47" s="82"/>
      <c r="BU47" s="82"/>
      <c r="BV47" s="82"/>
      <c r="BW47" s="82"/>
      <c r="BX47" s="82"/>
      <c r="BY47" s="82"/>
      <c r="BZ47" s="8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81"/>
      <c r="BM56" s="82"/>
      <c r="BN56" s="82"/>
      <c r="BO56" s="82"/>
      <c r="BP56" s="82"/>
      <c r="BQ56" s="82"/>
      <c r="BR56" s="82"/>
      <c r="BS56" s="82"/>
      <c r="BT56" s="82"/>
      <c r="BU56" s="82"/>
      <c r="BV56" s="82"/>
      <c r="BW56" s="82"/>
      <c r="BX56" s="82"/>
      <c r="BY56" s="82"/>
      <c r="BZ56" s="83"/>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81"/>
      <c r="BM57" s="82"/>
      <c r="BN57" s="82"/>
      <c r="BO57" s="82"/>
      <c r="BP57" s="82"/>
      <c r="BQ57" s="82"/>
      <c r="BR57" s="82"/>
      <c r="BS57" s="82"/>
      <c r="BT57" s="82"/>
      <c r="BU57" s="82"/>
      <c r="BV57" s="82"/>
      <c r="BW57" s="82"/>
      <c r="BX57" s="82"/>
      <c r="BY57" s="82"/>
      <c r="BZ57" s="83"/>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81"/>
      <c r="BM60" s="82"/>
      <c r="BN60" s="82"/>
      <c r="BO60" s="82"/>
      <c r="BP60" s="82"/>
      <c r="BQ60" s="82"/>
      <c r="BR60" s="82"/>
      <c r="BS60" s="82"/>
      <c r="BT60" s="82"/>
      <c r="BU60" s="82"/>
      <c r="BV60" s="82"/>
      <c r="BW60" s="82"/>
      <c r="BX60" s="82"/>
      <c r="BY60" s="82"/>
      <c r="BZ60" s="83"/>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81"/>
      <c r="BM61" s="82"/>
      <c r="BN61" s="82"/>
      <c r="BO61" s="82"/>
      <c r="BP61" s="82"/>
      <c r="BQ61" s="82"/>
      <c r="BR61" s="82"/>
      <c r="BS61" s="82"/>
      <c r="BT61" s="82"/>
      <c r="BU61" s="82"/>
      <c r="BV61" s="82"/>
      <c r="BW61" s="82"/>
      <c r="BX61" s="82"/>
      <c r="BY61" s="82"/>
      <c r="BZ61" s="8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109</v>
      </c>
      <c r="BM66" s="82"/>
      <c r="BN66" s="82"/>
      <c r="BO66" s="82"/>
      <c r="BP66" s="82"/>
      <c r="BQ66" s="82"/>
      <c r="BR66" s="82"/>
      <c r="BS66" s="82"/>
      <c r="BT66" s="82"/>
      <c r="BU66" s="82"/>
      <c r="BV66" s="82"/>
      <c r="BW66" s="82"/>
      <c r="BX66" s="82"/>
      <c r="BY66" s="82"/>
      <c r="BZ66" s="8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81"/>
      <c r="BM79" s="82"/>
      <c r="BN79" s="82"/>
      <c r="BO79" s="82"/>
      <c r="BP79" s="82"/>
      <c r="BQ79" s="82"/>
      <c r="BR79" s="82"/>
      <c r="BS79" s="82"/>
      <c r="BT79" s="82"/>
      <c r="BU79" s="82"/>
      <c r="BV79" s="82"/>
      <c r="BW79" s="82"/>
      <c r="BX79" s="82"/>
      <c r="BY79" s="82"/>
      <c r="BZ79" s="83"/>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81"/>
      <c r="BM80" s="82"/>
      <c r="BN80" s="82"/>
      <c r="BO80" s="82"/>
      <c r="BP80" s="82"/>
      <c r="BQ80" s="82"/>
      <c r="BR80" s="82"/>
      <c r="BS80" s="82"/>
      <c r="BT80" s="82"/>
      <c r="BU80" s="82"/>
      <c r="BV80" s="82"/>
      <c r="BW80" s="82"/>
      <c r="BX80" s="82"/>
      <c r="BY80" s="82"/>
      <c r="BZ80" s="83"/>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192058</v>
      </c>
      <c r="D6" s="31">
        <f t="shared" si="3"/>
        <v>47</v>
      </c>
      <c r="E6" s="31">
        <f t="shared" si="3"/>
        <v>17</v>
      </c>
      <c r="F6" s="31">
        <f t="shared" si="3"/>
        <v>4</v>
      </c>
      <c r="G6" s="31">
        <f t="shared" si="3"/>
        <v>0</v>
      </c>
      <c r="H6" s="31" t="str">
        <f t="shared" si="3"/>
        <v>山梨県　山梨市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4.84</v>
      </c>
      <c r="P6" s="32">
        <f t="shared" si="3"/>
        <v>100</v>
      </c>
      <c r="Q6" s="32">
        <f t="shared" si="3"/>
        <v>2080</v>
      </c>
      <c r="R6" s="32">
        <f t="shared" si="3"/>
        <v>36258</v>
      </c>
      <c r="S6" s="32">
        <f t="shared" si="3"/>
        <v>289.8</v>
      </c>
      <c r="T6" s="32">
        <f t="shared" si="3"/>
        <v>125.11</v>
      </c>
      <c r="U6" s="32">
        <f t="shared" si="3"/>
        <v>1749</v>
      </c>
      <c r="V6" s="32">
        <f t="shared" si="3"/>
        <v>1.21</v>
      </c>
      <c r="W6" s="32">
        <f t="shared" si="3"/>
        <v>1445.45</v>
      </c>
      <c r="X6" s="33">
        <f>IF(X7="",NA(),X7)</f>
        <v>63.67</v>
      </c>
      <c r="Y6" s="33">
        <f t="shared" ref="Y6:AG6" si="4">IF(Y7="",NA(),Y7)</f>
        <v>64.17</v>
      </c>
      <c r="Z6" s="33">
        <f t="shared" si="4"/>
        <v>70.459999999999994</v>
      </c>
      <c r="AA6" s="33">
        <f t="shared" si="4"/>
        <v>64.03</v>
      </c>
      <c r="AB6" s="33">
        <f t="shared" si="4"/>
        <v>77.64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6720.17</v>
      </c>
      <c r="BF6" s="33">
        <f t="shared" ref="BF6:BN6" si="7">IF(BF7="",NA(),BF7)</f>
        <v>4426.58</v>
      </c>
      <c r="BG6" s="33">
        <f t="shared" si="7"/>
        <v>3523.85</v>
      </c>
      <c r="BH6" s="33">
        <f t="shared" si="7"/>
        <v>3857.15</v>
      </c>
      <c r="BI6" s="33">
        <f t="shared" si="7"/>
        <v>2459.34</v>
      </c>
      <c r="BJ6" s="33">
        <f t="shared" si="7"/>
        <v>1764.87</v>
      </c>
      <c r="BK6" s="33">
        <f t="shared" si="7"/>
        <v>1622.51</v>
      </c>
      <c r="BL6" s="33">
        <f t="shared" si="7"/>
        <v>1569.13</v>
      </c>
      <c r="BM6" s="33">
        <f t="shared" si="7"/>
        <v>1436</v>
      </c>
      <c r="BN6" s="33">
        <f t="shared" si="7"/>
        <v>1434.89</v>
      </c>
      <c r="BO6" s="32" t="str">
        <f>IF(BO7="","",IF(BO7="-","【-】","【"&amp;SUBSTITUTE(TEXT(BO7,"#,##0.00"),"-","△")&amp;"】"))</f>
        <v>【1,457.06】</v>
      </c>
      <c r="BP6" s="33">
        <f>IF(BP7="",NA(),BP7)</f>
        <v>21.41</v>
      </c>
      <c r="BQ6" s="33">
        <f t="shared" ref="BQ6:BY6" si="8">IF(BQ7="",NA(),BQ7)</f>
        <v>28.31</v>
      </c>
      <c r="BR6" s="33">
        <f t="shared" si="8"/>
        <v>39.32</v>
      </c>
      <c r="BS6" s="33">
        <f t="shared" si="8"/>
        <v>32.159999999999997</v>
      </c>
      <c r="BT6" s="33">
        <f t="shared" si="8"/>
        <v>56.9</v>
      </c>
      <c r="BU6" s="33">
        <f t="shared" si="8"/>
        <v>60.75</v>
      </c>
      <c r="BV6" s="33">
        <f t="shared" si="8"/>
        <v>62.83</v>
      </c>
      <c r="BW6" s="33">
        <f t="shared" si="8"/>
        <v>64.63</v>
      </c>
      <c r="BX6" s="33">
        <f t="shared" si="8"/>
        <v>66.56</v>
      </c>
      <c r="BY6" s="33">
        <f t="shared" si="8"/>
        <v>66.22</v>
      </c>
      <c r="BZ6" s="32" t="str">
        <f>IF(BZ7="","",IF(BZ7="-","【-】","【"&amp;SUBSTITUTE(TEXT(BZ7,"#,##0.00"),"-","△")&amp;"】"))</f>
        <v>【64.73】</v>
      </c>
      <c r="CA6" s="33">
        <f>IF(CA7="",NA(),CA7)</f>
        <v>385.67</v>
      </c>
      <c r="CB6" s="33">
        <f t="shared" ref="CB6:CJ6" si="9">IF(CB7="",NA(),CB7)</f>
        <v>350.71</v>
      </c>
      <c r="CC6" s="33">
        <f t="shared" si="9"/>
        <v>253.35</v>
      </c>
      <c r="CD6" s="33">
        <f t="shared" si="9"/>
        <v>342.06</v>
      </c>
      <c r="CE6" s="33">
        <f t="shared" si="9"/>
        <v>235.03</v>
      </c>
      <c r="CF6" s="33">
        <f t="shared" si="9"/>
        <v>256</v>
      </c>
      <c r="CG6" s="33">
        <f t="shared" si="9"/>
        <v>250.43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41.59</v>
      </c>
      <c r="CR6" s="33">
        <f t="shared" si="10"/>
        <v>42.31</v>
      </c>
      <c r="CS6" s="33">
        <f t="shared" si="10"/>
        <v>43.65</v>
      </c>
      <c r="CT6" s="33">
        <f t="shared" si="10"/>
        <v>43.58</v>
      </c>
      <c r="CU6" s="33">
        <f t="shared" si="10"/>
        <v>41.35</v>
      </c>
      <c r="CV6" s="32" t="str">
        <f>IF(CV7="","",IF(CV7="-","【-】","【"&amp;SUBSTITUTE(TEXT(CV7,"#,##0.00"),"-","△")&amp;"】"))</f>
        <v>【40.31】</v>
      </c>
      <c r="CW6" s="33">
        <f>IF(CW7="",NA(),CW7)</f>
        <v>59.24</v>
      </c>
      <c r="CX6" s="33">
        <f t="shared" ref="CX6:DF6" si="11">IF(CX7="",NA(),CX7)</f>
        <v>60.27</v>
      </c>
      <c r="CY6" s="33">
        <f t="shared" si="11"/>
        <v>63.74</v>
      </c>
      <c r="CZ6" s="33">
        <f t="shared" si="11"/>
        <v>65.650000000000006</v>
      </c>
      <c r="DA6" s="33">
        <f t="shared" si="11"/>
        <v>67.52</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x14ac:dyDescent="0.15">
      <c r="A7" s="26"/>
      <c r="B7" s="35">
        <v>2015</v>
      </c>
      <c r="C7" s="35">
        <v>192058</v>
      </c>
      <c r="D7" s="35">
        <v>47</v>
      </c>
      <c r="E7" s="35">
        <v>17</v>
      </c>
      <c r="F7" s="35">
        <v>4</v>
      </c>
      <c r="G7" s="35">
        <v>0</v>
      </c>
      <c r="H7" s="35" t="s">
        <v>96</v>
      </c>
      <c r="I7" s="35" t="s">
        <v>97</v>
      </c>
      <c r="J7" s="35" t="s">
        <v>98</v>
      </c>
      <c r="K7" s="35" t="s">
        <v>99</v>
      </c>
      <c r="L7" s="35" t="s">
        <v>100</v>
      </c>
      <c r="M7" s="36" t="s">
        <v>101</v>
      </c>
      <c r="N7" s="36" t="s">
        <v>102</v>
      </c>
      <c r="O7" s="36">
        <v>4.84</v>
      </c>
      <c r="P7" s="36">
        <v>100</v>
      </c>
      <c r="Q7" s="36">
        <v>2080</v>
      </c>
      <c r="R7" s="36">
        <v>36258</v>
      </c>
      <c r="S7" s="36">
        <v>289.8</v>
      </c>
      <c r="T7" s="36">
        <v>125.11</v>
      </c>
      <c r="U7" s="36">
        <v>1749</v>
      </c>
      <c r="V7" s="36">
        <v>1.21</v>
      </c>
      <c r="W7" s="36">
        <v>1445.45</v>
      </c>
      <c r="X7" s="36">
        <v>63.67</v>
      </c>
      <c r="Y7" s="36">
        <v>64.17</v>
      </c>
      <c r="Z7" s="36">
        <v>70.459999999999994</v>
      </c>
      <c r="AA7" s="36">
        <v>64.03</v>
      </c>
      <c r="AB7" s="36">
        <v>77.64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6720.17</v>
      </c>
      <c r="BF7" s="36">
        <v>4426.58</v>
      </c>
      <c r="BG7" s="36">
        <v>3523.85</v>
      </c>
      <c r="BH7" s="36">
        <v>3857.15</v>
      </c>
      <c r="BI7" s="36">
        <v>2459.34</v>
      </c>
      <c r="BJ7" s="36">
        <v>1764.87</v>
      </c>
      <c r="BK7" s="36">
        <v>1622.51</v>
      </c>
      <c r="BL7" s="36">
        <v>1569.13</v>
      </c>
      <c r="BM7" s="36">
        <v>1436</v>
      </c>
      <c r="BN7" s="36">
        <v>1434.89</v>
      </c>
      <c r="BO7" s="36">
        <v>1457.06</v>
      </c>
      <c r="BP7" s="36">
        <v>21.41</v>
      </c>
      <c r="BQ7" s="36">
        <v>28.31</v>
      </c>
      <c r="BR7" s="36">
        <v>39.32</v>
      </c>
      <c r="BS7" s="36">
        <v>32.159999999999997</v>
      </c>
      <c r="BT7" s="36">
        <v>56.9</v>
      </c>
      <c r="BU7" s="36">
        <v>60.75</v>
      </c>
      <c r="BV7" s="36">
        <v>62.83</v>
      </c>
      <c r="BW7" s="36">
        <v>64.63</v>
      </c>
      <c r="BX7" s="36">
        <v>66.56</v>
      </c>
      <c r="BY7" s="36">
        <v>66.22</v>
      </c>
      <c r="BZ7" s="36">
        <v>64.73</v>
      </c>
      <c r="CA7" s="36">
        <v>385.67</v>
      </c>
      <c r="CB7" s="36">
        <v>350.71</v>
      </c>
      <c r="CC7" s="36">
        <v>253.35</v>
      </c>
      <c r="CD7" s="36">
        <v>342.06</v>
      </c>
      <c r="CE7" s="36">
        <v>235.03</v>
      </c>
      <c r="CF7" s="36">
        <v>256</v>
      </c>
      <c r="CG7" s="36">
        <v>250.43</v>
      </c>
      <c r="CH7" s="36">
        <v>245.75</v>
      </c>
      <c r="CI7" s="36">
        <v>244.29</v>
      </c>
      <c r="CJ7" s="36">
        <v>246.72</v>
      </c>
      <c r="CK7" s="36">
        <v>250.25</v>
      </c>
      <c r="CL7" s="36" t="s">
        <v>101</v>
      </c>
      <c r="CM7" s="36" t="s">
        <v>101</v>
      </c>
      <c r="CN7" s="36" t="s">
        <v>101</v>
      </c>
      <c r="CO7" s="36" t="s">
        <v>101</v>
      </c>
      <c r="CP7" s="36" t="s">
        <v>101</v>
      </c>
      <c r="CQ7" s="36">
        <v>41.59</v>
      </c>
      <c r="CR7" s="36">
        <v>42.31</v>
      </c>
      <c r="CS7" s="36">
        <v>43.65</v>
      </c>
      <c r="CT7" s="36">
        <v>43.58</v>
      </c>
      <c r="CU7" s="36">
        <v>41.35</v>
      </c>
      <c r="CV7" s="36">
        <v>40.31</v>
      </c>
      <c r="CW7" s="36">
        <v>59.24</v>
      </c>
      <c r="CX7" s="36">
        <v>60.27</v>
      </c>
      <c r="CY7" s="36">
        <v>63.74</v>
      </c>
      <c r="CZ7" s="36">
        <v>65.650000000000006</v>
      </c>
      <c r="DA7" s="36">
        <v>67.52</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2017-02-19T02:08:47Z</cp:lastPrinted>
  <dcterms:created xsi:type="dcterms:W3CDTF">2017-02-08T03:00:48Z</dcterms:created>
  <dcterms:modified xsi:type="dcterms:W3CDTF">2017-02-20T01:18:00Z</dcterms:modified>
  <cp:category/>
</cp:coreProperties>
</file>