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yra\Documents$\s004556\Documents\水道庶務\水道\H28\H28県関係\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<sst xmlns="http://schemas.openxmlformats.org/spreadsheetml/2006/main" count="217" uniqueCount="106">
  <si>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</si>
  <si>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</si>
  <si>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</si>
  <si>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</si>
  <si>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</si>
  <si>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</si>
  <si>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</si>
  <si>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</si>
  <si>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</si>
  <si>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</si>
  <si>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</si>
  <si>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</si>
  <si>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</si>
  <si>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</si>
  <si>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</si>
  <si>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</si>
  <si>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</si>
  <si>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</si>
  <si>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</si>
  <si>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</si>
  <si>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</si>
  <si>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</si>
  <si>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</si>
  <si>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</si>
  <si>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</si>
  <si>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</si>
  <si>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</si>
  <si>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</si>
  <si>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</si>
  <si>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</si>
  <si>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</si>
  <si>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</si>
  <si>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</si>
  <si>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</si>
  <si>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</si>
  <si>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</si>
  <si>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</si>
  <si>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</si>
  <si>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</si>
  <si>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</si>
  <si>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</si>
  <si>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</si>
  <si>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</si>
  <si>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</si>
  <si>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</si>
  <si>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</si>
  <si>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</si>
  <si>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</si>
  <si>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</si>
  <si>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</si>
  <si>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</si>
  <si>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</si>
  <si>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</si>
  <si>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</si>
  <si>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</si>
  <si>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</si>
  <si>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</si>
  <si>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</si>
  <si>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</si>
  <si>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</si>
  <si>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</si>
  <si>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</si>
  <si>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</si>
  <si>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</si>
  <si>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</si>
  <si>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</si>
  <si>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</si>
  <si>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</si>
  <si>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</si>
  <si>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</si>
  <si>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</si>
  <si>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</si>
  <si>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</si>
  <si>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</si>
  <si>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</si>
  <si>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</si>
  <si>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</si>
  <si>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</si>
  <si>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</si>
  <si>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</si>
  <si>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</si>
  <si>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</si>
  <si>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</si>
  <si>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</si>
  <si>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</si>
  <si>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</si>
  <si>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</si>
  <si>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</si>
  <si>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</si>
  <si>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</si>
  <si>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</si>
  <si>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</si>
  <si>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</si>
  <si>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</si>
  <si>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</si>
  <si>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</si>
  <si>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</si>
  <si>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</si>
  <si>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</si>
  <si>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</si>
  <si>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</si>
  <si>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</si>
  <si>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</si>
  <si>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と比べ低く、施設の更新は適時行われている。一方で、管路経年化率はH27年度に大きく減少したものの、依然として平均値を大きく上回っており、管路が老朽化していることを示している。老朽化した管路から漏水が継続していることが想定され、有収率の低さにも繋がっているため、順次管路の更新が必要である。</t>
    <phoneticPr fontId="4"/>
  </si>
  <si>
    <t>　経常収支比率については、平成２３年度から平成２６年度は１００％を下回り、単年度数値が赤字となっている。平成２７年度は１００％を上回っているが、これは法改正に伴う、会計基準の変更による一時的なものである。また、料金回収率が平均値と比べると低い値となっているが、これは収入の一部を一般会計からの繰入金で賄っていることによる。累積欠損金は昨年と同様発生しておらず、支払能力を示す流動比率も良好な値を示しているが、一般会計からの繰越金なしでは各経営指標はさらに悪化するものと考えられる。
　施設利用率は昨年と比べ上昇し、平均値を上回ったが、有収率は減少傾向にあり、平均値を下回っている。これは老朽管が多く、漏水が比較的多いことが考えられる。企業債は減少しているが、有収水量の減少に伴い、給水収益は減少しているため、企業債残高対給水収益比率は依然として増加傾向にある。</t>
    <phoneticPr fontId="4"/>
  </si>
  <si>
    <t>　少子高齢化や節水機器の普及により給水収益は減少傾向にあり、施設の老朽化により更新需要は高まっており、また、簡易水道の上水統合や石綿管更新のための設備投資により企業債残高は高く、依然として経営は厳しい状況である。
　このような状況の中、平成28年3月に第2次水道ビジョンを策定した。このビジョンに基づき、アセットマネジメントを実施し、施設更新計画を策定し、適切に老朽化した管路の更新や耐震化をする。併せて、業務について、官民連携の推進を研究・検討し、更なる経費削減と効率的な事業運営を目指す。また、ビジョンの実現に必要な財源を確保するため、中長期的な財政見通しのもと経営戦略を策定し、適切な料金体系へ改め、経営の安定化・健全化を図っていく。</t>
    <rPh sb="199" eb="200">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</si>
</sst>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0.91</c:v>
                </c:pt>
                <c:pt idx="1">
                  <c:v>1.34</c:v>
                </c:pt>
                <c:pt idx="2">
                  <c:v>1.29</c:v>
                </c:pt>
                <c:pt idx="3">
                  <c:v>1.02</c:v>
                </c:pt>
                <c:pt idx="4">
                  <c:v>76.319999999999993</c:v>
                </c:pt>
              </c:numCache>
            </c:numRef>
          </c:val>
        </c:ser>
        <c:dLbls>
          <c:showLegendKey val="0"/>
          <c:showVal val="0"/>
          <c:showCatName val="0"/>
          <c:showSerName val="0"/>
          <c:showPercent val="0"/>
          <c:showBubbleSize val="0"/>
        </c:dLbls>
        <c:gapWidth val="150"/>
        <c:axId val="-1829364672"/>
        <c:axId val="-1829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0.99</c:v>
                </c:pt>
              </c:numCache>
            </c:numRef>
          </c:val>
          <c:smooth val="0"/>
        </c:ser>
        <c:dLbls>
          <c:showLegendKey val="0"/>
          <c:showVal val="0"/>
          <c:showCatName val="0"/>
          <c:showSerName val="0"/>
          <c:showPercent val="0"/>
          <c:showBubbleSize val="0"/>
        </c:dLbls>
        <c:marker val="1"/>
        <c:smooth val="0"/>
        <c:axId val="-1829364672"/>
        <c:axId val="-1829362496"/>
      </c:lineChart>
      <c:dateAx>
        <c:axId val="-1829364672"/>
        <c:scaling>
          <c:orientation val="minMax"/>
        </c:scaling>
        <c:delete val="1"/>
        <c:axPos val="b"/>
        <c:numFmt formatCode="ge" sourceLinked="1"/>
        <c:majorTickMark val="none"/>
        <c:minorTickMark val="none"/>
        <c:tickLblPos val="none"/>
        <c:crossAx val="-1829362496"/>
        <c:crosses val="autoZero"/>
        <c:auto val="1"/>
        <c:lblOffset val="100"/>
        <c:baseTimeUnit val="years"/>
      </c:dateAx>
      <c:valAx>
        <c:axId val="-1829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59.73</c:v>
                </c:pt>
                <c:pt idx="1">
                  <c:v>59.12</c:v>
                </c:pt>
                <c:pt idx="2">
                  <c:v>57.89</c:v>
                </c:pt>
                <c:pt idx="3">
                  <c:v>56.62</c:v>
                </c:pt>
                <c:pt idx="4">
                  <c:v>57.08</c:v>
                </c:pt>
              </c:numCache>
            </c:numRef>
          </c:val>
        </c:ser>
        <c:dLbls>
          <c:showLegendKey val="0"/>
          <c:showVal val="0"/>
          <c:showCatName val="0"/>
          <c:showSerName val="0"/>
          <c:showPercent val="0"/>
          <c:showBubbleSize val="0"/>
        </c:dLbls>
        <c:gapWidth val="150"/>
        <c:axId val="-1668062144"/>
        <c:axId val="-16680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54.77</c:v>
                </c:pt>
              </c:numCache>
            </c:numRef>
          </c:val>
          <c:smooth val="0"/>
        </c:ser>
        <c:dLbls>
          <c:showLegendKey val="0"/>
          <c:showVal val="0"/>
          <c:showCatName val="0"/>
          <c:showSerName val="0"/>
          <c:showPercent val="0"/>
          <c:showBubbleSize val="0"/>
        </c:dLbls>
        <c:marker val="1"/>
        <c:smooth val="0"/>
        <c:axId val="-1668062144"/>
        <c:axId val="-1668064864"/>
      </c:lineChart>
      <c:dateAx>
        <c:axId val="-1668062144"/>
        <c:scaling>
          <c:orientation val="minMax"/>
        </c:scaling>
        <c:delete val="1"/>
        <c:axPos val="b"/>
        <c:numFmt formatCode="ge" sourceLinked="1"/>
        <c:majorTickMark val="none"/>
        <c:minorTickMark val="none"/>
        <c:tickLblPos val="none"/>
        <c:crossAx val="-1668064864"/>
        <c:crosses val="autoZero"/>
        <c:auto val="1"/>
        <c:lblOffset val="100"/>
        <c:baseTimeUnit val="years"/>
      </c:dateAx>
      <c:valAx>
        <c:axId val="-16680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73.5</c:v>
                </c:pt>
                <c:pt idx="1">
                  <c:v>73.510000000000005</c:v>
                </c:pt>
                <c:pt idx="2">
                  <c:v>73.489999999999995</c:v>
                </c:pt>
                <c:pt idx="3">
                  <c:v>73.349999999999994</c:v>
                </c:pt>
                <c:pt idx="4">
                  <c:v>71.36</c:v>
                </c:pt>
              </c:numCache>
            </c:numRef>
          </c:val>
        </c:ser>
        <c:dLbls>
          <c:showLegendKey val="0"/>
          <c:showVal val="0"/>
          <c:showCatName val="0"/>
          <c:showSerName val="0"/>
          <c:showPercent val="0"/>
          <c:showBubbleSize val="0"/>
        </c:dLbls>
        <c:gapWidth val="150"/>
        <c:axId val="-1668060512"/>
        <c:axId val="-1668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82.89</c:v>
                </c:pt>
              </c:numCache>
            </c:numRef>
          </c:val>
          <c:smooth val="0"/>
        </c:ser>
        <c:dLbls>
          <c:showLegendKey val="0"/>
          <c:showVal val="0"/>
          <c:showCatName val="0"/>
          <c:showSerName val="0"/>
          <c:showPercent val="0"/>
          <c:showBubbleSize val="0"/>
        </c:dLbls>
        <c:marker val="1"/>
        <c:smooth val="0"/>
        <c:axId val="-1668060512"/>
        <c:axId val="-1668070848"/>
      </c:lineChart>
      <c:dateAx>
        <c:axId val="-1668060512"/>
        <c:scaling>
          <c:orientation val="minMax"/>
        </c:scaling>
        <c:delete val="1"/>
        <c:axPos val="b"/>
        <c:numFmt formatCode="ge" sourceLinked="1"/>
        <c:majorTickMark val="none"/>
        <c:minorTickMark val="none"/>
        <c:tickLblPos val="none"/>
        <c:crossAx val="-1668070848"/>
        <c:crosses val="autoZero"/>
        <c:auto val="1"/>
        <c:lblOffset val="100"/>
        <c:baseTimeUnit val="years"/>
      </c:dateAx>
      <c:valAx>
        <c:axId val="-1668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0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99.69</c:v>
                </c:pt>
                <c:pt idx="1">
                  <c:v>98</c:v>
                </c:pt>
                <c:pt idx="2">
                  <c:v>98</c:v>
                </c:pt>
                <c:pt idx="3">
                  <c:v>98.94</c:v>
                </c:pt>
                <c:pt idx="4">
                  <c:v>101.01</c:v>
                </c:pt>
              </c:numCache>
            </c:numRef>
          </c:val>
        </c:ser>
        <c:dLbls>
          <c:showLegendKey val="0"/>
          <c:showVal val="0"/>
          <c:showCatName val="0"/>
          <c:showSerName val="0"/>
          <c:showPercent val="0"/>
          <c:showBubbleSize val="0"/>
        </c:dLbls>
        <c:gapWidth val="150"/>
        <c:axId val="-1968293600"/>
        <c:axId val="-19682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111.21</c:v>
                </c:pt>
              </c:numCache>
            </c:numRef>
          </c:val>
          <c:smooth val="0"/>
        </c:ser>
        <c:dLbls>
          <c:showLegendKey val="0"/>
          <c:showVal val="0"/>
          <c:showCatName val="0"/>
          <c:showSerName val="0"/>
          <c:showPercent val="0"/>
          <c:showBubbleSize val="0"/>
        </c:dLbls>
        <c:marker val="1"/>
        <c:smooth val="0"/>
        <c:axId val="-1968293600"/>
        <c:axId val="-1968295232"/>
      </c:lineChart>
      <c:dateAx>
        <c:axId val="-1968293600"/>
        <c:scaling>
          <c:orientation val="minMax"/>
        </c:scaling>
        <c:delete val="1"/>
        <c:axPos val="b"/>
        <c:numFmt formatCode="ge" sourceLinked="1"/>
        <c:majorTickMark val="none"/>
        <c:minorTickMark val="none"/>
        <c:tickLblPos val="none"/>
        <c:crossAx val="-1968295232"/>
        <c:crosses val="autoZero"/>
        <c:auto val="1"/>
        <c:lblOffset val="100"/>
        <c:baseTimeUnit val="years"/>
      </c:dateAx>
      <c:valAx>
        <c:axId val="-196829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2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30.95</c:v>
                </c:pt>
                <c:pt idx="1">
                  <c:v>32.67</c:v>
                </c:pt>
                <c:pt idx="2">
                  <c:v>34.26</c:v>
                </c:pt>
                <c:pt idx="3">
                  <c:v>35.93</c:v>
                </c:pt>
                <c:pt idx="4">
                  <c:v>37.39</c:v>
                </c:pt>
              </c:numCache>
            </c:numRef>
          </c:val>
        </c:ser>
        <c:dLbls>
          <c:showLegendKey val="0"/>
          <c:showVal val="0"/>
          <c:showCatName val="0"/>
          <c:showSerName val="0"/>
          <c:showPercent val="0"/>
          <c:showBubbleSize val="0"/>
        </c:dLbls>
        <c:gapWidth val="150"/>
        <c:axId val="-1668249104"/>
        <c:axId val="-166824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47.46</c:v>
                </c:pt>
              </c:numCache>
            </c:numRef>
          </c:val>
          <c:smooth val="0"/>
        </c:ser>
        <c:dLbls>
          <c:showLegendKey val="0"/>
          <c:showVal val="0"/>
          <c:showCatName val="0"/>
          <c:showSerName val="0"/>
          <c:showPercent val="0"/>
          <c:showBubbleSize val="0"/>
        </c:dLbls>
        <c:marker val="1"/>
        <c:smooth val="0"/>
        <c:axId val="-1668249104"/>
        <c:axId val="-1668248560"/>
      </c:lineChart>
      <c:dateAx>
        <c:axId val="-1668249104"/>
        <c:scaling>
          <c:orientation val="minMax"/>
        </c:scaling>
        <c:delete val="1"/>
        <c:axPos val="b"/>
        <c:numFmt formatCode="ge" sourceLinked="1"/>
        <c:majorTickMark val="none"/>
        <c:minorTickMark val="none"/>
        <c:tickLblPos val="none"/>
        <c:crossAx val="-1668248560"/>
        <c:crosses val="autoZero"/>
        <c:auto val="1"/>
        <c:lblOffset val="100"/>
        <c:baseTimeUnit val="years"/>
      </c:dateAx>
      <c:valAx>
        <c:axId val="-166824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2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37.54</c:v>
                </c:pt>
                <c:pt idx="1">
                  <c:v>37.22</c:v>
                </c:pt>
                <c:pt idx="2">
                  <c:v>37.15</c:v>
                </c:pt>
                <c:pt idx="3">
                  <c:v>36.159999999999997</c:v>
                </c:pt>
                <c:pt idx="4">
                  <c:v>23.68</c:v>
                </c:pt>
              </c:numCache>
            </c:numRef>
          </c:val>
        </c:ser>
        <c:dLbls>
          <c:showLegendKey val="0"/>
          <c:showVal val="0"/>
          <c:showCatName val="0"/>
          <c:showSerName val="0"/>
          <c:showPercent val="0"/>
          <c:showBubbleSize val="0"/>
        </c:dLbls>
        <c:gapWidth val="150"/>
        <c:axId val="-1668261616"/>
        <c:axId val="-166825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9.7100000000000009</c:v>
                </c:pt>
              </c:numCache>
            </c:numRef>
          </c:val>
          <c:smooth val="0"/>
        </c:ser>
        <c:dLbls>
          <c:showLegendKey val="0"/>
          <c:showVal val="0"/>
          <c:showCatName val="0"/>
          <c:showSerName val="0"/>
          <c:showPercent val="0"/>
          <c:showBubbleSize val="0"/>
        </c:dLbls>
        <c:marker val="1"/>
        <c:smooth val="0"/>
        <c:axId val="-1668261616"/>
        <c:axId val="-1668255088"/>
      </c:lineChart>
      <c:dateAx>
        <c:axId val="-1668261616"/>
        <c:scaling>
          <c:orientation val="minMax"/>
        </c:scaling>
        <c:delete val="1"/>
        <c:axPos val="b"/>
        <c:numFmt formatCode="ge" sourceLinked="1"/>
        <c:majorTickMark val="none"/>
        <c:minorTickMark val="none"/>
        <c:tickLblPos val="none"/>
        <c:crossAx val="-1668255088"/>
        <c:crosses val="autoZero"/>
        <c:auto val="1"/>
        <c:lblOffset val="100"/>
        <c:baseTimeUnit val="years"/>
      </c:dateAx>
      <c:valAx>
        <c:axId val="-16682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26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0.42</c:v>
                </c:pt>
                <c:pt idx="1">
                  <c:v>2.89</c:v>
                </c:pt>
                <c:pt idx="2">
                  <c:v>5.44</c:v>
                </c:pt>
                <c:pt idx="3" formatCode="#,##0.00;&quot;△&quot;#,##0.00">
                  <c:v>0</c:v>
                </c:pt>
                <c:pt idx="4" formatCode="#,##0.00;&quot;△&quot;#,##0.00">
                  <c:v>0</c:v>
                </c:pt>
              </c:numCache>
            </c:numRef>
          </c:val>
        </c:ser>
        <c:dLbls>
          <c:showLegendKey val="0"/>
          <c:showVal val="0"/>
          <c:showCatName val="0"/>
          <c:showSerName val="0"/>
          <c:showPercent val="0"/>
          <c:showBubbleSize val="0"/>
        </c:dLbls>
        <c:gapWidth val="150"/>
        <c:axId val="-1668257808"/>
        <c:axId val="-166825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1.93</c:v>
                </c:pt>
              </c:numCache>
            </c:numRef>
          </c:val>
          <c:smooth val="0"/>
        </c:ser>
        <c:dLbls>
          <c:showLegendKey val="0"/>
          <c:showVal val="0"/>
          <c:showCatName val="0"/>
          <c:showSerName val="0"/>
          <c:showPercent val="0"/>
          <c:showBubbleSize val="0"/>
        </c:dLbls>
        <c:marker val="1"/>
        <c:smooth val="0"/>
        <c:axId val="-1668257808"/>
        <c:axId val="-1668256176"/>
      </c:lineChart>
      <c:dateAx>
        <c:axId val="-1668257808"/>
        <c:scaling>
          <c:orientation val="minMax"/>
        </c:scaling>
        <c:delete val="1"/>
        <c:axPos val="b"/>
        <c:numFmt formatCode="ge" sourceLinked="1"/>
        <c:majorTickMark val="none"/>
        <c:minorTickMark val="none"/>
        <c:tickLblPos val="none"/>
        <c:crossAx val="-1668256176"/>
        <c:crosses val="autoZero"/>
        <c:auto val="1"/>
        <c:lblOffset val="100"/>
        <c:baseTimeUnit val="years"/>
      </c:dateAx>
      <c:valAx>
        <c:axId val="-166825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25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9809.36</c:v>
                </c:pt>
                <c:pt idx="1">
                  <c:v>15495.34</c:v>
                </c:pt>
                <c:pt idx="2">
                  <c:v>31480.06</c:v>
                </c:pt>
                <c:pt idx="3">
                  <c:v>401.45</c:v>
                </c:pt>
                <c:pt idx="4">
                  <c:v>567.25</c:v>
                </c:pt>
              </c:numCache>
            </c:numRef>
          </c:val>
        </c:ser>
        <c:dLbls>
          <c:showLegendKey val="0"/>
          <c:showVal val="0"/>
          <c:showCatName val="0"/>
          <c:showSerName val="0"/>
          <c:showPercent val="0"/>
          <c:showBubbleSize val="0"/>
        </c:dLbls>
        <c:gapWidth val="150"/>
        <c:axId val="-1668254544"/>
        <c:axId val="-166825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391.54</c:v>
                </c:pt>
              </c:numCache>
            </c:numRef>
          </c:val>
          <c:smooth val="0"/>
        </c:ser>
        <c:dLbls>
          <c:showLegendKey val="0"/>
          <c:showVal val="0"/>
          <c:showCatName val="0"/>
          <c:showSerName val="0"/>
          <c:showPercent val="0"/>
          <c:showBubbleSize val="0"/>
        </c:dLbls>
        <c:marker val="1"/>
        <c:smooth val="0"/>
        <c:axId val="-1668254544"/>
        <c:axId val="-1668254000"/>
      </c:lineChart>
      <c:dateAx>
        <c:axId val="-1668254544"/>
        <c:scaling>
          <c:orientation val="minMax"/>
        </c:scaling>
        <c:delete val="1"/>
        <c:axPos val="b"/>
        <c:numFmt formatCode="ge" sourceLinked="1"/>
        <c:majorTickMark val="none"/>
        <c:minorTickMark val="none"/>
        <c:tickLblPos val="none"/>
        <c:crossAx val="-1668254000"/>
        <c:crosses val="autoZero"/>
        <c:auto val="1"/>
        <c:lblOffset val="100"/>
        <c:baseTimeUnit val="years"/>
      </c:dateAx>
      <c:valAx>
        <c:axId val="-166825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2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402.21</c:v>
                </c:pt>
                <c:pt idx="1">
                  <c:v>414.53</c:v>
                </c:pt>
                <c:pt idx="2">
                  <c:v>426.2</c:v>
                </c:pt>
                <c:pt idx="3">
                  <c:v>437.27</c:v>
                </c:pt>
                <c:pt idx="4">
                  <c:v>443.24</c:v>
                </c:pt>
              </c:numCache>
            </c:numRef>
          </c:val>
        </c:ser>
        <c:dLbls>
          <c:showLegendKey val="0"/>
          <c:showVal val="0"/>
          <c:showCatName val="0"/>
          <c:showSerName val="0"/>
          <c:showPercent val="0"/>
          <c:showBubbleSize val="0"/>
        </c:dLbls>
        <c:gapWidth val="150"/>
        <c:axId val="-1668263248"/>
        <c:axId val="-166825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386.97</c:v>
                </c:pt>
              </c:numCache>
            </c:numRef>
          </c:val>
          <c:smooth val="0"/>
        </c:ser>
        <c:dLbls>
          <c:showLegendKey val="0"/>
          <c:showVal val="0"/>
          <c:showCatName val="0"/>
          <c:showSerName val="0"/>
          <c:showPercent val="0"/>
          <c:showBubbleSize val="0"/>
        </c:dLbls>
        <c:marker val="1"/>
        <c:smooth val="0"/>
        <c:axId val="-1668263248"/>
        <c:axId val="-1668251824"/>
      </c:lineChart>
      <c:dateAx>
        <c:axId val="-1668263248"/>
        <c:scaling>
          <c:orientation val="minMax"/>
        </c:scaling>
        <c:delete val="1"/>
        <c:axPos val="b"/>
        <c:numFmt formatCode="ge" sourceLinked="1"/>
        <c:majorTickMark val="none"/>
        <c:minorTickMark val="none"/>
        <c:tickLblPos val="none"/>
        <c:crossAx val="-1668251824"/>
        <c:crosses val="autoZero"/>
        <c:auto val="1"/>
        <c:lblOffset val="100"/>
        <c:baseTimeUnit val="years"/>
      </c:dateAx>
      <c:valAx>
        <c:axId val="-166825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2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87.51</c:v>
                </c:pt>
                <c:pt idx="1">
                  <c:v>86.27</c:v>
                </c:pt>
                <c:pt idx="2">
                  <c:v>86.36</c:v>
                </c:pt>
                <c:pt idx="3">
                  <c:v>90.12</c:v>
                </c:pt>
                <c:pt idx="4">
                  <c:v>92.13</c:v>
                </c:pt>
              </c:numCache>
            </c:numRef>
          </c:val>
        </c:ser>
        <c:dLbls>
          <c:showLegendKey val="0"/>
          <c:showVal val="0"/>
          <c:showCatName val="0"/>
          <c:showSerName val="0"/>
          <c:showPercent val="0"/>
          <c:showBubbleSize val="0"/>
        </c:dLbls>
        <c:gapWidth val="150"/>
        <c:axId val="-1668249648"/>
        <c:axId val="-1668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101.72</c:v>
                </c:pt>
              </c:numCache>
            </c:numRef>
          </c:val>
          <c:smooth val="0"/>
        </c:ser>
        <c:dLbls>
          <c:showLegendKey val="0"/>
          <c:showVal val="0"/>
          <c:showCatName val="0"/>
          <c:showSerName val="0"/>
          <c:showPercent val="0"/>
          <c:showBubbleSize val="0"/>
        </c:dLbls>
        <c:marker val="1"/>
        <c:smooth val="0"/>
        <c:axId val="-1668249648"/>
        <c:axId val="-1668065408"/>
      </c:lineChart>
      <c:dateAx>
        <c:axId val="-1668249648"/>
        <c:scaling>
          <c:orientation val="minMax"/>
        </c:scaling>
        <c:delete val="1"/>
        <c:axPos val="b"/>
        <c:numFmt formatCode="ge" sourceLinked="1"/>
        <c:majorTickMark val="none"/>
        <c:minorTickMark val="none"/>
        <c:tickLblPos val="none"/>
        <c:crossAx val="-1668065408"/>
        <c:crosses val="autoZero"/>
        <c:auto val="1"/>
        <c:lblOffset val="100"/>
        <c:baseTimeUnit val="years"/>
      </c:dateAx>
      <c:valAx>
        <c:axId val="-1668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24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178.12</c:v>
                </c:pt>
                <c:pt idx="1">
                  <c:v>181.71</c:v>
                </c:pt>
                <c:pt idx="2">
                  <c:v>181.46</c:v>
                </c:pt>
                <c:pt idx="3">
                  <c:v>173.96</c:v>
                </c:pt>
                <c:pt idx="4">
                  <c:v>169.93</c:v>
                </c:pt>
              </c:numCache>
            </c:numRef>
          </c:val>
        </c:ser>
        <c:dLbls>
          <c:showLegendKey val="0"/>
          <c:showVal val="0"/>
          <c:showCatName val="0"/>
          <c:showSerName val="0"/>
          <c:showPercent val="0"/>
          <c:showBubbleSize val="0"/>
        </c:dLbls>
        <c:gapWidth val="150"/>
        <c:axId val="-1668071936"/>
        <c:axId val="-16680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168.2</c:v>
                </c:pt>
              </c:numCache>
            </c:numRef>
          </c:val>
          <c:smooth val="0"/>
        </c:ser>
        <c:dLbls>
          <c:showLegendKey val="0"/>
          <c:showVal val="0"/>
          <c:showCatName val="0"/>
          <c:showSerName val="0"/>
          <c:showPercent val="0"/>
          <c:showBubbleSize val="0"/>
        </c:dLbls>
        <c:marker val="1"/>
        <c:smooth val="0"/>
        <c:axId val="-1668071936"/>
        <c:axId val="-1668071392"/>
      </c:lineChart>
      <c:dateAx>
        <c:axId val="-1668071936"/>
        <c:scaling>
          <c:orientation val="minMax"/>
        </c:scaling>
        <c:delete val="1"/>
        <c:axPos val="b"/>
        <c:numFmt formatCode="ge" sourceLinked="1"/>
        <c:majorTickMark val="none"/>
        <c:minorTickMark val="none"/>
        <c:tickLblPos val="none"/>
        <c:crossAx val="-1668071392"/>
        <c:crosses val="autoZero"/>
        <c:auto val="1"/>
        <c:lblOffset val="100"/>
        <c:baseTimeUnit val="years"/>
      </c:dateAx>
      <c:valAx>
        <c:axId val="-16680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66" sqref="BL11: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山梨市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36258</v>
      </c>
      <c r="AJ8" s="56"/>
      <c r="AK8" s="56"/>
      <c r="AL8" s="56"/>
      <c r="AM8" s="56"/>
      <c r="AN8" s="56"/>
      <c r="AO8" s="56"/>
      <c r="AP8" s="57"/>
      <c r="AQ8" s="47">
        <f>データ!R6</f>
        <v>289.8</v>
      </c>
      <c r="AR8" s="47"/>
      <c r="AS8" s="47"/>
      <c r="AT8" s="47"/>
      <c r="AU8" s="47"/>
      <c r="AV8" s="47"/>
      <c r="AW8" s="47"/>
      <c r="AX8" s="47"/>
      <c r="AY8" s="47">
        <f>データ!S6</f>
        <v>125.11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62.78</v>
      </c>
      <c r="K10" s="47"/>
      <c r="L10" s="47"/>
      <c r="M10" s="47"/>
      <c r="N10" s="47"/>
      <c r="O10" s="47"/>
      <c r="P10" s="47"/>
      <c r="Q10" s="47"/>
      <c r="R10" s="47">
        <f>データ!O6</f>
        <v>82.9</v>
      </c>
      <c r="S10" s="47"/>
      <c r="T10" s="47"/>
      <c r="U10" s="47"/>
      <c r="V10" s="47"/>
      <c r="W10" s="47"/>
      <c r="X10" s="47"/>
      <c r="Y10" s="47"/>
      <c r="Z10" s="78">
        <f>データ!P6</f>
        <v>2840</v>
      </c>
      <c r="AA10" s="78"/>
      <c r="AB10" s="78"/>
      <c r="AC10" s="78"/>
      <c r="AD10" s="78"/>
      <c r="AE10" s="78"/>
      <c r="AF10" s="78"/>
      <c r="AG10" s="78"/>
      <c r="AH10" s="2"/>
      <c r="AI10" s="78">
        <f>データ!T6</f>
        <v>29938</v>
      </c>
      <c r="AJ10" s="78"/>
      <c r="AK10" s="78"/>
      <c r="AL10" s="78"/>
      <c r="AM10" s="78"/>
      <c r="AN10" s="78"/>
      <c r="AO10" s="78"/>
      <c r="AP10" s="78"/>
      <c r="AQ10" s="47">
        <f>データ!U6</f>
        <v>34.46</v>
      </c>
      <c r="AR10" s="47"/>
      <c r="AS10" s="47"/>
      <c r="AT10" s="47"/>
      <c r="AU10" s="47"/>
      <c r="AV10" s="47"/>
      <c r="AW10" s="47"/>
      <c r="AX10" s="47"/>
      <c r="AY10" s="47">
        <f>データ!V6</f>
        <v>868.78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192058</v>
      </c>
      <c r="D6" s="31">
        <f t="shared" si="3"/>
        <v>46</v>
      </c>
      <c r="E6" s="31">
        <f t="shared" si="3"/>
        <v>1</v>
      </c>
      <c r="F6" s="31">
        <f t="shared" si="3"/>
        <v>0</v>
      </c>
      <c r="G6" s="31">
        <f t="shared" si="3"/>
        <v>1</v>
      </c>
      <c r="H6" s="31" t="str">
        <f t="shared" si="3"/>
        <v>山梨県　山梨市</v>
      </c>
      <c r="I6" s="31" t="str">
        <f t="shared" si="3"/>
        <v>法適用</v>
      </c>
      <c r="J6" s="31" t="str">
        <f t="shared" si="3"/>
        <v>水道事業</v>
      </c>
      <c r="K6" s="31" t="str">
        <f t="shared" si="3"/>
        <v>末端給水事業</v>
      </c>
      <c r="L6" s="31" t="str">
        <f t="shared" si="3"/>
        <v>A6</v>
      </c>
      <c r="M6" s="32" t="str">
        <f t="shared" si="3"/>
        <v>-</v>
      </c>
      <c r="N6" s="32">
        <f t="shared" si="3"/>
        <v>62.78</v>
      </c>
      <c r="O6" s="32">
        <f t="shared" si="3"/>
        <v>82.9</v>
      </c>
      <c r="P6" s="32">
        <f t="shared" si="3"/>
        <v>2840</v>
      </c>
      <c r="Q6" s="32">
        <f t="shared" si="3"/>
        <v>36258</v>
      </c>
      <c r="R6" s="32">
        <f t="shared" si="3"/>
        <v>289.8</v>
      </c>
      <c r="S6" s="32">
        <f t="shared" si="3"/>
        <v>125.11</v>
      </c>
      <c r="T6" s="32">
        <f t="shared" si="3"/>
        <v>29938</v>
      </c>
      <c r="U6" s="32">
        <f t="shared" si="3"/>
        <v>34.46</v>
      </c>
      <c r="V6" s="32">
        <f t="shared" si="3"/>
        <v>868.78</v>
      </c>
      <c r="W6" s="33">
        <f>IF(W7="",NA(),W7)</f>
        <v>99.69</v>
      </c>
      <c r="X6" s="33">
        <f t="shared" ref="X6:AF6" si="4">IF(X7="",NA(),X7)</f>
        <v>98</v>
      </c>
      <c r="Y6" s="33">
        <f t="shared" si="4"/>
        <v>98</v>
      </c>
      <c r="Z6" s="33">
        <f t="shared" si="4"/>
        <v>98.94</v>
      </c>
      <c r="AA6" s="33">
        <f t="shared" si="4"/>
        <v>101.01</v>
      </c>
      <c r="AB6" s="33">
        <f t="shared" si="4"/>
        <v>105.61</v>
      </c>
      <c r="AC6" s="33">
        <f t="shared" si="4"/>
        <v>106.41</v>
      </c>
      <c r="AD6" s="33">
        <f t="shared" si="4"/>
        <v>106.89</v>
      </c>
      <c r="AE6" s="33">
        <f t="shared" si="4"/>
        <v>109.04</v>
      </c>
      <c r="AF6" s="33">
        <f t="shared" si="4"/>
        <v>111.21</v>
      </c>
      <c r="AG6" s="32" t="str">
        <f>IF(AG7="","",IF(AG7="-","【-】","【"&amp;SUBSTITUTE(TEXT(AG7,"#,##0.00"),"-","△")&amp;"】"))</f>
        <v>【113.56】</v>
      </c>
      <c r="AH6" s="33">
        <f>IF(AH7="",NA(),AH7)</f>
        <v>0.42</v>
      </c>
      <c r="AI6" s="33">
        <f t="shared" ref="AI6:AQ6" si="5">IF(AI7="",NA(),AI7)</f>
        <v>2.89</v>
      </c>
      <c r="AJ6" s="33">
        <f t="shared" si="5"/>
        <v>5.44</v>
      </c>
      <c r="AK6" s="32">
        <f t="shared" si="5"/>
        <v>0</v>
      </c>
      <c r="AL6" s="32">
        <f t="shared" si="5"/>
        <v>0</v>
      </c>
      <c r="AM6" s="33">
        <f t="shared" si="5"/>
        <v>6.79</v>
      </c>
      <c r="AN6" s="33">
        <f t="shared" si="5"/>
        <v>6.33</v>
      </c>
      <c r="AO6" s="33">
        <f t="shared" si="5"/>
        <v>7.76</v>
      </c>
      <c r="AP6" s="33">
        <f t="shared" si="5"/>
        <v>3.77</v>
      </c>
      <c r="AQ6" s="33">
        <f t="shared" si="5"/>
        <v>1.93</v>
      </c>
      <c r="AR6" s="32" t="str">
        <f>IF(AR7="","",IF(AR7="-","【-】","【"&amp;SUBSTITUTE(TEXT(AR7,"#,##0.00"),"-","△")&amp;"】"))</f>
        <v>【0.87】</v>
      </c>
      <c r="AS6" s="33">
        <f>IF(AS7="",NA(),AS7)</f>
        <v>9809.36</v>
      </c>
      <c r="AT6" s="33">
        <f t="shared" ref="AT6:BB6" si="6">IF(AT7="",NA(),AT7)</f>
        <v>15495.34</v>
      </c>
      <c r="AU6" s="33">
        <f t="shared" si="6"/>
        <v>31480.06</v>
      </c>
      <c r="AV6" s="33">
        <f t="shared" si="6"/>
        <v>401.45</v>
      </c>
      <c r="AW6" s="33">
        <f t="shared" si="6"/>
        <v>567.25</v>
      </c>
      <c r="AX6" s="33">
        <f t="shared" si="6"/>
        <v>832.37</v>
      </c>
      <c r="AY6" s="33">
        <f t="shared" si="6"/>
        <v>852.01</v>
      </c>
      <c r="AZ6" s="33">
        <f t="shared" si="6"/>
        <v>909.68</v>
      </c>
      <c r="BA6" s="33">
        <f t="shared" si="6"/>
        <v>382.09</v>
      </c>
      <c r="BB6" s="33">
        <f t="shared" si="6"/>
        <v>391.54</v>
      </c>
      <c r="BC6" s="32" t="str">
        <f>IF(BC7="","",IF(BC7="-","【-】","【"&amp;SUBSTITUTE(TEXT(BC7,"#,##0.00"),"-","△")&amp;"】"))</f>
        <v>【262.74】</v>
      </c>
      <c r="BD6" s="33">
        <f>IF(BD7="",NA(),BD7)</f>
        <v>402.21</v>
      </c>
      <c r="BE6" s="33">
        <f t="shared" ref="BE6:BM6" si="7">IF(BE7="",NA(),BE7)</f>
        <v>414.53</v>
      </c>
      <c r="BF6" s="33">
        <f t="shared" si="7"/>
        <v>426.2</v>
      </c>
      <c r="BG6" s="33">
        <f t="shared" si="7"/>
        <v>437.27</v>
      </c>
      <c r="BH6" s="33">
        <f t="shared" si="7"/>
        <v>443.24</v>
      </c>
      <c r="BI6" s="33">
        <f t="shared" si="7"/>
        <v>403.15</v>
      </c>
      <c r="BJ6" s="33">
        <f t="shared" si="7"/>
        <v>391.4</v>
      </c>
      <c r="BK6" s="33">
        <f t="shared" si="7"/>
        <v>382.65</v>
      </c>
      <c r="BL6" s="33">
        <f t="shared" si="7"/>
        <v>385.06</v>
      </c>
      <c r="BM6" s="33">
        <f t="shared" si="7"/>
        <v>386.97</v>
      </c>
      <c r="BN6" s="32" t="str">
        <f>IF(BN7="","",IF(BN7="-","【-】","【"&amp;SUBSTITUTE(TEXT(BN7,"#,##0.00"),"-","△")&amp;"】"))</f>
        <v>【276.38】</v>
      </c>
      <c r="BO6" s="33">
        <f>IF(BO7="",NA(),BO7)</f>
        <v>87.51</v>
      </c>
      <c r="BP6" s="33">
        <f t="shared" ref="BP6:BX6" si="8">IF(BP7="",NA(),BP7)</f>
        <v>86.27</v>
      </c>
      <c r="BQ6" s="33">
        <f t="shared" si="8"/>
        <v>86.36</v>
      </c>
      <c r="BR6" s="33">
        <f t="shared" si="8"/>
        <v>90.12</v>
      </c>
      <c r="BS6" s="33">
        <f t="shared" si="8"/>
        <v>92.13</v>
      </c>
      <c r="BT6" s="33">
        <f t="shared" si="8"/>
        <v>94.86</v>
      </c>
      <c r="BU6" s="33">
        <f t="shared" si="8"/>
        <v>95.91</v>
      </c>
      <c r="BV6" s="33">
        <f t="shared" si="8"/>
        <v>96.1</v>
      </c>
      <c r="BW6" s="33">
        <f t="shared" si="8"/>
        <v>99.07</v>
      </c>
      <c r="BX6" s="33">
        <f t="shared" si="8"/>
        <v>101.72</v>
      </c>
      <c r="BY6" s="32" t="str">
        <f>IF(BY7="","",IF(BY7="-","【-】","【"&amp;SUBSTITUTE(TEXT(BY7,"#,##0.00"),"-","△")&amp;"】"))</f>
        <v>【104.99】</v>
      </c>
      <c r="BZ6" s="33">
        <f>IF(BZ7="",NA(),BZ7)</f>
        <v>178.12</v>
      </c>
      <c r="CA6" s="33">
        <f t="shared" ref="CA6:CI6" si="9">IF(CA7="",NA(),CA7)</f>
        <v>181.71</v>
      </c>
      <c r="CB6" s="33">
        <f t="shared" si="9"/>
        <v>181.46</v>
      </c>
      <c r="CC6" s="33">
        <f t="shared" si="9"/>
        <v>173.96</v>
      </c>
      <c r="CD6" s="33">
        <f t="shared" si="9"/>
        <v>169.93</v>
      </c>
      <c r="CE6" s="33">
        <f t="shared" si="9"/>
        <v>179.14</v>
      </c>
      <c r="CF6" s="33">
        <f t="shared" si="9"/>
        <v>179.29</v>
      </c>
      <c r="CG6" s="33">
        <f t="shared" si="9"/>
        <v>178.39</v>
      </c>
      <c r="CH6" s="33">
        <f t="shared" si="9"/>
        <v>173.03</v>
      </c>
      <c r="CI6" s="33">
        <f t="shared" si="9"/>
        <v>168.2</v>
      </c>
      <c r="CJ6" s="32" t="str">
        <f>IF(CJ7="","",IF(CJ7="-","【-】","【"&amp;SUBSTITUTE(TEXT(CJ7,"#,##0.00"),"-","△")&amp;"】"))</f>
        <v>【163.72】</v>
      </c>
      <c r="CK6" s="33">
        <f>IF(CK7="",NA(),CK7)</f>
        <v>59.73</v>
      </c>
      <c r="CL6" s="33">
        <f t="shared" ref="CL6:CT6" si="10">IF(CL7="",NA(),CL7)</f>
        <v>59.12</v>
      </c>
      <c r="CM6" s="33">
        <f t="shared" si="10"/>
        <v>57.89</v>
      </c>
      <c r="CN6" s="33">
        <f t="shared" si="10"/>
        <v>56.62</v>
      </c>
      <c r="CO6" s="33">
        <f t="shared" si="10"/>
        <v>57.08</v>
      </c>
      <c r="CP6" s="33">
        <f t="shared" si="10"/>
        <v>58.76</v>
      </c>
      <c r="CQ6" s="33">
        <f t="shared" si="10"/>
        <v>59.09</v>
      </c>
      <c r="CR6" s="33">
        <f t="shared" si="10"/>
        <v>59.23</v>
      </c>
      <c r="CS6" s="33">
        <f t="shared" si="10"/>
        <v>58.58</v>
      </c>
      <c r="CT6" s="33">
        <f t="shared" si="10"/>
        <v>54.77</v>
      </c>
      <c r="CU6" s="32" t="str">
        <f>IF(CU7="","",IF(CU7="-","【-】","【"&amp;SUBSTITUTE(TEXT(CU7,"#,##0.00"),"-","△")&amp;"】"))</f>
        <v>【59.76】</v>
      </c>
      <c r="CV6" s="33">
        <f>IF(CV7="",NA(),CV7)</f>
        <v>73.5</v>
      </c>
      <c r="CW6" s="33">
        <f t="shared" ref="CW6:DE6" si="11">IF(CW7="",NA(),CW7)</f>
        <v>73.510000000000005</v>
      </c>
      <c r="CX6" s="33">
        <f t="shared" si="11"/>
        <v>73.489999999999995</v>
      </c>
      <c r="CY6" s="33">
        <f t="shared" si="11"/>
        <v>73.349999999999994</v>
      </c>
      <c r="CZ6" s="33">
        <f t="shared" si="11"/>
        <v>71.36</v>
      </c>
      <c r="DA6" s="33">
        <f t="shared" si="11"/>
        <v>84.87</v>
      </c>
      <c r="DB6" s="33">
        <f t="shared" si="11"/>
        <v>85.4</v>
      </c>
      <c r="DC6" s="33">
        <f t="shared" si="11"/>
        <v>85.53</v>
      </c>
      <c r="DD6" s="33">
        <f t="shared" si="11"/>
        <v>85.23</v>
      </c>
      <c r="DE6" s="33">
        <f t="shared" si="11"/>
        <v>82.89</v>
      </c>
      <c r="DF6" s="32" t="str">
        <f>IF(DF7="","",IF(DF7="-","【-】","【"&amp;SUBSTITUTE(TEXT(DF7,"#,##0.00"),"-","△")&amp;"】"))</f>
        <v>【89.95】</v>
      </c>
      <c r="DG6" s="33">
        <f>IF(DG7="",NA(),DG7)</f>
        <v>30.95</v>
      </c>
      <c r="DH6" s="33">
        <f t="shared" ref="DH6:DP6" si="12">IF(DH7="",NA(),DH7)</f>
        <v>32.67</v>
      </c>
      <c r="DI6" s="33">
        <f t="shared" si="12"/>
        <v>34.26</v>
      </c>
      <c r="DJ6" s="33">
        <f t="shared" si="12"/>
        <v>35.93</v>
      </c>
      <c r="DK6" s="33">
        <f t="shared" si="12"/>
        <v>37.39</v>
      </c>
      <c r="DL6" s="33">
        <f t="shared" si="12"/>
        <v>35.53</v>
      </c>
      <c r="DM6" s="33">
        <f t="shared" si="12"/>
        <v>36.36</v>
      </c>
      <c r="DN6" s="33">
        <f t="shared" si="12"/>
        <v>37.340000000000003</v>
      </c>
      <c r="DO6" s="33">
        <f t="shared" si="12"/>
        <v>44.31</v>
      </c>
      <c r="DP6" s="33">
        <f t="shared" si="12"/>
        <v>47.46</v>
      </c>
      <c r="DQ6" s="32" t="str">
        <f>IF(DQ7="","",IF(DQ7="-","【-】","【"&amp;SUBSTITUTE(TEXT(DQ7,"#,##0.00"),"-","△")&amp;"】"))</f>
        <v>【47.18】</v>
      </c>
      <c r="DR6" s="33">
        <f>IF(DR7="",NA(),DR7)</f>
        <v>37.54</v>
      </c>
      <c r="DS6" s="33">
        <f t="shared" ref="DS6:EA6" si="13">IF(DS7="",NA(),DS7)</f>
        <v>37.22</v>
      </c>
      <c r="DT6" s="33">
        <f t="shared" si="13"/>
        <v>37.15</v>
      </c>
      <c r="DU6" s="33">
        <f t="shared" si="13"/>
        <v>36.159999999999997</v>
      </c>
      <c r="DV6" s="33">
        <f t="shared" si="13"/>
        <v>23.68</v>
      </c>
      <c r="DW6" s="33">
        <f t="shared" si="13"/>
        <v>6.47</v>
      </c>
      <c r="DX6" s="33">
        <f t="shared" si="13"/>
        <v>7.8</v>
      </c>
      <c r="DY6" s="33">
        <f t="shared" si="13"/>
        <v>8.39</v>
      </c>
      <c r="DZ6" s="33">
        <f t="shared" si="13"/>
        <v>10.09</v>
      </c>
      <c r="EA6" s="33">
        <f t="shared" si="13"/>
        <v>9.7100000000000009</v>
      </c>
      <c r="EB6" s="32" t="str">
        <f>IF(EB7="","",IF(EB7="-","【-】","【"&amp;SUBSTITUTE(TEXT(EB7,"#,##0.00"),"-","△")&amp;"】"))</f>
        <v>【13.18】</v>
      </c>
      <c r="EC6" s="33">
        <f>IF(EC7="",NA(),EC7)</f>
        <v>0.91</v>
      </c>
      <c r="ED6" s="33">
        <f t="shared" ref="ED6:EL6" si="14">IF(ED7="",NA(),ED7)</f>
        <v>1.34</v>
      </c>
      <c r="EE6" s="33">
        <f t="shared" si="14"/>
        <v>1.29</v>
      </c>
      <c r="EF6" s="33">
        <f t="shared" si="14"/>
        <v>1.02</v>
      </c>
      <c r="EG6" s="33">
        <f t="shared" si="14"/>
        <v>76.319999999999993</v>
      </c>
      <c r="EH6" s="33">
        <f t="shared" si="14"/>
        <v>0.7</v>
      </c>
      <c r="EI6" s="33">
        <f t="shared" si="14"/>
        <v>0.81</v>
      </c>
      <c r="EJ6" s="33">
        <f t="shared" si="14"/>
        <v>0.59</v>
      </c>
      <c r="EK6" s="33">
        <f t="shared" si="14"/>
        <v>0.6</v>
      </c>
      <c r="EL6" s="33">
        <f t="shared" si="14"/>
        <v>0.99</v>
      </c>
      <c r="EM6" s="32" t="str">
        <f>IF(EM7="","",IF(EM7="-","【-】","【"&amp;SUBSTITUTE(TEXT(EM7,"#,##0.00"),"-","△")&amp;"】"))</f>
        <v>【0.85】</v>
      </c>
    </row>
    <row r="7" spans="1:143" s="34" customFormat="1" x14ac:dyDescent="0.15">
      <c r="A7" s="26"/>
      <c r="B7" s="35">
        <v>2015</v>
      </c>
      <c r="C7" s="35">
        <v>192058</v>
      </c>
      <c r="D7" s="35">
        <v>46</v>
      </c>
      <c r="E7" s="35">
        <v>1</v>
      </c>
      <c r="F7" s="35">
        <v>0</v>
      </c>
      <c r="G7" s="35">
        <v>1</v>
      </c>
      <c r="H7" s="35" t="s">
        <v>92</v>
      </c>
      <c r="I7" s="35" t="s">
        <v>93</v>
      </c>
      <c r="J7" s="35" t="s">
        <v>94</v>
      </c>
      <c r="K7" s="35" t="s">
        <v>95</v>
      </c>
      <c r="L7" s="35" t="s">
        <v>96</v>
      </c>
      <c r="M7" s="36" t="s">
        <v>97</v>
      </c>
      <c r="N7" s="36">
        <v>62.78</v>
      </c>
      <c r="O7" s="36">
        <v>82.9</v>
      </c>
      <c r="P7" s="36">
        <v>2840</v>
      </c>
      <c r="Q7" s="36">
        <v>36258</v>
      </c>
      <c r="R7" s="36">
        <v>289.8</v>
      </c>
      <c r="S7" s="36">
        <v>125.11</v>
      </c>
      <c r="T7" s="36">
        <v>29938</v>
      </c>
      <c r="U7" s="36">
        <v>34.46</v>
      </c>
      <c r="V7" s="36">
        <v>868.78</v>
      </c>
      <c r="W7" s="36">
        <v>99.69</v>
      </c>
      <c r="X7" s="36">
        <v>98</v>
      </c>
      <c r="Y7" s="36">
        <v>98</v>
      </c>
      <c r="Z7" s="36">
        <v>98.94</v>
      </c>
      <c r="AA7" s="36">
        <v>101.01</v>
      </c>
      <c r="AB7" s="36">
        <v>105.61</v>
      </c>
      <c r="AC7" s="36">
        <v>106.41</v>
      </c>
      <c r="AD7" s="36">
        <v>106.89</v>
      </c>
      <c r="AE7" s="36">
        <v>109.04</v>
      </c>
      <c r="AF7" s="36">
        <v>111.21</v>
      </c>
      <c r="AG7" s="36">
        <v>113.56</v>
      </c>
      <c r="AH7" s="36">
        <v>0.42</v>
      </c>
      <c r="AI7" s="36">
        <v>2.89</v>
      </c>
      <c r="AJ7" s="36">
        <v>5.44</v>
      </c>
      <c r="AK7" s="36">
        <v>0</v>
      </c>
      <c r="AL7" s="36">
        <v>0</v>
      </c>
      <c r="AM7" s="36">
        <v>6.79</v>
      </c>
      <c r="AN7" s="36">
        <v>6.33</v>
      </c>
      <c r="AO7" s="36">
        <v>7.76</v>
      </c>
      <c r="AP7" s="36">
        <v>3.77</v>
      </c>
      <c r="AQ7" s="36">
        <v>1.93</v>
      </c>
      <c r="AR7" s="36">
        <v>0.87</v>
      </c>
      <c r="AS7" s="36">
        <v>9809.36</v>
      </c>
      <c r="AT7" s="36">
        <v>15495.34</v>
      </c>
      <c r="AU7" s="36">
        <v>31480.06</v>
      </c>
      <c r="AV7" s="36">
        <v>401.45</v>
      </c>
      <c r="AW7" s="36">
        <v>567.25</v>
      </c>
      <c r="AX7" s="36">
        <v>832.37</v>
      </c>
      <c r="AY7" s="36">
        <v>852.01</v>
      </c>
      <c r="AZ7" s="36">
        <v>909.68</v>
      </c>
      <c r="BA7" s="36">
        <v>382.09</v>
      </c>
      <c r="BB7" s="36">
        <v>391.54</v>
      </c>
      <c r="BC7" s="36">
        <v>262.74</v>
      </c>
      <c r="BD7" s="36">
        <v>402.21</v>
      </c>
      <c r="BE7" s="36">
        <v>414.53</v>
      </c>
      <c r="BF7" s="36">
        <v>426.2</v>
      </c>
      <c r="BG7" s="36">
        <v>437.27</v>
      </c>
      <c r="BH7" s="36">
        <v>443.24</v>
      </c>
      <c r="BI7" s="36">
        <v>403.15</v>
      </c>
      <c r="BJ7" s="36">
        <v>391.4</v>
      </c>
      <c r="BK7" s="36">
        <v>382.65</v>
      </c>
      <c r="BL7" s="36">
        <v>385.06</v>
      </c>
      <c r="BM7" s="36">
        <v>386.97</v>
      </c>
      <c r="BN7" s="36">
        <v>276.38</v>
      </c>
      <c r="BO7" s="36">
        <v>87.51</v>
      </c>
      <c r="BP7" s="36">
        <v>86.27</v>
      </c>
      <c r="BQ7" s="36">
        <v>86.36</v>
      </c>
      <c r="BR7" s="36">
        <v>90.12</v>
      </c>
      <c r="BS7" s="36">
        <v>92.13</v>
      </c>
      <c r="BT7" s="36">
        <v>94.86</v>
      </c>
      <c r="BU7" s="36">
        <v>95.91</v>
      </c>
      <c r="BV7" s="36">
        <v>96.1</v>
      </c>
      <c r="BW7" s="36">
        <v>99.07</v>
      </c>
      <c r="BX7" s="36">
        <v>101.72</v>
      </c>
      <c r="BY7" s="36">
        <v>104.99</v>
      </c>
      <c r="BZ7" s="36">
        <v>178.12</v>
      </c>
      <c r="CA7" s="36">
        <v>181.71</v>
      </c>
      <c r="CB7" s="36">
        <v>181.46</v>
      </c>
      <c r="CC7" s="36">
        <v>173.96</v>
      </c>
      <c r="CD7" s="36">
        <v>169.93</v>
      </c>
      <c r="CE7" s="36">
        <v>179.14</v>
      </c>
      <c r="CF7" s="36">
        <v>179.29</v>
      </c>
      <c r="CG7" s="36">
        <v>178.39</v>
      </c>
      <c r="CH7" s="36">
        <v>173.03</v>
      </c>
      <c r="CI7" s="36">
        <v>168.2</v>
      </c>
      <c r="CJ7" s="36">
        <v>163.72</v>
      </c>
      <c r="CK7" s="36">
        <v>59.73</v>
      </c>
      <c r="CL7" s="36">
        <v>59.12</v>
      </c>
      <c r="CM7" s="36">
        <v>57.89</v>
      </c>
      <c r="CN7" s="36">
        <v>56.62</v>
      </c>
      <c r="CO7" s="36">
        <v>57.08</v>
      </c>
      <c r="CP7" s="36">
        <v>58.76</v>
      </c>
      <c r="CQ7" s="36">
        <v>59.09</v>
      </c>
      <c r="CR7" s="36">
        <v>59.23</v>
      </c>
      <c r="CS7" s="36">
        <v>58.58</v>
      </c>
      <c r="CT7" s="36">
        <v>54.77</v>
      </c>
      <c r="CU7" s="36">
        <v>59.76</v>
      </c>
      <c r="CV7" s="36">
        <v>73.5</v>
      </c>
      <c r="CW7" s="36">
        <v>73.510000000000005</v>
      </c>
      <c r="CX7" s="36">
        <v>73.489999999999995</v>
      </c>
      <c r="CY7" s="36">
        <v>73.349999999999994</v>
      </c>
      <c r="CZ7" s="36">
        <v>71.36</v>
      </c>
      <c r="DA7" s="36">
        <v>84.87</v>
      </c>
      <c r="DB7" s="36">
        <v>85.4</v>
      </c>
      <c r="DC7" s="36">
        <v>85.53</v>
      </c>
      <c r="DD7" s="36">
        <v>85.23</v>
      </c>
      <c r="DE7" s="36">
        <v>82.89</v>
      </c>
      <c r="DF7" s="36">
        <v>89.95</v>
      </c>
      <c r="DG7" s="36">
        <v>30.95</v>
      </c>
      <c r="DH7" s="36">
        <v>32.67</v>
      </c>
      <c r="DI7" s="36">
        <v>34.26</v>
      </c>
      <c r="DJ7" s="36">
        <v>35.93</v>
      </c>
      <c r="DK7" s="36">
        <v>37.39</v>
      </c>
      <c r="DL7" s="36">
        <v>35.53</v>
      </c>
      <c r="DM7" s="36">
        <v>36.36</v>
      </c>
      <c r="DN7" s="36">
        <v>37.340000000000003</v>
      </c>
      <c r="DO7" s="36">
        <v>44.31</v>
      </c>
      <c r="DP7" s="36">
        <v>47.46</v>
      </c>
      <c r="DQ7" s="36">
        <v>47.18</v>
      </c>
      <c r="DR7" s="36">
        <v>37.54</v>
      </c>
      <c r="DS7" s="36">
        <v>37.22</v>
      </c>
      <c r="DT7" s="36">
        <v>37.15</v>
      </c>
      <c r="DU7" s="36">
        <v>36.159999999999997</v>
      </c>
      <c r="DV7" s="36">
        <v>23.68</v>
      </c>
      <c r="DW7" s="36">
        <v>6.47</v>
      </c>
      <c r="DX7" s="36">
        <v>7.8</v>
      </c>
      <c r="DY7" s="36">
        <v>8.39</v>
      </c>
      <c r="DZ7" s="36">
        <v>10.09</v>
      </c>
      <c r="EA7" s="36">
        <v>9.7100000000000009</v>
      </c>
      <c r="EB7" s="36">
        <v>13.18</v>
      </c>
      <c r="EC7" s="36">
        <v>0.91</v>
      </c>
      <c r="ED7" s="36">
        <v>1.34</v>
      </c>
      <c r="EE7" s="36">
        <v>1.29</v>
      </c>
      <c r="EF7" s="36">
        <v>1.02</v>
      </c>
      <c r="EG7" s="36">
        <v>76.319999999999993</v>
      </c>
      <c r="EH7" s="36">
        <v>0.7</v>
      </c>
      <c r="EI7" s="36">
        <v>0.81</v>
      </c>
      <c r="EJ7" s="36">
        <v>0.59</v>
      </c>
      <c r="EK7" s="36">
        <v>0.6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S004556</cp:lastModifiedBy>
  <cp:lastPrinted>2017-02-15T08:33:26Z</cp:lastPrinted>
  <dcterms:created xsi:type="dcterms:W3CDTF">2017-02-01T08:40:43Z</dcterms:created>
  <dcterms:modified xsi:type="dcterms:W3CDTF">2017-02-15T08:33:48Z</dcterms:modified>
</cp:coreProperties>
</file>