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AL8" i="4"/>
  <c r="W8" i="4"/>
  <c r="B8"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<sst xmlns="http://schemas.openxmlformats.org/spreadsheetml/2006/main" count="223" uniqueCount="111">
  <si>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</si>
  <si>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</si>
  <si>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</si>
  <si>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</si>
  <si>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</si>
  <si>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</si>
  <si>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</si>
  <si>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</si>
  <si>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</si>
  <si>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</si>
  <si>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</si>
  <si>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</si>
  <si>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</si>
  <si>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</si>
  <si>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</si>
  <si>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</si>
  <si>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</si>
  <si>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</si>
  <si>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</si>
  <si>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</si>
  <si>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</si>
  <si>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</si>
  <si>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</si>
  <si>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</si>
  <si>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</si>
  <si>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</si>
  <si>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</si>
  <si>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</si>
  <si>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</si>
  <si>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</si>
  <si>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</si>
  <si>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</si>
  <si>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</si>
  <si>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</si>
  <si>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</si>
  <si>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</si>
  <si>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</si>
  <si>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</si>
  <si>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</si>
  <si>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</si>
  <si>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</si>
  <si>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</si>
  <si>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</si>
  <si>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</si>
  <si>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</si>
  <si>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</si>
  <si>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</si>
  <si>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</si>
  <si>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</si>
  <si>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</si>
  <si>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</si>
  <si>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</si>
  <si>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</si>
  <si>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</si>
  <si>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</si>
  <si>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</si>
  <si>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</si>
  <si>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</si>
  <si>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</si>
  <si>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</si>
  <si>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</si>
  <si>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</si>
  <si>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</si>
  <si>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</si>
  <si>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</si>
  <si>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</si>
  <si>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</si>
  <si>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</si>
  <si>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</si>
  <si>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</si>
  <si>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</si>
  <si>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</si>
  <si>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</si>
  <si>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</si>
  <si>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</si>
  <si>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</si>
  <si>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</si>
  <si>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</si>
  <si>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</si>
  <si>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</si>
  <si>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</si>
  <si>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</si>
  <si>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</si>
  <si>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</si>
  <si>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</si>
  <si>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</si>
  <si>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</si>
  <si>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</si>
  <si>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</si>
  <si>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</si>
  <si>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</si>
  <si>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</si>
  <si>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</si>
  <si>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</si>
  <si>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</si>
  <si>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</si>
  <si>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都留市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</si>
  <si>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</si>
  <si>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</si>
  <si>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</si>
  <si>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</si>
  <si>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</si>
  <si>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</si>
  <si>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</si>
  <si>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</si>
  <si>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</si>
  <si>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</si>
  <si>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</si>
  <si>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①収益的収支比率は、6割程度に留まっており、これは地方債償還金の負担が経営状況を圧迫しているのが原因と考えられる。水洗化率や接続率が低いため、安定した料金収入が多く見込めないためである。
 ④企業債残高対事業規模比率は、現在一般会計から繰出基準に基づいた繰入を行っているため数値が出ていないが、市内の多くは地形的に岩盤が出る箇所が多く工事費が嵩むため、今後未普及地域への投資を継続していくにあたり、実際の企業債残高が増加しないよう計画的な投資を行っていく必要がある。
⑤経費回収率は、類似団体を下回っている。これは他団体に比べ供用開始後間もないため、接続率が低く料金収入が少額となっているためである。⑥汚水処理原価も同様に、有収水量が過小なため類似団体と比較し高い状況である。
 ⑦施設利用率、⑧水洗化率についても供用開始後間もないため類似団体と比較し低いのが、投資の成果により年々上昇している。</t>
    <rPh sb="200" eb="202">
      <t>ジッサイ</t>
    </rPh>
    <rPh sb="203" eb="205">
      <t>キギョウ</t>
    </rPh>
    <rPh sb="205" eb="206">
      <t>サイ</t>
    </rPh>
    <rPh sb="206" eb="208">
      <t>ザンダカ</t>
    </rPh>
    <rPh sb="209" eb="211">
      <t>ゾウカ</t>
    </rPh>
    <phoneticPr fontId="4"/>
  </si>
  <si>
    <t>都留市では、平成６年度より管渠整備を行い、平成１６年供用開始と比較的新しい施設なため、現時点では老朽化対策は行っていない。</t>
    <rPh sb="6" eb="8">
      <t>ヘイセイ</t>
    </rPh>
    <rPh sb="9" eb="11">
      <t>ネンド</t>
    </rPh>
    <rPh sb="13" eb="15">
      <t>カンキョ</t>
    </rPh>
    <rPh sb="15" eb="17">
      <t>セイビ</t>
    </rPh>
    <rPh sb="18" eb="19">
      <t>オコナ</t>
    </rPh>
    <rPh sb="21" eb="23">
      <t>ヘイセイ</t>
    </rPh>
    <rPh sb="25" eb="26">
      <t>ネン</t>
    </rPh>
    <rPh sb="26" eb="28">
      <t>キョウヨウ</t>
    </rPh>
    <rPh sb="28" eb="30">
      <t>カイシ</t>
    </rPh>
    <rPh sb="31" eb="34">
      <t>ヒカクテキ</t>
    </rPh>
    <rPh sb="34" eb="35">
      <t>アタラ</t>
    </rPh>
    <rPh sb="37" eb="39">
      <t>シセツ</t>
    </rPh>
    <rPh sb="43" eb="46">
      <t>ゲンジテン</t>
    </rPh>
    <rPh sb="48" eb="50">
      <t>ロウキュウ</t>
    </rPh>
    <rPh sb="50" eb="51">
      <t>カ</t>
    </rPh>
    <rPh sb="51" eb="53">
      <t>タイサク</t>
    </rPh>
    <rPh sb="54" eb="55">
      <t>オコナ</t>
    </rPh>
    <phoneticPr fontId="23"/>
  </si>
  <si>
    <r>
      <t xml:space="preserve"> 供用開始後間もないため、更新等の維持管理に多くの経費が掛かる時期ではないが、類似団体と比較し施設利用率や水洗化率が低いため、計画的かつ効率的な投資を行う必要がある。また経費回収率が低く、汚水処理原価が高いため、計画的な投資を行うとともに、接続率を上げる必要がある。接続率向上のために使用</t>
    </r>
    <r>
      <rPr>
        <sz val="11"/>
        <rFont val="ＭＳ ゴシック"/>
        <family val="3"/>
        <charset val="128"/>
      </rPr>
      <t>料</t>
    </r>
    <r>
      <rPr>
        <sz val="11"/>
        <color theme="1"/>
        <rFont val="ＭＳ ゴシック"/>
        <family val="3"/>
        <charset val="128"/>
      </rPr>
      <t>単価の改定は難しい状況であるため、引き続き啓発活動を積極的に行うなど、安定した財源確保に力を入れる。</t>
    </r>
    <rPh sb="144" eb="145">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</si>
</sst>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6"/>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7">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22" fillId="0" borderId="0">
      <alignment vertical="center"/>
    </xf>
    <xf numFmtId="38" fontId="22" fillId="0" borderId="0" applyFont="0" applyFill="0" applyBorder="0" applyAlignment="0" applyProtection="0">
      <alignment vertical="center"/>
    </xf>
    <xf numFmtId="0" fontId="24" fillId="0" borderId="0">
      <alignment vertical="center"/>
    </xf>
    <xf numFmtId="0" fontId="24" fillId="0" borderId="0">
      <alignment vertical="center"/>
    </xf>
    <xf numFmtId="0" fontId="22" fillId="0" borderId="0">
      <alignment vertical="center"/>
    </xf>
    <xf numFmtId="0" fontId="24" fillId="0" borderId="0">
      <alignment vertical="center"/>
    </xf>
    <xf numFmtId="0" fontId="13" fillId="0" borderId="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20" applyFont="1" applyBorder="1" applyAlignment="1" applyProtection="1">
      <alignment horizontal="left" vertical="top" wrapText="1"/>
      <protection locked="0"/>
    </xf>
    <xf numFmtId="0" fontId="5" fillId="0" borderId="0" xfId="20" applyFont="1" applyBorder="1" applyAlignment="1" applyProtection="1">
      <alignment horizontal="left" vertical="top" wrapText="1"/>
      <protection locked="0"/>
    </xf>
    <xf numFmtId="0" fontId="5" fillId="0" borderId="7" xfId="20" applyFont="1" applyBorder="1" applyAlignment="1" applyProtection="1">
      <alignment horizontal="left" vertical="top" wrapText="1"/>
      <protection locked="0"/>
    </xf>
    <xf numFmtId="0" fontId="5" fillId="0" borderId="8" xfId="20" applyFont="1" applyBorder="1" applyAlignment="1" applyProtection="1">
      <alignment horizontal="left" vertical="top" wrapText="1"/>
      <protection locked="0"/>
    </xf>
    <xf numFmtId="0" fontId="5" fillId="0" borderId="1" xfId="20" applyFont="1" applyBorder="1" applyAlignment="1" applyProtection="1">
      <alignment horizontal="left" vertical="top" wrapText="1"/>
      <protection locked="0"/>
    </xf>
    <xf numFmtId="0" fontId="5" fillId="0" borderId="9" xfId="2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7">
    <cellStyle name="桁区切り" xfId="1" builtinId="6"/>
    <cellStyle name="桁区切り 2" xfId="2"/>
    <cellStyle name="桁区切り 3" xfId="3"/>
    <cellStyle name="桁区切り 3 2" xfId="4"/>
    <cellStyle name="桁区切り 4" xfId="21"/>
    <cellStyle name="通貨 2" xfId="5"/>
    <cellStyle name="標準" xfId="0" builtinId="0"/>
    <cellStyle name="標準 2" xfId="6"/>
    <cellStyle name="標準 2 2" xfId="7"/>
    <cellStyle name="標準 2 3" xfId="8"/>
    <cellStyle name="標準 2 3 2" xfId="9"/>
    <cellStyle name="標準 2 3 2 2" xfId="24"/>
    <cellStyle name="標準 2 3 3" xfId="23"/>
    <cellStyle name="標準 2 4" xfId="10"/>
    <cellStyle name="標準 2 5" xfId="22"/>
    <cellStyle name="標準 2_【重要】（県）指数表_書式まとめ" xfId="11"/>
    <cellStyle name="標準 3" xfId="12"/>
    <cellStyle name="標準 3 2" xfId="13"/>
    <cellStyle name="標準 3 2 2" xfId="14"/>
    <cellStyle name="標準 3 3" xfId="15"/>
    <cellStyle name="標準 4" xfId="16"/>
    <cellStyle name="標準 4 2" xfId="25"/>
    <cellStyle name="標準 5" xfId="17"/>
    <cellStyle name="標準 6" xfId="18"/>
    <cellStyle name="標準 6 2" xfId="26"/>
    <cellStyle name="標準 7" xfId="19"/>
    <cellStyle name="標準 8"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919040"/>
        <c:axId val="1109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10919040"/>
        <c:axId val="110949888"/>
      </c:lineChart>
      <c:dateAx>
        <c:axId val="110919040"/>
        <c:scaling>
          <c:orientation val="minMax"/>
        </c:scaling>
        <c:delete val="1"/>
        <c:axPos val="b"/>
        <c:numFmt formatCode="ge" sourceLinked="1"/>
        <c:majorTickMark val="none"/>
        <c:minorTickMark val="none"/>
        <c:tickLblPos val="none"/>
        <c:crossAx val="110949888"/>
        <c:crosses val="autoZero"/>
        <c:auto val="1"/>
        <c:lblOffset val="100"/>
        <c:baseTimeUnit val="years"/>
      </c:dateAx>
      <c:valAx>
        <c:axId val="1109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39.49</c:v>
                </c:pt>
                <c:pt idx="3">
                  <c:v>39.89</c:v>
                </c:pt>
                <c:pt idx="4">
                  <c:v>40.729999999999997</c:v>
                </c:pt>
              </c:numCache>
            </c:numRef>
          </c:val>
        </c:ser>
        <c:dLbls>
          <c:showLegendKey val="0"/>
          <c:showVal val="0"/>
          <c:showCatName val="0"/>
          <c:showSerName val="0"/>
          <c:showPercent val="0"/>
          <c:showBubbleSize val="0"/>
        </c:dLbls>
        <c:gapWidth val="150"/>
        <c:axId val="112345088"/>
        <c:axId val="1123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12345088"/>
        <c:axId val="112347008"/>
      </c:lineChart>
      <c:dateAx>
        <c:axId val="112345088"/>
        <c:scaling>
          <c:orientation val="minMax"/>
        </c:scaling>
        <c:delete val="1"/>
        <c:axPos val="b"/>
        <c:numFmt formatCode="ge" sourceLinked="1"/>
        <c:majorTickMark val="none"/>
        <c:minorTickMark val="none"/>
        <c:tickLblPos val="none"/>
        <c:crossAx val="112347008"/>
        <c:crosses val="autoZero"/>
        <c:auto val="1"/>
        <c:lblOffset val="100"/>
        <c:baseTimeUnit val="years"/>
      </c:dateAx>
      <c:valAx>
        <c:axId val="1123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56.37</c:v>
                </c:pt>
                <c:pt idx="1">
                  <c:v>57.5</c:v>
                </c:pt>
                <c:pt idx="2">
                  <c:v>60.63</c:v>
                </c:pt>
                <c:pt idx="3">
                  <c:v>62.48</c:v>
                </c:pt>
                <c:pt idx="4">
                  <c:v>71.86</c:v>
                </c:pt>
              </c:numCache>
            </c:numRef>
          </c:val>
        </c:ser>
        <c:dLbls>
          <c:showLegendKey val="0"/>
          <c:showVal val="0"/>
          <c:showCatName val="0"/>
          <c:showSerName val="0"/>
          <c:showPercent val="0"/>
          <c:showBubbleSize val="0"/>
        </c:dLbls>
        <c:gapWidth val="150"/>
        <c:axId val="112360832"/>
        <c:axId val="1123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12360832"/>
        <c:axId val="112399872"/>
      </c:lineChart>
      <c:dateAx>
        <c:axId val="112360832"/>
        <c:scaling>
          <c:orientation val="minMax"/>
        </c:scaling>
        <c:delete val="1"/>
        <c:axPos val="b"/>
        <c:numFmt formatCode="ge" sourceLinked="1"/>
        <c:majorTickMark val="none"/>
        <c:minorTickMark val="none"/>
        <c:tickLblPos val="none"/>
        <c:crossAx val="112399872"/>
        <c:crosses val="autoZero"/>
        <c:auto val="1"/>
        <c:lblOffset val="100"/>
        <c:baseTimeUnit val="years"/>
      </c:dateAx>
      <c:valAx>
        <c:axId val="1123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63.3</c:v>
                </c:pt>
                <c:pt idx="1">
                  <c:v>65.900000000000006</c:v>
                </c:pt>
                <c:pt idx="2">
                  <c:v>57.75</c:v>
                </c:pt>
                <c:pt idx="3">
                  <c:v>57.18</c:v>
                </c:pt>
                <c:pt idx="4">
                  <c:v>55.02</c:v>
                </c:pt>
              </c:numCache>
            </c:numRef>
          </c:val>
        </c:ser>
        <c:dLbls>
          <c:showLegendKey val="0"/>
          <c:showVal val="0"/>
          <c:showCatName val="0"/>
          <c:showSerName val="0"/>
          <c:showPercent val="0"/>
          <c:showBubbleSize val="0"/>
        </c:dLbls>
        <c:gapWidth val="150"/>
        <c:axId val="110468096"/>
        <c:axId val="1104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68096"/>
        <c:axId val="110470272"/>
      </c:lineChart>
      <c:dateAx>
        <c:axId val="110468096"/>
        <c:scaling>
          <c:orientation val="minMax"/>
        </c:scaling>
        <c:delete val="1"/>
        <c:axPos val="b"/>
        <c:numFmt formatCode="ge" sourceLinked="1"/>
        <c:majorTickMark val="none"/>
        <c:minorTickMark val="none"/>
        <c:tickLblPos val="none"/>
        <c:crossAx val="110470272"/>
        <c:crosses val="autoZero"/>
        <c:auto val="1"/>
        <c:lblOffset val="100"/>
        <c:baseTimeUnit val="years"/>
      </c:dateAx>
      <c:valAx>
        <c:axId val="1104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92288"/>
        <c:axId val="1109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92288"/>
        <c:axId val="110965504"/>
      </c:lineChart>
      <c:dateAx>
        <c:axId val="110492288"/>
        <c:scaling>
          <c:orientation val="minMax"/>
        </c:scaling>
        <c:delete val="1"/>
        <c:axPos val="b"/>
        <c:numFmt formatCode="ge" sourceLinked="1"/>
        <c:majorTickMark val="none"/>
        <c:minorTickMark val="none"/>
        <c:tickLblPos val="none"/>
        <c:crossAx val="110965504"/>
        <c:crosses val="autoZero"/>
        <c:auto val="1"/>
        <c:lblOffset val="100"/>
        <c:baseTimeUnit val="years"/>
      </c:dateAx>
      <c:valAx>
        <c:axId val="1109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87520"/>
        <c:axId val="1110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87520"/>
        <c:axId val="111014272"/>
      </c:lineChart>
      <c:dateAx>
        <c:axId val="110987520"/>
        <c:scaling>
          <c:orientation val="minMax"/>
        </c:scaling>
        <c:delete val="1"/>
        <c:axPos val="b"/>
        <c:numFmt formatCode="ge" sourceLinked="1"/>
        <c:majorTickMark val="none"/>
        <c:minorTickMark val="none"/>
        <c:tickLblPos val="none"/>
        <c:crossAx val="111014272"/>
        <c:crosses val="autoZero"/>
        <c:auto val="1"/>
        <c:lblOffset val="100"/>
        <c:baseTimeUnit val="years"/>
      </c:dateAx>
      <c:valAx>
        <c:axId val="1110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40384"/>
        <c:axId val="1110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40384"/>
        <c:axId val="111046656"/>
      </c:lineChart>
      <c:dateAx>
        <c:axId val="111040384"/>
        <c:scaling>
          <c:orientation val="minMax"/>
        </c:scaling>
        <c:delete val="1"/>
        <c:axPos val="b"/>
        <c:numFmt formatCode="ge" sourceLinked="1"/>
        <c:majorTickMark val="none"/>
        <c:minorTickMark val="none"/>
        <c:tickLblPos val="none"/>
        <c:crossAx val="111046656"/>
        <c:crosses val="autoZero"/>
        <c:auto val="1"/>
        <c:lblOffset val="100"/>
        <c:baseTimeUnit val="years"/>
      </c:dateAx>
      <c:valAx>
        <c:axId val="1110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133632"/>
        <c:axId val="1121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133632"/>
        <c:axId val="112135552"/>
      </c:lineChart>
      <c:dateAx>
        <c:axId val="112133632"/>
        <c:scaling>
          <c:orientation val="minMax"/>
        </c:scaling>
        <c:delete val="1"/>
        <c:axPos val="b"/>
        <c:numFmt formatCode="ge" sourceLinked="1"/>
        <c:majorTickMark val="none"/>
        <c:minorTickMark val="none"/>
        <c:tickLblPos val="none"/>
        <c:crossAx val="112135552"/>
        <c:crosses val="autoZero"/>
        <c:auto val="1"/>
        <c:lblOffset val="100"/>
        <c:baseTimeUnit val="years"/>
      </c:dateAx>
      <c:valAx>
        <c:axId val="1121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1622.88</c:v>
                </c:pt>
                <c:pt idx="1">
                  <c:v>1155.69</c:v>
                </c:pt>
                <c:pt idx="2">
                  <c:v>1471.43</c:v>
                </c:pt>
                <c:pt idx="3" formatCode="#,##0.00;&quot;△&quot;#,##0.00">
                  <c:v>0</c:v>
                </c:pt>
                <c:pt idx="4" formatCode="#,##0.00;&quot;△&quot;#,##0.00">
                  <c:v>0</c:v>
                </c:pt>
              </c:numCache>
            </c:numRef>
          </c:val>
        </c:ser>
        <c:dLbls>
          <c:showLegendKey val="0"/>
          <c:showVal val="0"/>
          <c:showCatName val="0"/>
          <c:showSerName val="0"/>
          <c:showPercent val="0"/>
          <c:showBubbleSize val="0"/>
        </c:dLbls>
        <c:gapWidth val="150"/>
        <c:axId val="112166016"/>
        <c:axId val="1121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12166016"/>
        <c:axId val="112167936"/>
      </c:lineChart>
      <c:dateAx>
        <c:axId val="112166016"/>
        <c:scaling>
          <c:orientation val="minMax"/>
        </c:scaling>
        <c:delete val="1"/>
        <c:axPos val="b"/>
        <c:numFmt formatCode="ge" sourceLinked="1"/>
        <c:majorTickMark val="none"/>
        <c:minorTickMark val="none"/>
        <c:tickLblPos val="none"/>
        <c:crossAx val="112167936"/>
        <c:crosses val="autoZero"/>
        <c:auto val="1"/>
        <c:lblOffset val="100"/>
        <c:baseTimeUnit val="years"/>
      </c:dateAx>
      <c:valAx>
        <c:axId val="1121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34.79</c:v>
                </c:pt>
                <c:pt idx="1">
                  <c:v>32.979999999999997</c:v>
                </c:pt>
                <c:pt idx="2">
                  <c:v>38.99</c:v>
                </c:pt>
                <c:pt idx="3">
                  <c:v>33.33</c:v>
                </c:pt>
                <c:pt idx="4">
                  <c:v>32.32</c:v>
                </c:pt>
              </c:numCache>
            </c:numRef>
          </c:val>
        </c:ser>
        <c:dLbls>
          <c:showLegendKey val="0"/>
          <c:showVal val="0"/>
          <c:showCatName val="0"/>
          <c:showSerName val="0"/>
          <c:showPercent val="0"/>
          <c:showBubbleSize val="0"/>
        </c:dLbls>
        <c:gapWidth val="150"/>
        <c:axId val="112280320"/>
        <c:axId val="1122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12280320"/>
        <c:axId val="112282240"/>
      </c:lineChart>
      <c:dateAx>
        <c:axId val="112280320"/>
        <c:scaling>
          <c:orientation val="minMax"/>
        </c:scaling>
        <c:delete val="1"/>
        <c:axPos val="b"/>
        <c:numFmt formatCode="ge" sourceLinked="1"/>
        <c:majorTickMark val="none"/>
        <c:minorTickMark val="none"/>
        <c:tickLblPos val="none"/>
        <c:crossAx val="112282240"/>
        <c:crosses val="autoZero"/>
        <c:auto val="1"/>
        <c:lblOffset val="100"/>
        <c:baseTimeUnit val="years"/>
      </c:dateAx>
      <c:valAx>
        <c:axId val="1122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393.91</c:v>
                </c:pt>
                <c:pt idx="1">
                  <c:v>425.28</c:v>
                </c:pt>
                <c:pt idx="2">
                  <c:v>362.16</c:v>
                </c:pt>
                <c:pt idx="3">
                  <c:v>435.39</c:v>
                </c:pt>
                <c:pt idx="4">
                  <c:v>441.1</c:v>
                </c:pt>
              </c:numCache>
            </c:numRef>
          </c:val>
        </c:ser>
        <c:dLbls>
          <c:showLegendKey val="0"/>
          <c:showVal val="0"/>
          <c:showCatName val="0"/>
          <c:showSerName val="0"/>
          <c:showPercent val="0"/>
          <c:showBubbleSize val="0"/>
        </c:dLbls>
        <c:gapWidth val="150"/>
        <c:axId val="112308608"/>
        <c:axId val="1123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12308608"/>
        <c:axId val="112310528"/>
      </c:lineChart>
      <c:dateAx>
        <c:axId val="112308608"/>
        <c:scaling>
          <c:orientation val="minMax"/>
        </c:scaling>
        <c:delete val="1"/>
        <c:axPos val="b"/>
        <c:numFmt formatCode="ge" sourceLinked="1"/>
        <c:majorTickMark val="none"/>
        <c:minorTickMark val="none"/>
        <c:tickLblPos val="none"/>
        <c:crossAx val="112310528"/>
        <c:crosses val="autoZero"/>
        <c:auto val="1"/>
        <c:lblOffset val="100"/>
        <c:baseTimeUnit val="years"/>
      </c:dateAx>
      <c:valAx>
        <c:axId val="1123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山梨県　都留市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Cc3</v>
      </c>
      <c r="X8" s="76"/>
      <c r="Y8" s="76"/>
      <c r="Z8" s="76"/>
      <c r="AA8" s="76"/>
      <c r="AB8" s="76"/>
      <c r="AC8" s="76"/>
      <c r="AD8" s="3"/>
      <c r="AE8" s="3"/>
      <c r="AF8" s="3"/>
      <c r="AG8" s="3"/>
      <c r="AH8" s="3"/>
      <c r="AI8" s="3"/>
      <c r="AJ8" s="3"/>
      <c r="AK8" s="3"/>
      <c r="AL8" s="70">
        <f>データ!R6</f>
        <v>31486</v>
      </c>
      <c r="AM8" s="70"/>
      <c r="AN8" s="70"/>
      <c r="AO8" s="70"/>
      <c r="AP8" s="70"/>
      <c r="AQ8" s="70"/>
      <c r="AR8" s="70"/>
      <c r="AS8" s="70"/>
      <c r="AT8" s="69">
        <f>データ!S6</f>
        <v>161.63</v>
      </c>
      <c r="AU8" s="69"/>
      <c r="AV8" s="69"/>
      <c r="AW8" s="69"/>
      <c r="AX8" s="69"/>
      <c r="AY8" s="69"/>
      <c r="AZ8" s="69"/>
      <c r="BA8" s="69"/>
      <c r="BB8" s="69">
        <f>データ!T6</f>
        <v>194.8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15">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15">
      <c r="A10" s="2"/>
      <c r="B10" s="69" t="str">
        <f>データ!M6</f>
        <v>-</v>
      </c>
      <c r="C10" s="69"/>
      <c r="D10" s="69"/>
      <c r="E10" s="69"/>
      <c r="F10" s="69"/>
      <c r="G10" s="69"/>
      <c r="H10" s="69"/>
      <c r="I10" s="69" t="str">
        <f>データ!N6</f>
        <v>該当数値なし</v>
      </c>
      <c r="J10" s="69"/>
      <c r="K10" s="69"/>
      <c r="L10" s="69"/>
      <c r="M10" s="69"/>
      <c r="N10" s="69"/>
      <c r="O10" s="69"/>
      <c r="P10" s="69">
        <f>データ!O6</f>
        <v>25.22</v>
      </c>
      <c r="Q10" s="69"/>
      <c r="R10" s="69"/>
      <c r="S10" s="69"/>
      <c r="T10" s="69"/>
      <c r="U10" s="69"/>
      <c r="V10" s="69"/>
      <c r="W10" s="69">
        <f>データ!P6</f>
        <v>111.31</v>
      </c>
      <c r="X10" s="69"/>
      <c r="Y10" s="69"/>
      <c r="Z10" s="69"/>
      <c r="AA10" s="69"/>
      <c r="AB10" s="69"/>
      <c r="AC10" s="69"/>
      <c r="AD10" s="70">
        <f>データ!Q6</f>
        <v>2370</v>
      </c>
      <c r="AE10" s="70"/>
      <c r="AF10" s="70"/>
      <c r="AG10" s="70"/>
      <c r="AH10" s="70"/>
      <c r="AI10" s="70"/>
      <c r="AJ10" s="70"/>
      <c r="AK10" s="2"/>
      <c r="AL10" s="70">
        <f>データ!U6</f>
        <v>7833</v>
      </c>
      <c r="AM10" s="70"/>
      <c r="AN10" s="70"/>
      <c r="AO10" s="70"/>
      <c r="AP10" s="70"/>
      <c r="AQ10" s="70"/>
      <c r="AR10" s="70"/>
      <c r="AS10" s="70"/>
      <c r="AT10" s="69">
        <f>データ!V6</f>
        <v>2.21</v>
      </c>
      <c r="AU10" s="69"/>
      <c r="AV10" s="69"/>
      <c r="AW10" s="69"/>
      <c r="AX10" s="69"/>
      <c r="AY10" s="69"/>
      <c r="AZ10" s="69"/>
      <c r="BA10" s="69"/>
      <c r="BB10" s="69">
        <f>データ!W6</f>
        <v>3544.34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9" t="s">
        <v>25</v>
      </c>
      <c r="BM14" s="50"/>
      <c r="BN14" s="50"/>
      <c r="BO14" s="50"/>
      <c r="BP14" s="50"/>
      <c r="BQ14" s="50"/>
      <c r="BR14" s="50"/>
      <c r="BS14" s="50"/>
      <c r="BT14" s="50"/>
      <c r="BU14" s="50"/>
      <c r="BV14" s="50"/>
      <c r="BW14" s="50"/>
      <c r="BX14" s="50"/>
      <c r="BY14" s="50"/>
      <c r="BZ14" s="51"/>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108</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61" t="s">
        <v>26</v>
      </c>
      <c r="D34" s="61"/>
      <c r="E34" s="61"/>
      <c r="F34" s="61"/>
      <c r="G34" s="61"/>
      <c r="H34" s="61"/>
      <c r="I34" s="61"/>
      <c r="J34" s="61"/>
      <c r="K34" s="61"/>
      <c r="L34" s="61"/>
      <c r="M34" s="61"/>
      <c r="N34" s="61"/>
      <c r="O34" s="61"/>
      <c r="P34" s="61"/>
      <c r="Q34" s="19"/>
      <c r="R34" s="61" t="s">
        <v>27</v>
      </c>
      <c r="S34" s="61"/>
      <c r="T34" s="61"/>
      <c r="U34" s="61"/>
      <c r="V34" s="61"/>
      <c r="W34" s="61"/>
      <c r="X34" s="61"/>
      <c r="Y34" s="61"/>
      <c r="Z34" s="61"/>
      <c r="AA34" s="61"/>
      <c r="AB34" s="61"/>
      <c r="AC34" s="61"/>
      <c r="AD34" s="61"/>
      <c r="AE34" s="61"/>
      <c r="AF34" s="19"/>
      <c r="AG34" s="61" t="s">
        <v>28</v>
      </c>
      <c r="AH34" s="61"/>
      <c r="AI34" s="61"/>
      <c r="AJ34" s="61"/>
      <c r="AK34" s="61"/>
      <c r="AL34" s="61"/>
      <c r="AM34" s="61"/>
      <c r="AN34" s="61"/>
      <c r="AO34" s="61"/>
      <c r="AP34" s="61"/>
      <c r="AQ34" s="61"/>
      <c r="AR34" s="61"/>
      <c r="AS34" s="61"/>
      <c r="AT34" s="61"/>
      <c r="AU34" s="19"/>
      <c r="AV34" s="61" t="s">
        <v>29</v>
      </c>
      <c r="AW34" s="61"/>
      <c r="AX34" s="61"/>
      <c r="AY34" s="61"/>
      <c r="AZ34" s="61"/>
      <c r="BA34" s="61"/>
      <c r="BB34" s="61"/>
      <c r="BC34" s="61"/>
      <c r="BD34" s="61"/>
      <c r="BE34" s="61"/>
      <c r="BF34" s="61"/>
      <c r="BG34" s="61"/>
      <c r="BH34" s="61"/>
      <c r="BI34" s="61"/>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30</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61" t="s">
        <v>31</v>
      </c>
      <c r="D56" s="61"/>
      <c r="E56" s="61"/>
      <c r="F56" s="61"/>
      <c r="G56" s="61"/>
      <c r="H56" s="61"/>
      <c r="I56" s="61"/>
      <c r="J56" s="61"/>
      <c r="K56" s="61"/>
      <c r="L56" s="61"/>
      <c r="M56" s="61"/>
      <c r="N56" s="61"/>
      <c r="O56" s="61"/>
      <c r="P56" s="61"/>
      <c r="Q56" s="19"/>
      <c r="R56" s="61" t="s">
        <v>32</v>
      </c>
      <c r="S56" s="61"/>
      <c r="T56" s="61"/>
      <c r="U56" s="61"/>
      <c r="V56" s="61"/>
      <c r="W56" s="61"/>
      <c r="X56" s="61"/>
      <c r="Y56" s="61"/>
      <c r="Z56" s="61"/>
      <c r="AA56" s="61"/>
      <c r="AB56" s="61"/>
      <c r="AC56" s="61"/>
      <c r="AD56" s="61"/>
      <c r="AE56" s="61"/>
      <c r="AF56" s="19"/>
      <c r="AG56" s="61" t="s">
        <v>33</v>
      </c>
      <c r="AH56" s="61"/>
      <c r="AI56" s="61"/>
      <c r="AJ56" s="61"/>
      <c r="AK56" s="61"/>
      <c r="AL56" s="61"/>
      <c r="AM56" s="61"/>
      <c r="AN56" s="61"/>
      <c r="AO56" s="61"/>
      <c r="AP56" s="61"/>
      <c r="AQ56" s="61"/>
      <c r="AR56" s="61"/>
      <c r="AS56" s="61"/>
      <c r="AT56" s="61"/>
      <c r="AU56" s="19"/>
      <c r="AV56" s="61" t="s">
        <v>34</v>
      </c>
      <c r="AW56" s="61"/>
      <c r="AX56" s="61"/>
      <c r="AY56" s="61"/>
      <c r="AZ56" s="61"/>
      <c r="BA56" s="61"/>
      <c r="BB56" s="61"/>
      <c r="BC56" s="61"/>
      <c r="BD56" s="61"/>
      <c r="BE56" s="61"/>
      <c r="BF56" s="61"/>
      <c r="BG56" s="61"/>
      <c r="BH56" s="61"/>
      <c r="BI56" s="61"/>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x14ac:dyDescent="0.15">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36</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5" t="s">
        <v>110</v>
      </c>
      <c r="BM66" s="56"/>
      <c r="BN66" s="56"/>
      <c r="BO66" s="56"/>
      <c r="BP66" s="56"/>
      <c r="BQ66" s="56"/>
      <c r="BR66" s="56"/>
      <c r="BS66" s="56"/>
      <c r="BT66" s="56"/>
      <c r="BU66" s="56"/>
      <c r="BV66" s="56"/>
      <c r="BW66" s="56"/>
      <c r="BX66" s="56"/>
      <c r="BY66" s="56"/>
      <c r="BZ66" s="5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5"/>
      <c r="BM67" s="56"/>
      <c r="BN67" s="56"/>
      <c r="BO67" s="56"/>
      <c r="BP67" s="56"/>
      <c r="BQ67" s="56"/>
      <c r="BR67" s="56"/>
      <c r="BS67" s="56"/>
      <c r="BT67" s="56"/>
      <c r="BU67" s="56"/>
      <c r="BV67" s="56"/>
      <c r="BW67" s="56"/>
      <c r="BX67" s="56"/>
      <c r="BY67" s="56"/>
      <c r="BZ67" s="5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5"/>
      <c r="BM68" s="56"/>
      <c r="BN68" s="56"/>
      <c r="BO68" s="56"/>
      <c r="BP68" s="56"/>
      <c r="BQ68" s="56"/>
      <c r="BR68" s="56"/>
      <c r="BS68" s="56"/>
      <c r="BT68" s="56"/>
      <c r="BU68" s="56"/>
      <c r="BV68" s="56"/>
      <c r="BW68" s="56"/>
      <c r="BX68" s="56"/>
      <c r="BY68" s="56"/>
      <c r="BZ68" s="5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5"/>
      <c r="BM69" s="56"/>
      <c r="BN69" s="56"/>
      <c r="BO69" s="56"/>
      <c r="BP69" s="56"/>
      <c r="BQ69" s="56"/>
      <c r="BR69" s="56"/>
      <c r="BS69" s="56"/>
      <c r="BT69" s="56"/>
      <c r="BU69" s="56"/>
      <c r="BV69" s="56"/>
      <c r="BW69" s="56"/>
      <c r="BX69" s="56"/>
      <c r="BY69" s="56"/>
      <c r="BZ69" s="5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5"/>
      <c r="BM70" s="56"/>
      <c r="BN70" s="56"/>
      <c r="BO70" s="56"/>
      <c r="BP70" s="56"/>
      <c r="BQ70" s="56"/>
      <c r="BR70" s="56"/>
      <c r="BS70" s="56"/>
      <c r="BT70" s="56"/>
      <c r="BU70" s="56"/>
      <c r="BV70" s="56"/>
      <c r="BW70" s="56"/>
      <c r="BX70" s="56"/>
      <c r="BY70" s="56"/>
      <c r="BZ70" s="5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5"/>
      <c r="BM71" s="56"/>
      <c r="BN71" s="56"/>
      <c r="BO71" s="56"/>
      <c r="BP71" s="56"/>
      <c r="BQ71" s="56"/>
      <c r="BR71" s="56"/>
      <c r="BS71" s="56"/>
      <c r="BT71" s="56"/>
      <c r="BU71" s="56"/>
      <c r="BV71" s="56"/>
      <c r="BW71" s="56"/>
      <c r="BX71" s="56"/>
      <c r="BY71" s="56"/>
      <c r="BZ71" s="5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5"/>
      <c r="BM72" s="56"/>
      <c r="BN72" s="56"/>
      <c r="BO72" s="56"/>
      <c r="BP72" s="56"/>
      <c r="BQ72" s="56"/>
      <c r="BR72" s="56"/>
      <c r="BS72" s="56"/>
      <c r="BT72" s="56"/>
      <c r="BU72" s="56"/>
      <c r="BV72" s="56"/>
      <c r="BW72" s="56"/>
      <c r="BX72" s="56"/>
      <c r="BY72" s="56"/>
      <c r="BZ72" s="5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5"/>
      <c r="BM73" s="56"/>
      <c r="BN73" s="56"/>
      <c r="BO73" s="56"/>
      <c r="BP73" s="56"/>
      <c r="BQ73" s="56"/>
      <c r="BR73" s="56"/>
      <c r="BS73" s="56"/>
      <c r="BT73" s="56"/>
      <c r="BU73" s="56"/>
      <c r="BV73" s="56"/>
      <c r="BW73" s="56"/>
      <c r="BX73" s="56"/>
      <c r="BY73" s="56"/>
      <c r="BZ73" s="5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5"/>
      <c r="BM74" s="56"/>
      <c r="BN74" s="56"/>
      <c r="BO74" s="56"/>
      <c r="BP74" s="56"/>
      <c r="BQ74" s="56"/>
      <c r="BR74" s="56"/>
      <c r="BS74" s="56"/>
      <c r="BT74" s="56"/>
      <c r="BU74" s="56"/>
      <c r="BV74" s="56"/>
      <c r="BW74" s="56"/>
      <c r="BX74" s="56"/>
      <c r="BY74" s="56"/>
      <c r="BZ74" s="5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5"/>
      <c r="BM75" s="56"/>
      <c r="BN75" s="56"/>
      <c r="BO75" s="56"/>
      <c r="BP75" s="56"/>
      <c r="BQ75" s="56"/>
      <c r="BR75" s="56"/>
      <c r="BS75" s="56"/>
      <c r="BT75" s="56"/>
      <c r="BU75" s="56"/>
      <c r="BV75" s="56"/>
      <c r="BW75" s="56"/>
      <c r="BX75" s="56"/>
      <c r="BY75" s="56"/>
      <c r="BZ75" s="5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5"/>
      <c r="BM76" s="56"/>
      <c r="BN76" s="56"/>
      <c r="BO76" s="56"/>
      <c r="BP76" s="56"/>
      <c r="BQ76" s="56"/>
      <c r="BR76" s="56"/>
      <c r="BS76" s="56"/>
      <c r="BT76" s="56"/>
      <c r="BU76" s="56"/>
      <c r="BV76" s="56"/>
      <c r="BW76" s="56"/>
      <c r="BX76" s="56"/>
      <c r="BY76" s="56"/>
      <c r="BZ76" s="5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5"/>
      <c r="BM77" s="56"/>
      <c r="BN77" s="56"/>
      <c r="BO77" s="56"/>
      <c r="BP77" s="56"/>
      <c r="BQ77" s="56"/>
      <c r="BR77" s="56"/>
      <c r="BS77" s="56"/>
      <c r="BT77" s="56"/>
      <c r="BU77" s="56"/>
      <c r="BV77" s="56"/>
      <c r="BW77" s="56"/>
      <c r="BX77" s="56"/>
      <c r="BY77" s="56"/>
      <c r="BZ77" s="5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5"/>
      <c r="BM78" s="56"/>
      <c r="BN78" s="56"/>
      <c r="BO78" s="56"/>
      <c r="BP78" s="56"/>
      <c r="BQ78" s="56"/>
      <c r="BR78" s="56"/>
      <c r="BS78" s="56"/>
      <c r="BT78" s="56"/>
      <c r="BU78" s="56"/>
      <c r="BV78" s="56"/>
      <c r="BW78" s="56"/>
      <c r="BX78" s="56"/>
      <c r="BY78" s="56"/>
      <c r="BZ78" s="57"/>
    </row>
    <row r="79" spans="1:78" ht="13.5" customHeight="1" x14ac:dyDescent="0.15">
      <c r="A79" s="2"/>
      <c r="B79" s="16"/>
      <c r="C79" s="61" t="s">
        <v>37</v>
      </c>
      <c r="D79" s="61"/>
      <c r="E79" s="61"/>
      <c r="F79" s="61"/>
      <c r="G79" s="61"/>
      <c r="H79" s="61"/>
      <c r="I79" s="61"/>
      <c r="J79" s="61"/>
      <c r="K79" s="61"/>
      <c r="L79" s="61"/>
      <c r="M79" s="61"/>
      <c r="N79" s="61"/>
      <c r="O79" s="61"/>
      <c r="P79" s="61"/>
      <c r="Q79" s="61"/>
      <c r="R79" s="61"/>
      <c r="S79" s="61"/>
      <c r="T79" s="61"/>
      <c r="U79" s="19"/>
      <c r="V79" s="19"/>
      <c r="W79" s="61" t="s">
        <v>38</v>
      </c>
      <c r="X79" s="61"/>
      <c r="Y79" s="61"/>
      <c r="Z79" s="61"/>
      <c r="AA79" s="61"/>
      <c r="AB79" s="61"/>
      <c r="AC79" s="61"/>
      <c r="AD79" s="61"/>
      <c r="AE79" s="61"/>
      <c r="AF79" s="61"/>
      <c r="AG79" s="61"/>
      <c r="AH79" s="61"/>
      <c r="AI79" s="61"/>
      <c r="AJ79" s="61"/>
      <c r="AK79" s="61"/>
      <c r="AL79" s="61"/>
      <c r="AM79" s="61"/>
      <c r="AN79" s="61"/>
      <c r="AO79" s="19"/>
      <c r="AP79" s="19"/>
      <c r="AQ79" s="61" t="s">
        <v>39</v>
      </c>
      <c r="AR79" s="61"/>
      <c r="AS79" s="61"/>
      <c r="AT79" s="61"/>
      <c r="AU79" s="61"/>
      <c r="AV79" s="61"/>
      <c r="AW79" s="61"/>
      <c r="AX79" s="61"/>
      <c r="AY79" s="61"/>
      <c r="AZ79" s="61"/>
      <c r="BA79" s="61"/>
      <c r="BB79" s="61"/>
      <c r="BC79" s="61"/>
      <c r="BD79" s="61"/>
      <c r="BE79" s="61"/>
      <c r="BF79" s="61"/>
      <c r="BG79" s="61"/>
      <c r="BH79" s="61"/>
      <c r="BI79" s="17"/>
      <c r="BJ79" s="18"/>
      <c r="BK79" s="2"/>
      <c r="BL79" s="55"/>
      <c r="BM79" s="56"/>
      <c r="BN79" s="56"/>
      <c r="BO79" s="56"/>
      <c r="BP79" s="56"/>
      <c r="BQ79" s="56"/>
      <c r="BR79" s="56"/>
      <c r="BS79" s="56"/>
      <c r="BT79" s="56"/>
      <c r="BU79" s="56"/>
      <c r="BV79" s="56"/>
      <c r="BW79" s="56"/>
      <c r="BX79" s="56"/>
      <c r="BY79" s="56"/>
      <c r="BZ79" s="57"/>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5"/>
      <c r="BM80" s="56"/>
      <c r="BN80" s="56"/>
      <c r="BO80" s="56"/>
      <c r="BP80" s="56"/>
      <c r="BQ80" s="56"/>
      <c r="BR80" s="56"/>
      <c r="BS80" s="56"/>
      <c r="BT80" s="56"/>
      <c r="BU80" s="56"/>
      <c r="BV80" s="56"/>
      <c r="BW80" s="56"/>
      <c r="BX80" s="56"/>
      <c r="BY80" s="56"/>
      <c r="BZ80" s="5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5"/>
      <c r="BM81" s="56"/>
      <c r="BN81" s="56"/>
      <c r="BO81" s="56"/>
      <c r="BP81" s="56"/>
      <c r="BQ81" s="56"/>
      <c r="BR81" s="56"/>
      <c r="BS81" s="56"/>
      <c r="BT81" s="56"/>
      <c r="BU81" s="56"/>
      <c r="BV81" s="56"/>
      <c r="BW81" s="56"/>
      <c r="BX81" s="56"/>
      <c r="BY81" s="56"/>
      <c r="BZ81" s="5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8"/>
      <c r="BM82" s="59"/>
      <c r="BN82" s="59"/>
      <c r="BO82" s="59"/>
      <c r="BP82" s="59"/>
      <c r="BQ82" s="59"/>
      <c r="BR82" s="59"/>
      <c r="BS82" s="59"/>
      <c r="BT82" s="59"/>
      <c r="BU82" s="59"/>
      <c r="BV82" s="59"/>
      <c r="BW82" s="59"/>
      <c r="BX82" s="59"/>
      <c r="BY82" s="59"/>
      <c r="BZ82" s="6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60:BJ61"/>
    <mergeCell ref="BL47:BZ63"/>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192040</v>
      </c>
      <c r="D6" s="31">
        <f t="shared" si="3"/>
        <v>47</v>
      </c>
      <c r="E6" s="31">
        <f t="shared" si="3"/>
        <v>17</v>
      </c>
      <c r="F6" s="31">
        <f t="shared" si="3"/>
        <v>1</v>
      </c>
      <c r="G6" s="31">
        <f t="shared" si="3"/>
        <v>0</v>
      </c>
      <c r="H6" s="31" t="str">
        <f t="shared" si="3"/>
        <v>山梨県　都留市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25.22</v>
      </c>
      <c r="P6" s="32">
        <f t="shared" si="3"/>
        <v>111.31</v>
      </c>
      <c r="Q6" s="32">
        <f t="shared" si="3"/>
        <v>2370</v>
      </c>
      <c r="R6" s="32">
        <f t="shared" si="3"/>
        <v>31486</v>
      </c>
      <c r="S6" s="32">
        <f t="shared" si="3"/>
        <v>161.63</v>
      </c>
      <c r="T6" s="32">
        <f t="shared" si="3"/>
        <v>194.8</v>
      </c>
      <c r="U6" s="32">
        <f t="shared" si="3"/>
        <v>7833</v>
      </c>
      <c r="V6" s="32">
        <f t="shared" si="3"/>
        <v>2.21</v>
      </c>
      <c r="W6" s="32">
        <f t="shared" si="3"/>
        <v>3544.34</v>
      </c>
      <c r="X6" s="33">
        <f>IF(X7="",NA(),X7)</f>
        <v>63.3</v>
      </c>
      <c r="Y6" s="33">
        <f t="shared" ref="Y6:AG6" si="4">IF(Y7="",NA(),Y7)</f>
        <v>65.900000000000006</v>
      </c>
      <c r="Z6" s="33">
        <f t="shared" si="4"/>
        <v>57.75</v>
      </c>
      <c r="AA6" s="33">
        <f t="shared" si="4"/>
        <v>57.18</v>
      </c>
      <c r="AB6" s="33">
        <f t="shared" si="4"/>
        <v>55.02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1622.88</v>
      </c>
      <c r="BF6" s="33">
        <f t="shared" ref="BF6:BN6" si="7">IF(BF7="",NA(),BF7)</f>
        <v>1155.69</v>
      </c>
      <c r="BG6" s="33">
        <f t="shared" si="7"/>
        <v>1471.43</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34.79</v>
      </c>
      <c r="BQ6" s="33">
        <f t="shared" ref="BQ6:BY6" si="8">IF(BQ7="",NA(),BQ7)</f>
        <v>32.979999999999997</v>
      </c>
      <c r="BR6" s="33">
        <f t="shared" si="8"/>
        <v>38.99</v>
      </c>
      <c r="BS6" s="33">
        <f t="shared" si="8"/>
        <v>33.33</v>
      </c>
      <c r="BT6" s="33">
        <f t="shared" si="8"/>
        <v>32.32</v>
      </c>
      <c r="BU6" s="33">
        <f t="shared" si="8"/>
        <v>54.46</v>
      </c>
      <c r="BV6" s="33">
        <f t="shared" si="8"/>
        <v>57.36</v>
      </c>
      <c r="BW6" s="33">
        <f t="shared" si="8"/>
        <v>57.33</v>
      </c>
      <c r="BX6" s="33">
        <f t="shared" si="8"/>
        <v>60.78</v>
      </c>
      <c r="BY6" s="33">
        <f t="shared" si="8"/>
        <v>60.17</v>
      </c>
      <c r="BZ6" s="32" t="str">
        <f>IF(BZ7="","",IF(BZ7="-","【-】","【"&amp;SUBSTITUTE(TEXT(BZ7,"#,##0.00"),"-","△")&amp;"】"))</f>
        <v>【98.53】</v>
      </c>
      <c r="CA6" s="33">
        <f>IF(CA7="",NA(),CA7)</f>
        <v>393.91</v>
      </c>
      <c r="CB6" s="33">
        <f t="shared" ref="CB6:CJ6" si="9">IF(CB7="",NA(),CB7)</f>
        <v>425.28</v>
      </c>
      <c r="CC6" s="33">
        <f t="shared" si="9"/>
        <v>362.16</v>
      </c>
      <c r="CD6" s="33">
        <f t="shared" si="9"/>
        <v>435.39</v>
      </c>
      <c r="CE6" s="33">
        <f t="shared" si="9"/>
        <v>441.1</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f t="shared" si="10"/>
        <v>39.49</v>
      </c>
      <c r="CO6" s="33">
        <f t="shared" si="10"/>
        <v>39.89</v>
      </c>
      <c r="CP6" s="33">
        <f t="shared" si="10"/>
        <v>40.729999999999997</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56.37</v>
      </c>
      <c r="CX6" s="33">
        <f t="shared" ref="CX6:DF6" si="11">IF(CX7="",NA(),CX7)</f>
        <v>57.5</v>
      </c>
      <c r="CY6" s="33">
        <f t="shared" si="11"/>
        <v>60.63</v>
      </c>
      <c r="CZ6" s="33">
        <f t="shared" si="11"/>
        <v>62.48</v>
      </c>
      <c r="DA6" s="33">
        <f t="shared" si="11"/>
        <v>71.86</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x14ac:dyDescent="0.15">
      <c r="A7" s="26"/>
      <c r="B7" s="35">
        <v>2015</v>
      </c>
      <c r="C7" s="35">
        <v>192040</v>
      </c>
      <c r="D7" s="35">
        <v>47</v>
      </c>
      <c r="E7" s="35">
        <v>17</v>
      </c>
      <c r="F7" s="35">
        <v>1</v>
      </c>
      <c r="G7" s="35">
        <v>0</v>
      </c>
      <c r="H7" s="35" t="s">
        <v>96</v>
      </c>
      <c r="I7" s="35" t="s">
        <v>97</v>
      </c>
      <c r="J7" s="35" t="s">
        <v>98</v>
      </c>
      <c r="K7" s="35" t="s">
        <v>99</v>
      </c>
      <c r="L7" s="35" t="s">
        <v>100</v>
      </c>
      <c r="M7" s="36" t="s">
        <v>101</v>
      </c>
      <c r="N7" s="36" t="s">
        <v>102</v>
      </c>
      <c r="O7" s="36">
        <v>25.22</v>
      </c>
      <c r="P7" s="36">
        <v>111.31</v>
      </c>
      <c r="Q7" s="36">
        <v>2370</v>
      </c>
      <c r="R7" s="36">
        <v>31486</v>
      </c>
      <c r="S7" s="36">
        <v>161.63</v>
      </c>
      <c r="T7" s="36">
        <v>194.8</v>
      </c>
      <c r="U7" s="36">
        <v>7833</v>
      </c>
      <c r="V7" s="36">
        <v>2.21</v>
      </c>
      <c r="W7" s="36">
        <v>3544.34</v>
      </c>
      <c r="X7" s="36">
        <v>63.3</v>
      </c>
      <c r="Y7" s="36">
        <v>65.900000000000006</v>
      </c>
      <c r="Z7" s="36">
        <v>57.75</v>
      </c>
      <c r="AA7" s="36">
        <v>57.18</v>
      </c>
      <c r="AB7" s="36">
        <v>55.02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1622.88</v>
      </c>
      <c r="BF7" s="36">
        <v>1155.69</v>
      </c>
      <c r="BG7" s="36">
        <v>1471.43</v>
      </c>
      <c r="BH7" s="36">
        <v>0</v>
      </c>
      <c r="BI7" s="36">
        <v>0</v>
      </c>
      <c r="BJ7" s="36">
        <v>1749.66</v>
      </c>
      <c r="BK7" s="36">
        <v>1574.53</v>
      </c>
      <c r="BL7" s="36">
        <v>1506.51</v>
      </c>
      <c r="BM7" s="36">
        <v>1315.67</v>
      </c>
      <c r="BN7" s="36">
        <v>1240.1600000000001</v>
      </c>
      <c r="BO7" s="36">
        <v>763.62</v>
      </c>
      <c r="BP7" s="36">
        <v>34.79</v>
      </c>
      <c r="BQ7" s="36">
        <v>32.979999999999997</v>
      </c>
      <c r="BR7" s="36">
        <v>38.99</v>
      </c>
      <c r="BS7" s="36">
        <v>33.33</v>
      </c>
      <c r="BT7" s="36">
        <v>32.32</v>
      </c>
      <c r="BU7" s="36">
        <v>54.46</v>
      </c>
      <c r="BV7" s="36">
        <v>57.36</v>
      </c>
      <c r="BW7" s="36">
        <v>57.33</v>
      </c>
      <c r="BX7" s="36">
        <v>60.78</v>
      </c>
      <c r="BY7" s="36">
        <v>60.17</v>
      </c>
      <c r="BZ7" s="36">
        <v>98.53</v>
      </c>
      <c r="CA7" s="36">
        <v>393.91</v>
      </c>
      <c r="CB7" s="36">
        <v>425.28</v>
      </c>
      <c r="CC7" s="36">
        <v>362.16</v>
      </c>
      <c r="CD7" s="36">
        <v>435.39</v>
      </c>
      <c r="CE7" s="36">
        <v>441.1</v>
      </c>
      <c r="CF7" s="36">
        <v>293.08999999999997</v>
      </c>
      <c r="CG7" s="36">
        <v>279.91000000000003</v>
      </c>
      <c r="CH7" s="36">
        <v>284.52999999999997</v>
      </c>
      <c r="CI7" s="36">
        <v>276.26</v>
      </c>
      <c r="CJ7" s="36">
        <v>281.52999999999997</v>
      </c>
      <c r="CK7" s="36">
        <v>139.69999999999999</v>
      </c>
      <c r="CL7" s="36" t="s">
        <v>101</v>
      </c>
      <c r="CM7" s="36" t="s">
        <v>101</v>
      </c>
      <c r="CN7" s="36">
        <v>39.49</v>
      </c>
      <c r="CO7" s="36">
        <v>39.89</v>
      </c>
      <c r="CP7" s="36">
        <v>40.729999999999997</v>
      </c>
      <c r="CQ7" s="36">
        <v>38.950000000000003</v>
      </c>
      <c r="CR7" s="36">
        <v>40.07</v>
      </c>
      <c r="CS7" s="36">
        <v>39.92</v>
      </c>
      <c r="CT7" s="36">
        <v>41.63</v>
      </c>
      <c r="CU7" s="36">
        <v>44.89</v>
      </c>
      <c r="CV7" s="36">
        <v>60.01</v>
      </c>
      <c r="CW7" s="36">
        <v>56.37</v>
      </c>
      <c r="CX7" s="36">
        <v>57.5</v>
      </c>
      <c r="CY7" s="36">
        <v>60.63</v>
      </c>
      <c r="CZ7" s="36">
        <v>62.48</v>
      </c>
      <c r="DA7" s="36">
        <v>71.86</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2017-02-08T02:49:28Z</dcterms:created>
  <dcterms:modified xsi:type="dcterms:W3CDTF">2017-02-21T02:27:17Z</dcterms:modified>
</cp:coreProperties>
</file>