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<sst xmlns="http://schemas.openxmlformats.org/spreadsheetml/2006/main" count="219" uniqueCount="108">
  <si>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</si>
  <si>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</si>
  <si>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</si>
  <si>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</si>
  <si>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</si>
  <si>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</si>
  <si>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</si>
  <si>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</si>
  <si>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</si>
  <si>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</si>
  <si>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</si>
  <si>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</si>
  <si>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</si>
  <si>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</si>
  <si>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</si>
  <si>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</si>
  <si>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</si>
  <si>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</si>
  <si>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</si>
  <si>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</si>
  <si>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</si>
  <si>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</si>
  <si>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</si>
  <si>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</si>
  <si>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</si>
  <si>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</si>
  <si>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</si>
  <si>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</si>
  <si>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</si>
  <si>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</si>
  <si>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</si>
  <si>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</si>
  <si>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</si>
  <si>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</si>
  <si>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</si>
  <si>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</si>
  <si>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</si>
  <si>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</si>
  <si>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</si>
  <si>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平成23年度から平成25年度における各指標の類似団体平均値は、当時の事業数を基に算出していますが、管路更新率については、平成26年度の事業数を基に類似団体平均値を算出しています。</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</si>
  <si>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</si>
  <si>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</si>
  <si>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</si>
  <si>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</si>
  <si>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</si>
  <si>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</si>
  <si>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</si>
  <si>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</si>
  <si>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</si>
  <si>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</si>
  <si>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</si>
  <si>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</si>
  <si>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</si>
  <si>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</si>
  <si>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</si>
  <si>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</si>
  <si>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</si>
  <si>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</si>
  <si>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</si>
  <si>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</si>
  <si>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</si>
  <si>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</si>
  <si>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</si>
  <si>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</si>
  <si>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</si>
  <si>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</si>
  <si>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</si>
  <si>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</si>
  <si>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</si>
  <si>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</si>
  <si>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</si>
  <si>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</si>
  <si>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</si>
  <si>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</si>
  <si>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</si>
  <si>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</si>
  <si>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</si>
  <si>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</si>
  <si>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</si>
  <si>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</si>
  <si>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</si>
  <si>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</si>
  <si>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</si>
  <si>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</si>
  <si>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</si>
  <si>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</si>
  <si>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</si>
  <si>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</si>
  <si>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</si>
  <si>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</si>
  <si>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</si>
  <si>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</si>
  <si>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</si>
  <si>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山梨県　都留市</t>
  </si>
  <si>
    <t>法非適用</t>
  </si>
  <si>
    <t>水道事業</t>
  </si>
  <si>
    <t>簡易水道事業</t>
  </si>
  <si>
    <t>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</si>
  <si>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</si>
  <si>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</si>
  <si>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</si>
  <si>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</si>
  <si>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</si>
  <si>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</si>
  <si>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</si>
  <si>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③管路更新率については、平成２３年３月に策定した今後１０年の水道施設整備計画に基づき水道施設整備を行っている。
　特に水道管耐震化対策として、石綿管の改修に重点を置いた施設整備を進めている。
　石綿管以外の施設整備は、経営状況を鑑みた地方債発行の範囲の中で優先順位を付けて整備を行っている。</t>
    <rPh sb="1" eb="3">
      <t>カンロ</t>
    </rPh>
    <rPh sb="3" eb="5">
      <t>コウシン</t>
    </rPh>
    <rPh sb="5" eb="6">
      <t>リツ</t>
    </rPh>
    <rPh sb="12" eb="14">
      <t>ヘイセイ</t>
    </rPh>
    <rPh sb="16" eb="17">
      <t>ネン</t>
    </rPh>
    <rPh sb="18" eb="19">
      <t>ガツ</t>
    </rPh>
    <rPh sb="20" eb="22">
      <t>サクテイ</t>
    </rPh>
    <rPh sb="24" eb="26">
      <t>コンゴ</t>
    </rPh>
    <rPh sb="28" eb="29">
      <t>ネン</t>
    </rPh>
    <rPh sb="30" eb="32">
      <t>スイドウ</t>
    </rPh>
    <rPh sb="32" eb="34">
      <t>シセツ</t>
    </rPh>
    <rPh sb="34" eb="36">
      <t>セイビ</t>
    </rPh>
    <rPh sb="36" eb="38">
      <t>ケイカク</t>
    </rPh>
    <rPh sb="39" eb="40">
      <t>モト</t>
    </rPh>
    <rPh sb="42" eb="44">
      <t>スイドウ</t>
    </rPh>
    <rPh sb="44" eb="46">
      <t>シセツ</t>
    </rPh>
    <rPh sb="46" eb="48">
      <t>セイビ</t>
    </rPh>
    <rPh sb="49" eb="50">
      <t>オコナ</t>
    </rPh>
    <rPh sb="57" eb="58">
      <t>トク</t>
    </rPh>
    <rPh sb="59" eb="61">
      <t>スイドウ</t>
    </rPh>
    <rPh sb="61" eb="62">
      <t>カン</t>
    </rPh>
    <rPh sb="62" eb="65">
      <t>タイシンカ</t>
    </rPh>
    <rPh sb="65" eb="67">
      <t>タイサク</t>
    </rPh>
    <rPh sb="71" eb="73">
      <t>セキメン</t>
    </rPh>
    <rPh sb="73" eb="74">
      <t>カン</t>
    </rPh>
    <rPh sb="75" eb="77">
      <t>カイシュウ</t>
    </rPh>
    <rPh sb="78" eb="80">
      <t>ジュウテン</t>
    </rPh>
    <rPh sb="81" eb="82">
      <t>オ</t>
    </rPh>
    <rPh sb="84" eb="86">
      <t>シセツ</t>
    </rPh>
    <rPh sb="86" eb="88">
      <t>セイビ</t>
    </rPh>
    <rPh sb="89" eb="90">
      <t>スス</t>
    </rPh>
    <rPh sb="97" eb="99">
      <t>セキメン</t>
    </rPh>
    <rPh sb="99" eb="100">
      <t>カン</t>
    </rPh>
    <rPh sb="100" eb="102">
      <t>イガイ</t>
    </rPh>
    <rPh sb="103" eb="105">
      <t>シセツ</t>
    </rPh>
    <rPh sb="105" eb="107">
      <t>セイビ</t>
    </rPh>
    <rPh sb="109" eb="111">
      <t>ケイエイ</t>
    </rPh>
    <rPh sb="111" eb="113">
      <t>ジョウキョウ</t>
    </rPh>
    <rPh sb="114" eb="115">
      <t>カンガ</t>
    </rPh>
    <rPh sb="117" eb="120">
      <t>チホウサイ</t>
    </rPh>
    <rPh sb="120" eb="122">
      <t>ハッコウ</t>
    </rPh>
    <rPh sb="123" eb="125">
      <t>ハンイ</t>
    </rPh>
    <rPh sb="126" eb="127">
      <t>ナカ</t>
    </rPh>
    <rPh sb="128" eb="130">
      <t>ユウセン</t>
    </rPh>
    <rPh sb="130" eb="132">
      <t>ジュンイ</t>
    </rPh>
    <rPh sb="133" eb="134">
      <t>ツ</t>
    </rPh>
    <rPh sb="136" eb="138">
      <t>セイビ</t>
    </rPh>
    <rPh sb="139" eb="140">
      <t>オコナ</t>
    </rPh>
    <phoneticPr fontId="5"/>
  </si>
  <si>
    <r>
      <t>　今後、水道事業を取巻く環境は悪化傾向が進み、有収水量の増加も見込めないことから、経営面においては、実効性の高い経営健全化計画（収支計画）により、財源確保及び老朽管対策に努める必要がある。有収率については、漏水の早期発見、早期修繕を今以上に推進し</t>
    </r>
    <r>
      <rPr>
        <sz val="11"/>
        <rFont val="ＭＳ ゴシック"/>
        <family val="3"/>
        <charset val="128"/>
      </rPr>
      <t>、</t>
    </r>
    <r>
      <rPr>
        <sz val="11"/>
        <color theme="1"/>
        <rFont val="ＭＳ ゴシック"/>
        <family val="3"/>
        <charset val="128"/>
      </rPr>
      <t>より一層の向上に努める。
　また</t>
    </r>
    <r>
      <rPr>
        <sz val="11"/>
        <rFont val="ＭＳ ゴシック"/>
        <family val="3"/>
        <charset val="128"/>
      </rPr>
      <t>経営戦略を策定することにより、今後の適正な料金の設定や老朽管の更新等に積極的に生かしていくことを想定している。</t>
    </r>
    <rPh sb="1" eb="3">
      <t>コンゴ</t>
    </rPh>
    <rPh sb="4" eb="6">
      <t>スイドウ</t>
    </rPh>
    <rPh sb="6" eb="8">
      <t>ジギョウ</t>
    </rPh>
    <rPh sb="9" eb="10">
      <t>ト</t>
    </rPh>
    <rPh sb="10" eb="11">
      <t>マ</t>
    </rPh>
    <rPh sb="12" eb="14">
      <t>カンキョウ</t>
    </rPh>
    <rPh sb="15" eb="17">
      <t>アッカ</t>
    </rPh>
    <rPh sb="17" eb="19">
      <t>ケイコウ</t>
    </rPh>
    <rPh sb="20" eb="21">
      <t>スス</t>
    </rPh>
    <rPh sb="23" eb="25">
      <t>ユウシュウ</t>
    </rPh>
    <rPh sb="25" eb="27">
      <t>スイリョウ</t>
    </rPh>
    <rPh sb="28" eb="30">
      <t>ゾウカ</t>
    </rPh>
    <rPh sb="31" eb="33">
      <t>ミコ</t>
    </rPh>
    <rPh sb="41" eb="43">
      <t>ケイエイ</t>
    </rPh>
    <rPh sb="43" eb="44">
      <t>メン</t>
    </rPh>
    <rPh sb="50" eb="53">
      <t>ジッコウセイ</t>
    </rPh>
    <rPh sb="54" eb="55">
      <t>タカ</t>
    </rPh>
    <rPh sb="56" eb="58">
      <t>ケイエイ</t>
    </rPh>
    <rPh sb="58" eb="61">
      <t>ケンゼンカ</t>
    </rPh>
    <rPh sb="61" eb="63">
      <t>ケイカク</t>
    </rPh>
    <rPh sb="64" eb="66">
      <t>シュウシ</t>
    </rPh>
    <rPh sb="66" eb="68">
      <t>ケイカク</t>
    </rPh>
    <rPh sb="73" eb="75">
      <t>ザイゲン</t>
    </rPh>
    <rPh sb="75" eb="77">
      <t>カクホ</t>
    </rPh>
    <rPh sb="77" eb="78">
      <t>オヨ</t>
    </rPh>
    <rPh sb="79" eb="81">
      <t>ロウキュウ</t>
    </rPh>
    <rPh sb="81" eb="82">
      <t>カン</t>
    </rPh>
    <rPh sb="82" eb="84">
      <t>タイサク</t>
    </rPh>
    <rPh sb="85" eb="86">
      <t>ツト</t>
    </rPh>
    <rPh sb="88" eb="90">
      <t>ヒツヨウ</t>
    </rPh>
    <rPh sb="94" eb="96">
      <t>ユウシュウ</t>
    </rPh>
    <rPh sb="96" eb="97">
      <t>リツ</t>
    </rPh>
    <rPh sb="103" eb="105">
      <t>ロウスイ</t>
    </rPh>
    <rPh sb="106" eb="108">
      <t>ソウキ</t>
    </rPh>
    <rPh sb="108" eb="110">
      <t>ハッケン</t>
    </rPh>
    <rPh sb="111" eb="113">
      <t>ソウキ</t>
    </rPh>
    <rPh sb="113" eb="115">
      <t>シュウゼン</t>
    </rPh>
    <rPh sb="116" eb="117">
      <t>イマ</t>
    </rPh>
    <rPh sb="117" eb="119">
      <t>イジョウ</t>
    </rPh>
    <rPh sb="120" eb="122">
      <t>スイシン</t>
    </rPh>
    <rPh sb="126" eb="128">
      <t>イッソウ</t>
    </rPh>
    <rPh sb="129" eb="131">
      <t>コウジョウ</t>
    </rPh>
    <rPh sb="132" eb="133">
      <t>ツト</t>
    </rPh>
    <rPh sb="140" eb="142">
      <t>ケイエイ</t>
    </rPh>
    <rPh sb="142" eb="144">
      <t>センリャク</t>
    </rPh>
    <rPh sb="145" eb="147">
      <t>サクテイ</t>
    </rPh>
    <rPh sb="155" eb="157">
      <t>コンゴ</t>
    </rPh>
    <rPh sb="158" eb="160">
      <t>テキセイ</t>
    </rPh>
    <rPh sb="161" eb="163">
      <t>リョウキン</t>
    </rPh>
    <rPh sb="164" eb="166">
      <t>セッテイ</t>
    </rPh>
    <rPh sb="167" eb="169">
      <t>ロウキュウ</t>
    </rPh>
    <rPh sb="169" eb="170">
      <t>カン</t>
    </rPh>
    <rPh sb="171" eb="173">
      <t>コウシン</t>
    </rPh>
    <rPh sb="173" eb="174">
      <t>トウ</t>
    </rPh>
    <rPh sb="175" eb="178">
      <t>セッキョクテキ</t>
    </rPh>
    <rPh sb="179" eb="180">
      <t>イ</t>
    </rPh>
    <rPh sb="188" eb="190">
      <t>ソウテイ</t>
    </rPh>
    <phoneticPr fontId="5"/>
  </si>
  <si>
    <r>
      <t>①収益的収支比率、⑤料金回収率、④企業債残高対給水収益比率を類似団体と比較すると経営は良好な状況と考えられるが、⑦施設利用率から察するところ、</t>
    </r>
    <r>
      <rPr>
        <sz val="11"/>
        <rFont val="ＭＳ ゴシック"/>
        <family val="3"/>
        <charset val="128"/>
      </rPr>
      <t>有収水量</t>
    </r>
    <r>
      <rPr>
        <sz val="11"/>
        <color theme="1"/>
        <rFont val="ＭＳ ゴシック"/>
        <family val="3"/>
        <charset val="128"/>
      </rPr>
      <t>の減少傾向の表れであると思われる。
⑦</t>
    </r>
    <r>
      <rPr>
        <sz val="11"/>
        <rFont val="ＭＳ ゴシック"/>
        <family val="3"/>
        <charset val="128"/>
      </rPr>
      <t>有収水量</t>
    </r>
    <r>
      <rPr>
        <sz val="11"/>
        <color theme="1"/>
        <rFont val="ＭＳ ゴシック"/>
        <family val="3"/>
        <charset val="128"/>
      </rPr>
      <t>の減少傾向は、節水意識及び節水器具の普及、給水人口の減少等が起因する水道事業の課題であり、中長期的な視点から考えると収益的収支及び</t>
    </r>
    <r>
      <rPr>
        <sz val="11"/>
        <rFont val="ＭＳ ゴシック"/>
        <family val="3"/>
        <charset val="128"/>
      </rPr>
      <t>料金</t>
    </r>
    <r>
      <rPr>
        <sz val="11"/>
        <color theme="1"/>
        <rFont val="ＭＳ ゴシック"/>
        <family val="3"/>
        <charset val="128"/>
      </rPr>
      <t>回収率等に影響し、財政状況が悪化することから、経営状況を的確に捉えた料金改定が必要になると考える。
⑧施設利用率に対し有収率が上昇傾向にあるのは、漏水の早期発見と早期修繕の成果の表れと考えられる。</t>
    </r>
    <rPh sb="1" eb="4">
      <t>シュウエキテキ</t>
    </rPh>
    <rPh sb="4" eb="6">
      <t>シュウシ</t>
    </rPh>
    <rPh sb="6" eb="8">
      <t>ヒリツ</t>
    </rPh>
    <rPh sb="10" eb="12">
      <t>リョウキン</t>
    </rPh>
    <rPh sb="12" eb="14">
      <t>カイシュウ</t>
    </rPh>
    <rPh sb="14" eb="15">
      <t>リツ</t>
    </rPh>
    <rPh sb="17" eb="19">
      <t>キギョウ</t>
    </rPh>
    <rPh sb="19" eb="20">
      <t>サイ</t>
    </rPh>
    <rPh sb="20" eb="22">
      <t>ザンダカ</t>
    </rPh>
    <rPh sb="22" eb="23">
      <t>タイ</t>
    </rPh>
    <rPh sb="25" eb="27">
      <t>シュウエキ</t>
    </rPh>
    <rPh sb="27" eb="29">
      <t>ヒリツ</t>
    </rPh>
    <rPh sb="30" eb="32">
      <t>ルイジ</t>
    </rPh>
    <rPh sb="32" eb="34">
      <t>ダンタイ</t>
    </rPh>
    <rPh sb="35" eb="37">
      <t>ヒカク</t>
    </rPh>
    <rPh sb="40" eb="42">
      <t>ケイエイ</t>
    </rPh>
    <rPh sb="43" eb="45">
      <t>リョウコウ</t>
    </rPh>
    <rPh sb="46" eb="48">
      <t>ジョウキョウ</t>
    </rPh>
    <rPh sb="49" eb="50">
      <t>カンガ</t>
    </rPh>
    <rPh sb="57" eb="59">
      <t>シセツ</t>
    </rPh>
    <rPh sb="59" eb="62">
      <t>リヨウリツ</t>
    </rPh>
    <rPh sb="64" eb="65">
      <t>サッ</t>
    </rPh>
    <rPh sb="71" eb="73">
      <t>ユウシュウ</t>
    </rPh>
    <rPh sb="73" eb="75">
      <t>スイリョウ</t>
    </rPh>
    <rPh sb="95" eb="97">
      <t>ユウシュウ</t>
    </rPh>
    <rPh sb="97" eb="99">
      <t>スイリョウ</t>
    </rPh>
    <rPh sb="112" eb="114">
      <t>セッスイ</t>
    </rPh>
    <rPh sb="114" eb="116">
      <t>キグ</t>
    </rPh>
    <rPh sb="117" eb="119">
      <t>フキュウ</t>
    </rPh>
    <rPh sb="164" eb="166">
      <t>リョウキン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</si>
</sst>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Border="1" applyAlignment="1">
      <alignment horizontal="center" vertical="center"/>
    </xf>
    <xf numFmtId="177" fontId="6" fillId="0" borderId="5" xfId="0" applyNumberFormat="1" applyFont="1" applyBorder="1" applyAlignment="1" applyProtection="1">
      <alignment horizontal="center" vertical="center"/>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6" fillId="0" borderId="5" xfId="0" applyNumberFormat="1" applyFont="1" applyBorder="1" applyAlignment="1" applyProtection="1">
      <alignment horizontal="center" vertical="center"/>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3" xfId="0" applyNumberFormat="1" applyFont="1" applyBorder="1" applyAlignment="1" applyProtection="1">
      <alignment horizontal="center" vertical="center"/>
      <protection hidden="1"/>
    </xf>
    <xf numFmtId="0" fontId="6" fillId="0" borderId="4"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176" fontId="6" fillId="0" borderId="3" xfId="0" applyNumberFormat="1"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2">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0"/>
    <cellStyle name="標準 2 4" xfId="10"/>
    <cellStyle name="標準 2 5" xfId="19"/>
    <cellStyle name="標準 2_【重要】（県）指数表_書式まとめ" xfId="11"/>
    <cellStyle name="標準 3" xfId="12"/>
    <cellStyle name="標準 3 2" xfId="13"/>
    <cellStyle name="標準 3 3" xfId="14"/>
    <cellStyle name="標準 4" xfId="15"/>
    <cellStyle name="標準 4 2" xfId="21"/>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c:v>
                </c:pt>
                <c:pt idx="1">
                  <c:v>0</c:v>
                </c:pt>
                <c:pt idx="2">
                  <c:v>0</c:v>
                </c:pt>
                <c:pt idx="3">
                  <c:v>0</c:v>
                </c:pt>
                <c:pt idx="4" formatCode="#,##0.00;&quot;△&quot;#,##0.00;&quot;-&quot;">
                  <c:v>0.16</c:v>
                </c:pt>
              </c:numCache>
            </c:numRef>
          </c:val>
        </c:ser>
        <c:dLbls>
          <c:showLegendKey val="0"/>
          <c:showVal val="0"/>
          <c:showCatName val="0"/>
          <c:showSerName val="0"/>
          <c:showPercent val="0"/>
          <c:showBubbleSize val="0"/>
        </c:dLbls>
        <c:gapWidth val="150"/>
        <c:axId val="99586816"/>
        <c:axId val="99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9586816"/>
        <c:axId val="99588736"/>
      </c:lineChart>
      <c:dateAx>
        <c:axId val="99586816"/>
        <c:scaling>
          <c:orientation val="minMax"/>
        </c:scaling>
        <c:delete val="1"/>
        <c:axPos val="b"/>
        <c:numFmt formatCode="ge" sourceLinked="1"/>
        <c:majorTickMark val="none"/>
        <c:minorTickMark val="none"/>
        <c:tickLblPos val="none"/>
        <c:crossAx val="99588736"/>
        <c:crosses val="autoZero"/>
        <c:auto val="1"/>
        <c:lblOffset val="100"/>
        <c:baseTimeUnit val="years"/>
      </c:dateAx>
      <c:valAx>
        <c:axId val="99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57.13</c:v>
                </c:pt>
                <c:pt idx="1">
                  <c:v>49.89</c:v>
                </c:pt>
                <c:pt idx="2">
                  <c:v>48.92</c:v>
                </c:pt>
                <c:pt idx="3">
                  <c:v>44.92</c:v>
                </c:pt>
                <c:pt idx="4">
                  <c:v>44.1</c:v>
                </c:pt>
              </c:numCache>
            </c:numRef>
          </c:val>
        </c:ser>
        <c:dLbls>
          <c:showLegendKey val="0"/>
          <c:showVal val="0"/>
          <c:showCatName val="0"/>
          <c:showSerName val="0"/>
          <c:showPercent val="0"/>
          <c:showBubbleSize val="0"/>
        </c:dLbls>
        <c:gapWidth val="150"/>
        <c:axId val="101975168"/>
        <c:axId val="1019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01975168"/>
        <c:axId val="101977088"/>
      </c:lineChart>
      <c:dateAx>
        <c:axId val="101975168"/>
        <c:scaling>
          <c:orientation val="minMax"/>
        </c:scaling>
        <c:delete val="1"/>
        <c:axPos val="b"/>
        <c:numFmt formatCode="ge" sourceLinked="1"/>
        <c:majorTickMark val="none"/>
        <c:minorTickMark val="none"/>
        <c:tickLblPos val="none"/>
        <c:crossAx val="101977088"/>
        <c:crosses val="autoZero"/>
        <c:auto val="1"/>
        <c:lblOffset val="100"/>
        <c:baseTimeUnit val="years"/>
      </c:dateAx>
      <c:valAx>
        <c:axId val="101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62.19</c:v>
                </c:pt>
                <c:pt idx="1">
                  <c:v>69.239999999999995</c:v>
                </c:pt>
                <c:pt idx="2">
                  <c:v>67.8</c:v>
                </c:pt>
                <c:pt idx="3">
                  <c:v>72.180000000000007</c:v>
                </c:pt>
                <c:pt idx="4">
                  <c:v>69.2</c:v>
                </c:pt>
              </c:numCache>
            </c:numRef>
          </c:val>
        </c:ser>
        <c:dLbls>
          <c:showLegendKey val="0"/>
          <c:showVal val="0"/>
          <c:showCatName val="0"/>
          <c:showSerName val="0"/>
          <c:showPercent val="0"/>
          <c:showBubbleSize val="0"/>
        </c:dLbls>
        <c:gapWidth val="150"/>
        <c:axId val="102019840"/>
        <c:axId val="1020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02019840"/>
        <c:axId val="102021760"/>
      </c:lineChart>
      <c:dateAx>
        <c:axId val="102019840"/>
        <c:scaling>
          <c:orientation val="minMax"/>
        </c:scaling>
        <c:delete val="1"/>
        <c:axPos val="b"/>
        <c:numFmt formatCode="ge" sourceLinked="1"/>
        <c:majorTickMark val="none"/>
        <c:minorTickMark val="none"/>
        <c:tickLblPos val="none"/>
        <c:crossAx val="102021760"/>
        <c:crosses val="autoZero"/>
        <c:auto val="1"/>
        <c:lblOffset val="100"/>
        <c:baseTimeUnit val="years"/>
      </c:dateAx>
      <c:valAx>
        <c:axId val="102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106.37</c:v>
                </c:pt>
                <c:pt idx="1">
                  <c:v>100.11</c:v>
                </c:pt>
                <c:pt idx="2">
                  <c:v>103.53</c:v>
                </c:pt>
                <c:pt idx="3">
                  <c:v>103.99</c:v>
                </c:pt>
                <c:pt idx="4">
                  <c:v>98.53</c:v>
                </c:pt>
              </c:numCache>
            </c:numRef>
          </c:val>
        </c:ser>
        <c:dLbls>
          <c:showLegendKey val="0"/>
          <c:showVal val="0"/>
          <c:showCatName val="0"/>
          <c:showSerName val="0"/>
          <c:showPercent val="0"/>
          <c:showBubbleSize val="0"/>
        </c:dLbls>
        <c:gapWidth val="150"/>
        <c:axId val="99516800"/>
        <c:axId val="99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99516800"/>
        <c:axId val="99518720"/>
      </c:lineChart>
      <c:dateAx>
        <c:axId val="99516800"/>
        <c:scaling>
          <c:orientation val="minMax"/>
        </c:scaling>
        <c:delete val="1"/>
        <c:axPos val="b"/>
        <c:numFmt formatCode="ge" sourceLinked="1"/>
        <c:majorTickMark val="none"/>
        <c:minorTickMark val="none"/>
        <c:tickLblPos val="none"/>
        <c:crossAx val="99518720"/>
        <c:crosses val="autoZero"/>
        <c:auto val="1"/>
        <c:lblOffset val="100"/>
        <c:baseTimeUnit val="years"/>
      </c:dateAx>
      <c:valAx>
        <c:axId val="99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36896"/>
        <c:axId val="99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36896"/>
        <c:axId val="99538816"/>
      </c:lineChart>
      <c:dateAx>
        <c:axId val="99536896"/>
        <c:scaling>
          <c:orientation val="minMax"/>
        </c:scaling>
        <c:delete val="1"/>
        <c:axPos val="b"/>
        <c:numFmt formatCode="ge" sourceLinked="1"/>
        <c:majorTickMark val="none"/>
        <c:minorTickMark val="none"/>
        <c:tickLblPos val="none"/>
        <c:crossAx val="99538816"/>
        <c:crosses val="autoZero"/>
        <c:auto val="1"/>
        <c:lblOffset val="100"/>
        <c:baseTimeUnit val="years"/>
      </c:dateAx>
      <c:valAx>
        <c:axId val="99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62080"/>
        <c:axId val="1016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2080"/>
        <c:axId val="101692928"/>
      </c:lineChart>
      <c:dateAx>
        <c:axId val="101662080"/>
        <c:scaling>
          <c:orientation val="minMax"/>
        </c:scaling>
        <c:delete val="1"/>
        <c:axPos val="b"/>
        <c:numFmt formatCode="ge" sourceLinked="1"/>
        <c:majorTickMark val="none"/>
        <c:minorTickMark val="none"/>
        <c:tickLblPos val="none"/>
        <c:crossAx val="101692928"/>
        <c:crosses val="autoZero"/>
        <c:auto val="1"/>
        <c:lblOffset val="100"/>
        <c:baseTimeUnit val="years"/>
      </c:dateAx>
      <c:valAx>
        <c:axId val="1016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29408"/>
        <c:axId val="101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29408"/>
        <c:axId val="101731328"/>
      </c:lineChart>
      <c:dateAx>
        <c:axId val="101729408"/>
        <c:scaling>
          <c:orientation val="minMax"/>
        </c:scaling>
        <c:delete val="1"/>
        <c:axPos val="b"/>
        <c:numFmt formatCode="ge" sourceLinked="1"/>
        <c:majorTickMark val="none"/>
        <c:minorTickMark val="none"/>
        <c:tickLblPos val="none"/>
        <c:crossAx val="101731328"/>
        <c:crosses val="autoZero"/>
        <c:auto val="1"/>
        <c:lblOffset val="100"/>
        <c:baseTimeUnit val="years"/>
      </c:dateAx>
      <c:valAx>
        <c:axId val="101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74464"/>
        <c:axId val="1017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74464"/>
        <c:axId val="101776384"/>
      </c:lineChart>
      <c:dateAx>
        <c:axId val="101774464"/>
        <c:scaling>
          <c:orientation val="minMax"/>
        </c:scaling>
        <c:delete val="1"/>
        <c:axPos val="b"/>
        <c:numFmt formatCode="ge" sourceLinked="1"/>
        <c:majorTickMark val="none"/>
        <c:minorTickMark val="none"/>
        <c:tickLblPos val="none"/>
        <c:crossAx val="101776384"/>
        <c:crosses val="autoZero"/>
        <c:auto val="1"/>
        <c:lblOffset val="100"/>
        <c:baseTimeUnit val="years"/>
      </c:dateAx>
      <c:valAx>
        <c:axId val="1017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651.91999999999996</c:v>
                </c:pt>
                <c:pt idx="1">
                  <c:v>660.17</c:v>
                </c:pt>
                <c:pt idx="2">
                  <c:v>682.53</c:v>
                </c:pt>
                <c:pt idx="3">
                  <c:v>669.57</c:v>
                </c:pt>
                <c:pt idx="4">
                  <c:v>725.38</c:v>
                </c:pt>
              </c:numCache>
            </c:numRef>
          </c:val>
        </c:ser>
        <c:dLbls>
          <c:showLegendKey val="0"/>
          <c:showVal val="0"/>
          <c:showCatName val="0"/>
          <c:showSerName val="0"/>
          <c:showPercent val="0"/>
          <c:showBubbleSize val="0"/>
        </c:dLbls>
        <c:gapWidth val="150"/>
        <c:axId val="101806848"/>
        <c:axId val="1018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01806848"/>
        <c:axId val="101808768"/>
      </c:lineChart>
      <c:dateAx>
        <c:axId val="101806848"/>
        <c:scaling>
          <c:orientation val="minMax"/>
        </c:scaling>
        <c:delete val="1"/>
        <c:axPos val="b"/>
        <c:numFmt formatCode="ge" sourceLinked="1"/>
        <c:majorTickMark val="none"/>
        <c:minorTickMark val="none"/>
        <c:tickLblPos val="none"/>
        <c:crossAx val="101808768"/>
        <c:crosses val="autoZero"/>
        <c:auto val="1"/>
        <c:lblOffset val="100"/>
        <c:baseTimeUnit val="years"/>
      </c:dateAx>
      <c:valAx>
        <c:axId val="101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99.12</c:v>
                </c:pt>
                <c:pt idx="1">
                  <c:v>98.4</c:v>
                </c:pt>
                <c:pt idx="2">
                  <c:v>96.19</c:v>
                </c:pt>
                <c:pt idx="3">
                  <c:v>97.04</c:v>
                </c:pt>
                <c:pt idx="4">
                  <c:v>91.65</c:v>
                </c:pt>
              </c:numCache>
            </c:numRef>
          </c:val>
        </c:ser>
        <c:dLbls>
          <c:showLegendKey val="0"/>
          <c:showVal val="0"/>
          <c:showCatName val="0"/>
          <c:showSerName val="0"/>
          <c:showPercent val="0"/>
          <c:showBubbleSize val="0"/>
        </c:dLbls>
        <c:gapWidth val="150"/>
        <c:axId val="101908864"/>
        <c:axId val="101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01908864"/>
        <c:axId val="101910784"/>
      </c:lineChart>
      <c:dateAx>
        <c:axId val="101908864"/>
        <c:scaling>
          <c:orientation val="minMax"/>
        </c:scaling>
        <c:delete val="1"/>
        <c:axPos val="b"/>
        <c:numFmt formatCode="ge" sourceLinked="1"/>
        <c:majorTickMark val="none"/>
        <c:minorTickMark val="none"/>
        <c:tickLblPos val="none"/>
        <c:crossAx val="101910784"/>
        <c:crosses val="autoZero"/>
        <c:auto val="1"/>
        <c:lblOffset val="100"/>
        <c:baseTimeUnit val="years"/>
      </c:dateAx>
      <c:valAx>
        <c:axId val="1019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103.84</c:v>
                </c:pt>
                <c:pt idx="1">
                  <c:v>107.23</c:v>
                </c:pt>
                <c:pt idx="2">
                  <c:v>109.97</c:v>
                </c:pt>
                <c:pt idx="3">
                  <c:v>111.65</c:v>
                </c:pt>
                <c:pt idx="4">
                  <c:v>116.69</c:v>
                </c:pt>
              </c:numCache>
            </c:numRef>
          </c:val>
        </c:ser>
        <c:dLbls>
          <c:showLegendKey val="0"/>
          <c:showVal val="0"/>
          <c:showCatName val="0"/>
          <c:showSerName val="0"/>
          <c:showPercent val="0"/>
          <c:showBubbleSize val="0"/>
        </c:dLbls>
        <c:gapWidth val="150"/>
        <c:axId val="101702272"/>
        <c:axId val="101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01702272"/>
        <c:axId val="101928320"/>
      </c:lineChart>
      <c:dateAx>
        <c:axId val="101702272"/>
        <c:scaling>
          <c:orientation val="minMax"/>
        </c:scaling>
        <c:delete val="1"/>
        <c:axPos val="b"/>
        <c:numFmt formatCode="ge" sourceLinked="1"/>
        <c:majorTickMark val="none"/>
        <c:minorTickMark val="none"/>
        <c:tickLblPos val="none"/>
        <c:crossAx val="101928320"/>
        <c:crosses val="autoZero"/>
        <c:auto val="1"/>
        <c:lblOffset val="100"/>
        <c:baseTimeUnit val="years"/>
      </c:dateAx>
      <c:valAx>
        <c:axId val="101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RowHeight="13.5"/>
  <cols>
    <col min="1" max="1" width="2.625" customWidth="1"/>
    <col min="2" max="62" width="3.75" customWidth="1"/>
    <col min="63" max="63" width="2.625"/>
    <col min="64" max="78" width="3.125" customWidth="1"/>
    <col min="79" max="79" width="4.5" bestFit="1" customWidth="1"/>
    <col min="80" max="80" width="2.625"/>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都留市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31486</v>
      </c>
      <c r="AJ8" s="74"/>
      <c r="AK8" s="74"/>
      <c r="AL8" s="74"/>
      <c r="AM8" s="74"/>
      <c r="AN8" s="74"/>
      <c r="AO8" s="74"/>
      <c r="AP8" s="75"/>
      <c r="AQ8" s="56">
        <f>データ!R6</f>
        <v>161.63</v>
      </c>
      <c r="AR8" s="56"/>
      <c r="AS8" s="56"/>
      <c r="AT8" s="56"/>
      <c r="AU8" s="56"/>
      <c r="AV8" s="56"/>
      <c r="AW8" s="56"/>
      <c r="AX8" s="56"/>
      <c r="AY8" s="56">
        <f>データ!S6</f>
        <v>194.8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47.26</v>
      </c>
      <c r="S10" s="56"/>
      <c r="T10" s="56"/>
      <c r="U10" s="56"/>
      <c r="V10" s="56"/>
      <c r="W10" s="56"/>
      <c r="X10" s="56"/>
      <c r="Y10" s="56"/>
      <c r="Z10" s="64">
        <f>データ!P6</f>
        <v>1512</v>
      </c>
      <c r="AA10" s="64"/>
      <c r="AB10" s="64"/>
      <c r="AC10" s="64"/>
      <c r="AD10" s="64"/>
      <c r="AE10" s="64"/>
      <c r="AF10" s="64"/>
      <c r="AG10" s="64"/>
      <c r="AH10" s="2"/>
      <c r="AI10" s="64">
        <f>データ!T6</f>
        <v>14678</v>
      </c>
      <c r="AJ10" s="64"/>
      <c r="AK10" s="64"/>
      <c r="AL10" s="64"/>
      <c r="AM10" s="64"/>
      <c r="AN10" s="64"/>
      <c r="AO10" s="64"/>
      <c r="AP10" s="64"/>
      <c r="AQ10" s="56">
        <f>データ!U6</f>
        <v>0.12</v>
      </c>
      <c r="AR10" s="56"/>
      <c r="AS10" s="56"/>
      <c r="AT10" s="56"/>
      <c r="AU10" s="56"/>
      <c r="AV10" s="56"/>
      <c r="AW10" s="56"/>
      <c r="AX10" s="56"/>
      <c r="AY10" s="56">
        <f>データ!V6</f>
        <v>122316.67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24</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107</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25</v>
      </c>
      <c r="D34" s="55"/>
      <c r="E34" s="55"/>
      <c r="F34" s="55"/>
      <c r="G34" s="55"/>
      <c r="H34" s="55"/>
      <c r="I34" s="55"/>
      <c r="J34" s="55"/>
      <c r="K34" s="55"/>
      <c r="L34" s="55"/>
      <c r="M34" s="55"/>
      <c r="N34" s="55"/>
      <c r="O34" s="55"/>
      <c r="P34" s="55"/>
      <c r="Q34" s="19"/>
      <c r="R34" s="55" t="s">
        <v>26</v>
      </c>
      <c r="S34" s="55"/>
      <c r="T34" s="55"/>
      <c r="U34" s="55"/>
      <c r="V34" s="55"/>
      <c r="W34" s="55"/>
      <c r="X34" s="55"/>
      <c r="Y34" s="55"/>
      <c r="Z34" s="55"/>
      <c r="AA34" s="55"/>
      <c r="AB34" s="55"/>
      <c r="AC34" s="55"/>
      <c r="AD34" s="55"/>
      <c r="AE34" s="55"/>
      <c r="AF34" s="19"/>
      <c r="AG34" s="55" t="s">
        <v>27</v>
      </c>
      <c r="AH34" s="55"/>
      <c r="AI34" s="55"/>
      <c r="AJ34" s="55"/>
      <c r="AK34" s="55"/>
      <c r="AL34" s="55"/>
      <c r="AM34" s="55"/>
      <c r="AN34" s="55"/>
      <c r="AO34" s="55"/>
      <c r="AP34" s="55"/>
      <c r="AQ34" s="55"/>
      <c r="AR34" s="55"/>
      <c r="AS34" s="55"/>
      <c r="AT34" s="55"/>
      <c r="AU34" s="19"/>
      <c r="AV34" s="55" t="s">
        <v>28</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29</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105</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30</v>
      </c>
      <c r="D56" s="55"/>
      <c r="E56" s="55"/>
      <c r="F56" s="55"/>
      <c r="G56" s="55"/>
      <c r="H56" s="55"/>
      <c r="I56" s="55"/>
      <c r="J56" s="55"/>
      <c r="K56" s="55"/>
      <c r="L56" s="55"/>
      <c r="M56" s="55"/>
      <c r="N56" s="55"/>
      <c r="O56" s="55"/>
      <c r="P56" s="55"/>
      <c r="Q56" s="19"/>
      <c r="R56" s="55" t="s">
        <v>31</v>
      </c>
      <c r="S56" s="55"/>
      <c r="T56" s="55"/>
      <c r="U56" s="55"/>
      <c r="V56" s="55"/>
      <c r="W56" s="55"/>
      <c r="X56" s="55"/>
      <c r="Y56" s="55"/>
      <c r="Z56" s="55"/>
      <c r="AA56" s="55"/>
      <c r="AB56" s="55"/>
      <c r="AC56" s="55"/>
      <c r="AD56" s="55"/>
      <c r="AE56" s="55"/>
      <c r="AF56" s="19"/>
      <c r="AG56" s="55" t="s">
        <v>32</v>
      </c>
      <c r="AH56" s="55"/>
      <c r="AI56" s="55"/>
      <c r="AJ56" s="55"/>
      <c r="AK56" s="55"/>
      <c r="AL56" s="55"/>
      <c r="AM56" s="55"/>
      <c r="AN56" s="55"/>
      <c r="AO56" s="55"/>
      <c r="AP56" s="55"/>
      <c r="AQ56" s="55"/>
      <c r="AR56" s="55"/>
      <c r="AS56" s="55"/>
      <c r="AT56" s="55"/>
      <c r="AU56" s="19"/>
      <c r="AV56" s="55" t="s">
        <v>33</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34</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35</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106</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36</v>
      </c>
      <c r="D79" s="55"/>
      <c r="E79" s="55"/>
      <c r="F79" s="55"/>
      <c r="G79" s="55"/>
      <c r="H79" s="55"/>
      <c r="I79" s="55"/>
      <c r="J79" s="55"/>
      <c r="K79" s="55"/>
      <c r="L79" s="55"/>
      <c r="M79" s="55"/>
      <c r="N79" s="55"/>
      <c r="O79" s="55"/>
      <c r="P79" s="55"/>
      <c r="Q79" s="55"/>
      <c r="R79" s="55"/>
      <c r="S79" s="55"/>
      <c r="T79" s="55"/>
      <c r="U79" s="19"/>
      <c r="V79" s="19"/>
      <c r="W79" s="55" t="s">
        <v>37</v>
      </c>
      <c r="X79" s="55"/>
      <c r="Y79" s="55"/>
      <c r="Z79" s="55"/>
      <c r="AA79" s="55"/>
      <c r="AB79" s="55"/>
      <c r="AC79" s="55"/>
      <c r="AD79" s="55"/>
      <c r="AE79" s="55"/>
      <c r="AF79" s="55"/>
      <c r="AG79" s="55"/>
      <c r="AH79" s="55"/>
      <c r="AI79" s="55"/>
      <c r="AJ79" s="55"/>
      <c r="AK79" s="55"/>
      <c r="AL79" s="55"/>
      <c r="AM79" s="55"/>
      <c r="AN79" s="55"/>
      <c r="AO79" s="19"/>
      <c r="AP79" s="19"/>
      <c r="AQ79" s="55" t="s">
        <v>38</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192040</v>
      </c>
      <c r="D6" s="31">
        <f t="shared" si="3"/>
        <v>47</v>
      </c>
      <c r="E6" s="31">
        <f t="shared" si="3"/>
        <v>1</v>
      </c>
      <c r="F6" s="31">
        <f t="shared" si="3"/>
        <v>0</v>
      </c>
      <c r="G6" s="31">
        <f t="shared" si="3"/>
        <v>0</v>
      </c>
      <c r="H6" s="31" t="str">
        <f t="shared" si="3"/>
        <v>山梨県　都留市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47.26</v>
      </c>
      <c r="P6" s="32">
        <f t="shared" si="3"/>
        <v>1512</v>
      </c>
      <c r="Q6" s="32">
        <f t="shared" si="3"/>
        <v>31486</v>
      </c>
      <c r="R6" s="32">
        <f t="shared" si="3"/>
        <v>161.63</v>
      </c>
      <c r="S6" s="32">
        <f t="shared" si="3"/>
        <v>194.8</v>
      </c>
      <c r="T6" s="32">
        <f t="shared" si="3"/>
        <v>14678</v>
      </c>
      <c r="U6" s="32">
        <f t="shared" si="3"/>
        <v>0.12</v>
      </c>
      <c r="V6" s="32">
        <f t="shared" si="3"/>
        <v>122316.67</v>
      </c>
      <c r="W6" s="33">
        <f>IF(W7="",NA(),W7)</f>
        <v>106.37</v>
      </c>
      <c r="X6" s="33">
        <f t="shared" ref="X6:AF6" si="4">IF(X7="",NA(),X7)</f>
        <v>100.11</v>
      </c>
      <c r="Y6" s="33">
        <f t="shared" si="4"/>
        <v>103.53</v>
      </c>
      <c r="Z6" s="33">
        <f t="shared" si="4"/>
        <v>103.99</v>
      </c>
      <c r="AA6" s="33">
        <f t="shared" si="4"/>
        <v>98.53</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651.91999999999996</v>
      </c>
      <c r="BE6" s="33">
        <f t="shared" ref="BE6:BM6" si="7">IF(BE7="",NA(),BE7)</f>
        <v>660.17</v>
      </c>
      <c r="BF6" s="33">
        <f t="shared" si="7"/>
        <v>682.53</v>
      </c>
      <c r="BG6" s="33">
        <f t="shared" si="7"/>
        <v>669.57</v>
      </c>
      <c r="BH6" s="33">
        <f t="shared" si="7"/>
        <v>725.38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99.12</v>
      </c>
      <c r="BP6" s="33">
        <f t="shared" ref="BP6:BX6" si="8">IF(BP7="",NA(),BP7)</f>
        <v>98.4</v>
      </c>
      <c r="BQ6" s="33">
        <f t="shared" si="8"/>
        <v>96.19</v>
      </c>
      <c r="BR6" s="33">
        <f t="shared" si="8"/>
        <v>97.04</v>
      </c>
      <c r="BS6" s="33">
        <f t="shared" si="8"/>
        <v>91.65</v>
      </c>
      <c r="BT6" s="33">
        <f t="shared" si="8"/>
        <v>54.56</v>
      </c>
      <c r="BU6" s="33">
        <f t="shared" si="8"/>
        <v>54.57</v>
      </c>
      <c r="BV6" s="33">
        <f t="shared" si="8"/>
        <v>54.4</v>
      </c>
      <c r="BW6" s="33">
        <f t="shared" si="8"/>
        <v>54.45</v>
      </c>
      <c r="BX6" s="33">
        <f t="shared" si="8"/>
        <v>54.33</v>
      </c>
      <c r="BY6" s="32" t="str">
        <f>IF(BY7="","",IF(BY7="-","【-】","【"&amp;SUBSTITUTE(TEXT(BY7,"#,##0.00"),"-","△")&amp;"】"))</f>
        <v>【33.35】</v>
      </c>
      <c r="BZ6" s="33">
        <f>IF(BZ7="",NA(),BZ7)</f>
        <v>103.84</v>
      </c>
      <c r="CA6" s="33">
        <f t="shared" ref="CA6:CI6" si="9">IF(CA7="",NA(),CA7)</f>
        <v>107.23</v>
      </c>
      <c r="CB6" s="33">
        <f t="shared" si="9"/>
        <v>109.97</v>
      </c>
      <c r="CC6" s="33">
        <f t="shared" si="9"/>
        <v>111.65</v>
      </c>
      <c r="CD6" s="33">
        <f t="shared" si="9"/>
        <v>116.69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57.13</v>
      </c>
      <c r="CL6" s="33">
        <f t="shared" ref="CL6:CT6" si="10">IF(CL7="",NA(),CL7)</f>
        <v>49.89</v>
      </c>
      <c r="CM6" s="33">
        <f t="shared" si="10"/>
        <v>48.92</v>
      </c>
      <c r="CN6" s="33">
        <f t="shared" si="10"/>
        <v>44.92</v>
      </c>
      <c r="CO6" s="33">
        <f t="shared" si="10"/>
        <v>44.1</v>
      </c>
      <c r="CP6" s="33">
        <f t="shared" si="10"/>
        <v>64.3</v>
      </c>
      <c r="CQ6" s="33">
        <f t="shared" si="10"/>
        <v>63.99</v>
      </c>
      <c r="CR6" s="33">
        <f t="shared" si="10"/>
        <v>62.01</v>
      </c>
      <c r="CS6" s="33">
        <f t="shared" si="10"/>
        <v>60.68</v>
      </c>
      <c r="CT6" s="33">
        <f t="shared" si="10"/>
        <v>59.87</v>
      </c>
      <c r="CU6" s="32" t="str">
        <f>IF(CU7="","",IF(CU7="-","【-】","【"&amp;SUBSTITUTE(TEXT(CU7,"#,##0.00"),"-","△")&amp;"】"))</f>
        <v>【57.58】</v>
      </c>
      <c r="CV6" s="33">
        <f>IF(CV7="",NA(),CV7)</f>
        <v>62.19</v>
      </c>
      <c r="CW6" s="33">
        <f t="shared" ref="CW6:DE6" si="11">IF(CW7="",NA(),CW7)</f>
        <v>69.239999999999995</v>
      </c>
      <c r="CX6" s="33">
        <f t="shared" si="11"/>
        <v>67.8</v>
      </c>
      <c r="CY6" s="33">
        <f t="shared" si="11"/>
        <v>72.180000000000007</v>
      </c>
      <c r="CZ6" s="33">
        <f t="shared" si="11"/>
        <v>69.2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t="str">
        <f>IF(EC7="",NA(),EC7)</f>
        <v>-</v>
      </c>
      <c r="ED6" s="32">
        <f t="shared" ref="ED6:EL6" si="14">IF(ED7="",NA(),ED7)</f>
        <v>0</v>
      </c>
      <c r="EE6" s="32">
        <f t="shared" si="14"/>
        <v>0</v>
      </c>
      <c r="EF6" s="32">
        <f t="shared" si="14"/>
        <v>0</v>
      </c>
      <c r="EG6" s="33">
        <f t="shared" si="14"/>
        <v>0.16</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192040</v>
      </c>
      <c r="D7" s="35">
        <v>47</v>
      </c>
      <c r="E7" s="35">
        <v>1</v>
      </c>
      <c r="F7" s="35">
        <v>0</v>
      </c>
      <c r="G7" s="35">
        <v>0</v>
      </c>
      <c r="H7" s="35" t="s">
        <v>93</v>
      </c>
      <c r="I7" s="35" t="s">
        <v>94</v>
      </c>
      <c r="J7" s="35" t="s">
        <v>95</v>
      </c>
      <c r="K7" s="35" t="s">
        <v>96</v>
      </c>
      <c r="L7" s="35" t="s">
        <v>97</v>
      </c>
      <c r="M7" s="36" t="s">
        <v>98</v>
      </c>
      <c r="N7" s="36" t="s">
        <v>99</v>
      </c>
      <c r="O7" s="36">
        <v>47.26</v>
      </c>
      <c r="P7" s="36">
        <v>1512</v>
      </c>
      <c r="Q7" s="36">
        <v>31486</v>
      </c>
      <c r="R7" s="36">
        <v>161.63</v>
      </c>
      <c r="S7" s="36">
        <v>194.8</v>
      </c>
      <c r="T7" s="36">
        <v>14678</v>
      </c>
      <c r="U7" s="36">
        <v>0.12</v>
      </c>
      <c r="V7" s="36">
        <v>122316.67</v>
      </c>
      <c r="W7" s="36">
        <v>106.37</v>
      </c>
      <c r="X7" s="36">
        <v>100.11</v>
      </c>
      <c r="Y7" s="36">
        <v>103.53</v>
      </c>
      <c r="Z7" s="36">
        <v>103.99</v>
      </c>
      <c r="AA7" s="36">
        <v>98.53</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651.91999999999996</v>
      </c>
      <c r="BE7" s="36">
        <v>660.17</v>
      </c>
      <c r="BF7" s="36">
        <v>682.53</v>
      </c>
      <c r="BG7" s="36">
        <v>669.57</v>
      </c>
      <c r="BH7" s="36">
        <v>725.38</v>
      </c>
      <c r="BI7" s="36">
        <v>1355.28</v>
      </c>
      <c r="BJ7" s="36">
        <v>1321.78</v>
      </c>
      <c r="BK7" s="36">
        <v>1326.51</v>
      </c>
      <c r="BL7" s="36">
        <v>1285.3599999999999</v>
      </c>
      <c r="BM7" s="36">
        <v>1246.73</v>
      </c>
      <c r="BN7" s="36">
        <v>1242.9000000000001</v>
      </c>
      <c r="BO7" s="36">
        <v>99.12</v>
      </c>
      <c r="BP7" s="36">
        <v>98.4</v>
      </c>
      <c r="BQ7" s="36">
        <v>96.19</v>
      </c>
      <c r="BR7" s="36">
        <v>97.04</v>
      </c>
      <c r="BS7" s="36">
        <v>91.65</v>
      </c>
      <c r="BT7" s="36">
        <v>54.56</v>
      </c>
      <c r="BU7" s="36">
        <v>54.57</v>
      </c>
      <c r="BV7" s="36">
        <v>54.4</v>
      </c>
      <c r="BW7" s="36">
        <v>54.45</v>
      </c>
      <c r="BX7" s="36">
        <v>54.33</v>
      </c>
      <c r="BY7" s="36">
        <v>33.35</v>
      </c>
      <c r="BZ7" s="36">
        <v>103.84</v>
      </c>
      <c r="CA7" s="36">
        <v>107.23</v>
      </c>
      <c r="CB7" s="36">
        <v>109.97</v>
      </c>
      <c r="CC7" s="36">
        <v>111.65</v>
      </c>
      <c r="CD7" s="36">
        <v>116.69</v>
      </c>
      <c r="CE7" s="36">
        <v>314.44</v>
      </c>
      <c r="CF7" s="36">
        <v>318.02999999999997</v>
      </c>
      <c r="CG7" s="36">
        <v>325.14</v>
      </c>
      <c r="CH7" s="36">
        <v>332.75</v>
      </c>
      <c r="CI7" s="36">
        <v>341.05</v>
      </c>
      <c r="CJ7" s="36">
        <v>524.69000000000005</v>
      </c>
      <c r="CK7" s="36">
        <v>57.13</v>
      </c>
      <c r="CL7" s="36">
        <v>49.89</v>
      </c>
      <c r="CM7" s="36">
        <v>48.92</v>
      </c>
      <c r="CN7" s="36">
        <v>44.92</v>
      </c>
      <c r="CO7" s="36">
        <v>44.1</v>
      </c>
      <c r="CP7" s="36">
        <v>64.3</v>
      </c>
      <c r="CQ7" s="36">
        <v>63.99</v>
      </c>
      <c r="CR7" s="36">
        <v>62.01</v>
      </c>
      <c r="CS7" s="36">
        <v>60.68</v>
      </c>
      <c r="CT7" s="36">
        <v>59.87</v>
      </c>
      <c r="CU7" s="36">
        <v>57.58</v>
      </c>
      <c r="CV7" s="36">
        <v>62.19</v>
      </c>
      <c r="CW7" s="36">
        <v>69.239999999999995</v>
      </c>
      <c r="CX7" s="36">
        <v>67.8</v>
      </c>
      <c r="CY7" s="36">
        <v>72.180000000000007</v>
      </c>
      <c r="CZ7" s="36">
        <v>69.2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t="s">
        <v>98</v>
      </c>
      <c r="ED7" s="36">
        <v>0</v>
      </c>
      <c r="EE7" s="36">
        <v>0</v>
      </c>
      <c r="EF7" s="36">
        <v>0</v>
      </c>
      <c r="EG7" s="36">
        <v>0.16</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2016-12-02T02:17:47Z</dcterms:created>
  <dcterms:modified xsi:type="dcterms:W3CDTF">2017-02-21T04:45:05Z</dcterms:modified>
</cp:coreProperties>
</file>