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<sst xmlns="http://schemas.openxmlformats.org/spreadsheetml/2006/main" count="217" uniqueCount="107">
  <si>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</si>
  <si>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</si>
  <si>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</si>
  <si>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</si>
  <si>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</si>
  <si>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</si>
  <si>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</si>
  <si>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</si>
  <si>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</si>
  <si>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</si>
  <si>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</si>
  <si>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</si>
  <si>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</si>
  <si>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</si>
  <si>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</si>
  <si>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</si>
  <si>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</si>
  <si>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</si>
  <si>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</si>
  <si>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</si>
  <si>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</si>
  <si>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</si>
  <si>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</si>
  <si>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</si>
  <si>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</si>
  <si>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</si>
  <si>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</si>
  <si>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</si>
  <si>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</si>
  <si>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</si>
  <si>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</si>
  <si>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</si>
  <si>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</si>
  <si>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</si>
  <si>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</si>
  <si>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</si>
  <si>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</si>
  <si>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</si>
  <si>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</si>
  <si>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</si>
  <si>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</si>
  <si>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</si>
  <si>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</si>
  <si>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</si>
  <si>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</si>
  <si>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</si>
  <si>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</si>
  <si>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</si>
  <si>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</si>
  <si>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</si>
  <si>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</si>
  <si>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</si>
  <si>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</si>
  <si>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</si>
  <si>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</si>
  <si>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</si>
  <si>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</si>
  <si>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</si>
  <si>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</si>
  <si>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</si>
  <si>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</si>
  <si>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</si>
  <si>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</si>
  <si>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</si>
  <si>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</si>
  <si>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</si>
  <si>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</si>
  <si>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</si>
  <si>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</si>
  <si>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</si>
  <si>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</si>
  <si>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</si>
  <si>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</si>
  <si>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</si>
  <si>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</si>
  <si>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</si>
  <si>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</si>
  <si>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</si>
  <si>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</si>
  <si>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</si>
  <si>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</si>
  <si>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</si>
  <si>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</si>
  <si>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</si>
  <si>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</si>
  <si>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</si>
  <si>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</si>
  <si>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</si>
  <si>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</si>
  <si>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</si>
  <si>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</si>
  <si>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</si>
  <si>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</si>
  <si>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富士吉田市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</si>
  <si>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</si>
  <si>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</si>
  <si>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</si>
  <si>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</si>
  <si>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</si>
  <si>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</si>
  <si>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</si>
  <si>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</si>
  <si>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</si>
  <si>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</si>
  <si>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水道事業は、昭和11年4月に給水を開始して以来80年以上が経過している。これまで増加する水需要に応えるため、7期に及ぶ拡張を重ねてきた。（現在第8期事業を推進中）その結果、導送配水管の総延長は290,064ｍとなり、順次更新時期を迎えていくこととなる。
　①有形固定資産減価償却率及び②管路経年化率は、資産及び管路の老朽化の進行度を示す指標であるが、類似団体平均値及び全国平均値と比較しても、②管路経年化率の類似団体平均値は上回っているものの、その他の数値については下回っている状態である。現在においても本市では、順次更新及び耐震化を行っている。
　③管路更新率は、類似団体平均値及び全国平均値を下回っているが、これは平成27・28年度に新たな配水場建設事業を行ったことが影響している。29年度以降、中長期的な視点に立った「アセットマネジメント（資産管理）」の考え方を活用しながら、順次管路の更新を行っていく。</t>
    <rPh sb="1" eb="3">
      <t>ホンシ</t>
    </rPh>
    <rPh sb="3" eb="5">
      <t>スイドウ</t>
    </rPh>
    <rPh sb="5" eb="7">
      <t>ジギョウ</t>
    </rPh>
    <rPh sb="9" eb="11">
      <t>ショウワ</t>
    </rPh>
    <rPh sb="13" eb="14">
      <t>ネン</t>
    </rPh>
    <rPh sb="15" eb="16">
      <t>ガツ</t>
    </rPh>
    <rPh sb="17" eb="19">
      <t>キュウスイ</t>
    </rPh>
    <rPh sb="20" eb="22">
      <t>カイシ</t>
    </rPh>
    <rPh sb="24" eb="26">
      <t>イライ</t>
    </rPh>
    <rPh sb="28" eb="29">
      <t>ネン</t>
    </rPh>
    <rPh sb="29" eb="31">
      <t>イジョウ</t>
    </rPh>
    <rPh sb="32" eb="34">
      <t>ケイカ</t>
    </rPh>
    <rPh sb="43" eb="45">
      <t>ゾウカ</t>
    </rPh>
    <rPh sb="47" eb="48">
      <t>ミズ</t>
    </rPh>
    <rPh sb="48" eb="50">
      <t>ジュヨウ</t>
    </rPh>
    <rPh sb="51" eb="52">
      <t>コタ</t>
    </rPh>
    <rPh sb="58" eb="59">
      <t>キ</t>
    </rPh>
    <rPh sb="60" eb="61">
      <t>オヨ</t>
    </rPh>
    <rPh sb="62" eb="64">
      <t>カクチョウ</t>
    </rPh>
    <rPh sb="65" eb="66">
      <t>カサ</t>
    </rPh>
    <rPh sb="72" eb="74">
      <t>ゲンザイ</t>
    </rPh>
    <rPh sb="74" eb="75">
      <t>ダイ</t>
    </rPh>
    <rPh sb="76" eb="77">
      <t>キ</t>
    </rPh>
    <rPh sb="77" eb="79">
      <t>ジギョウ</t>
    </rPh>
    <rPh sb="80" eb="83">
      <t>スイシンチュウ</t>
    </rPh>
    <rPh sb="86" eb="88">
      <t>ケッカ</t>
    </rPh>
    <rPh sb="89" eb="90">
      <t>ドウ</t>
    </rPh>
    <rPh sb="90" eb="91">
      <t>ソウ</t>
    </rPh>
    <rPh sb="91" eb="94">
      <t>ハイスイカン</t>
    </rPh>
    <rPh sb="95" eb="98">
      <t>ソウエンチョウ</t>
    </rPh>
    <rPh sb="111" eb="113">
      <t>ジュンジ</t>
    </rPh>
    <rPh sb="113" eb="115">
      <t>コウシン</t>
    </rPh>
    <rPh sb="115" eb="117">
      <t>ジキ</t>
    </rPh>
    <rPh sb="118" eb="119">
      <t>ムカ</t>
    </rPh>
    <rPh sb="132" eb="134">
      <t>ユウケイ</t>
    </rPh>
    <rPh sb="134" eb="136">
      <t>コテイ</t>
    </rPh>
    <rPh sb="136" eb="138">
      <t>シサン</t>
    </rPh>
    <rPh sb="138" eb="140">
      <t>ゲンカ</t>
    </rPh>
    <rPh sb="140" eb="142">
      <t>ショウキャク</t>
    </rPh>
    <rPh sb="142" eb="143">
      <t>リツ</t>
    </rPh>
    <rPh sb="143" eb="144">
      <t>オヨ</t>
    </rPh>
    <rPh sb="146" eb="148">
      <t>カンロ</t>
    </rPh>
    <rPh sb="148" eb="151">
      <t>ケイネンカ</t>
    </rPh>
    <rPh sb="151" eb="152">
      <t>リツ</t>
    </rPh>
    <rPh sb="154" eb="156">
      <t>シサン</t>
    </rPh>
    <rPh sb="156" eb="157">
      <t>オヨ</t>
    </rPh>
    <rPh sb="158" eb="160">
      <t>カンロ</t>
    </rPh>
    <rPh sb="161" eb="164">
      <t>ロウキュウカ</t>
    </rPh>
    <rPh sb="165" eb="168">
      <t>シンコウド</t>
    </rPh>
    <rPh sb="169" eb="170">
      <t>シメ</t>
    </rPh>
    <rPh sb="171" eb="173">
      <t>シヒョウ</t>
    </rPh>
    <rPh sb="178" eb="180">
      <t>ルイジ</t>
    </rPh>
    <rPh sb="180" eb="182">
      <t>ダンタイ</t>
    </rPh>
    <rPh sb="182" eb="184">
      <t>ヘイキン</t>
    </rPh>
    <rPh sb="184" eb="185">
      <t>チ</t>
    </rPh>
    <rPh sb="185" eb="186">
      <t>オヨ</t>
    </rPh>
    <rPh sb="187" eb="189">
      <t>ゼンコク</t>
    </rPh>
    <rPh sb="189" eb="191">
      <t>ヘイキン</t>
    </rPh>
    <rPh sb="191" eb="192">
      <t>チ</t>
    </rPh>
    <rPh sb="193" eb="195">
      <t>ヒカク</t>
    </rPh>
    <rPh sb="200" eb="202">
      <t>カンロ</t>
    </rPh>
    <rPh sb="202" eb="205">
      <t>ケイネンカ</t>
    </rPh>
    <rPh sb="205" eb="206">
      <t>リツ</t>
    </rPh>
    <rPh sb="207" eb="209">
      <t>ルイジ</t>
    </rPh>
    <rPh sb="209" eb="211">
      <t>ダンタイ</t>
    </rPh>
    <rPh sb="211" eb="213">
      <t>ヘイキン</t>
    </rPh>
    <rPh sb="213" eb="214">
      <t>チ</t>
    </rPh>
    <rPh sb="215" eb="217">
      <t>ウワマワ</t>
    </rPh>
    <rPh sb="227" eb="228">
      <t>タ</t>
    </rPh>
    <rPh sb="229" eb="231">
      <t>スウチ</t>
    </rPh>
    <rPh sb="236" eb="238">
      <t>シタマワ</t>
    </rPh>
    <rPh sb="242" eb="244">
      <t>ジョウタイ</t>
    </rPh>
    <rPh sb="248" eb="250">
      <t>ゲンザイ</t>
    </rPh>
    <rPh sb="255" eb="257">
      <t>ホンシ</t>
    </rPh>
    <rPh sb="260" eb="262">
      <t>ジュンジ</t>
    </rPh>
    <rPh sb="262" eb="264">
      <t>コウシン</t>
    </rPh>
    <rPh sb="264" eb="265">
      <t>オヨ</t>
    </rPh>
    <rPh sb="266" eb="269">
      <t>タイシンカ</t>
    </rPh>
    <rPh sb="270" eb="271">
      <t>オコナ</t>
    </rPh>
    <rPh sb="279" eb="281">
      <t>カンロ</t>
    </rPh>
    <rPh sb="281" eb="283">
      <t>コウシン</t>
    </rPh>
    <rPh sb="283" eb="284">
      <t>リツ</t>
    </rPh>
    <rPh sb="286" eb="288">
      <t>ルイジ</t>
    </rPh>
    <rPh sb="288" eb="290">
      <t>ダンタイ</t>
    </rPh>
    <rPh sb="290" eb="292">
      <t>ヘイキン</t>
    </rPh>
    <rPh sb="292" eb="293">
      <t>チ</t>
    </rPh>
    <rPh sb="293" eb="294">
      <t>オヨ</t>
    </rPh>
    <rPh sb="295" eb="297">
      <t>ゼンコク</t>
    </rPh>
    <rPh sb="297" eb="299">
      <t>ヘイキン</t>
    </rPh>
    <rPh sb="299" eb="300">
      <t>チ</t>
    </rPh>
    <rPh sb="301" eb="303">
      <t>シタマワ</t>
    </rPh>
    <rPh sb="312" eb="314">
      <t>ヘイセイ</t>
    </rPh>
    <rPh sb="319" eb="321">
      <t>ネンド</t>
    </rPh>
    <rPh sb="322" eb="323">
      <t>アラ</t>
    </rPh>
    <rPh sb="325" eb="327">
      <t>ハイスイ</t>
    </rPh>
    <rPh sb="327" eb="328">
      <t>ジョウ</t>
    </rPh>
    <rPh sb="328" eb="330">
      <t>ケンセツ</t>
    </rPh>
    <rPh sb="330" eb="332">
      <t>ジギョウ</t>
    </rPh>
    <rPh sb="333" eb="334">
      <t>オコナ</t>
    </rPh>
    <rPh sb="339" eb="341">
      <t>エイキョウ</t>
    </rPh>
    <rPh sb="350" eb="352">
      <t>イコウ</t>
    </rPh>
    <rPh sb="353" eb="354">
      <t>チュウ</t>
    </rPh>
    <rPh sb="354" eb="356">
      <t>チョウキ</t>
    </rPh>
    <rPh sb="356" eb="357">
      <t>テキ</t>
    </rPh>
    <rPh sb="358" eb="360">
      <t>シテン</t>
    </rPh>
    <rPh sb="361" eb="362">
      <t>タ</t>
    </rPh>
    <rPh sb="376" eb="378">
      <t>シサン</t>
    </rPh>
    <rPh sb="378" eb="380">
      <t>カンリ</t>
    </rPh>
    <rPh sb="383" eb="384">
      <t>カンガ</t>
    </rPh>
    <rPh sb="385" eb="386">
      <t>カタ</t>
    </rPh>
    <rPh sb="387" eb="389">
      <t>カツヨウ</t>
    </rPh>
    <rPh sb="394" eb="396">
      <t>ジュンジ</t>
    </rPh>
    <rPh sb="396" eb="398">
      <t>カンロ</t>
    </rPh>
    <rPh sb="399" eb="401">
      <t>コウシン</t>
    </rPh>
    <rPh sb="402" eb="403">
      <t>オコナ</t>
    </rPh>
    <phoneticPr fontId="4"/>
  </si>
  <si>
    <t>　本市水道事業では、近年給水人口の減少、また節水意識の高まりや節水機器の普及などにより、使用水量が減少の一途を辿り、給水収益の減少が続いている。
　①経常収支比率は、類似団体平均値及び全国平均値を下回っているが、単年度の収支が黒字であることを示す100％は上回っている。
　②累積欠損金比率は、平成26年度以降累積欠損金は発生していない。
　③流動比率は、短期的な債務に対する支払能力を表すが、100％以上あるものの、類似団体平均値及び全国平均値は下回っている。
　④企業債残高対給水収益比率は、給水収益が減少し続けていることもあり、上昇傾向にある。また、類似団体平均値及び全国平均値も上回っている。
　⑤料金回収率は、平成26年度は100％を超えたが、供給単価がほぼ横ばいのなか、給水原価の上昇により、100％を下回り、給水に係る費用が給水収益以外の収入で賄われている状態となっている。
　⑥給水原価は、本市は良質な地下水を汲み上げており浄水設備に費用がかからないことや、配水も自然流下が多いなどの理由のため、類似団体平均値及び全国平均値を大きく下回っている。
　⑦施設利用率は、類似団体平均値及び全国平均値を下回っているが、当市は寒冷地でもあり冬季の需要が多いことも要因の一つとして考えられる。最大稼働率98.65％・負荷率55.44％（平成27年度時）であり、これらの数値も併せ適切な施設規模を把握していく必要がある。
　⑧有収率は、類似団体平均値及び全国平均値を下回っている状態であり、いくつかの要因が考えられるが、漏水によるものが多いと考えられる。</t>
    <rPh sb="1" eb="3">
      <t>ホンシ</t>
    </rPh>
    <rPh sb="3" eb="5">
      <t>スイドウ</t>
    </rPh>
    <rPh sb="5" eb="7">
      <t>ジギョウ</t>
    </rPh>
    <rPh sb="10" eb="12">
      <t>キンネン</t>
    </rPh>
    <rPh sb="12" eb="14">
      <t>キュウスイ</t>
    </rPh>
    <rPh sb="14" eb="16">
      <t>ジンコウ</t>
    </rPh>
    <rPh sb="17" eb="19">
      <t>ゲンショウ</t>
    </rPh>
    <rPh sb="22" eb="24">
      <t>セッスイ</t>
    </rPh>
    <rPh sb="24" eb="26">
      <t>イシキ</t>
    </rPh>
    <rPh sb="27" eb="28">
      <t>タカ</t>
    </rPh>
    <rPh sb="31" eb="33">
      <t>セッスイ</t>
    </rPh>
    <rPh sb="33" eb="35">
      <t>キキ</t>
    </rPh>
    <rPh sb="36" eb="38">
      <t>フキュウ</t>
    </rPh>
    <rPh sb="44" eb="46">
      <t>シヨウ</t>
    </rPh>
    <rPh sb="46" eb="48">
      <t>スイリョウ</t>
    </rPh>
    <rPh sb="49" eb="51">
      <t>ゲンショウ</t>
    </rPh>
    <rPh sb="52" eb="54">
      <t>イット</t>
    </rPh>
    <rPh sb="55" eb="56">
      <t>タド</t>
    </rPh>
    <rPh sb="58" eb="60">
      <t>キュウスイ</t>
    </rPh>
    <rPh sb="60" eb="62">
      <t>シュウエキ</t>
    </rPh>
    <rPh sb="63" eb="65">
      <t>ゲンショウ</t>
    </rPh>
    <rPh sb="66" eb="67">
      <t>ツヅ</t>
    </rPh>
    <rPh sb="75" eb="77">
      <t>ケイジョウ</t>
    </rPh>
    <rPh sb="77" eb="79">
      <t>シュウシ</t>
    </rPh>
    <rPh sb="79" eb="81">
      <t>ヒリツ</t>
    </rPh>
    <rPh sb="83" eb="85">
      <t>ルイジ</t>
    </rPh>
    <rPh sb="85" eb="87">
      <t>ダンタイ</t>
    </rPh>
    <rPh sb="87" eb="89">
      <t>ヘイキン</t>
    </rPh>
    <rPh sb="89" eb="90">
      <t>チ</t>
    </rPh>
    <rPh sb="90" eb="91">
      <t>オヨ</t>
    </rPh>
    <rPh sb="92" eb="94">
      <t>ゼンコク</t>
    </rPh>
    <rPh sb="94" eb="96">
      <t>ヘイキン</t>
    </rPh>
    <rPh sb="96" eb="97">
      <t>チ</t>
    </rPh>
    <rPh sb="98" eb="100">
      <t>シタマワ</t>
    </rPh>
    <rPh sb="128" eb="130">
      <t>ウワマワ</t>
    </rPh>
    <rPh sb="138" eb="140">
      <t>ルイセキ</t>
    </rPh>
    <rPh sb="140" eb="143">
      <t>ケッソンキン</t>
    </rPh>
    <rPh sb="143" eb="145">
      <t>ヒリツ</t>
    </rPh>
    <rPh sb="147" eb="149">
      <t>ヘイセイ</t>
    </rPh>
    <rPh sb="151" eb="153">
      <t>ネンド</t>
    </rPh>
    <rPh sb="153" eb="155">
      <t>イコウ</t>
    </rPh>
    <rPh sb="155" eb="157">
      <t>ルイセキ</t>
    </rPh>
    <rPh sb="157" eb="160">
      <t>ケッソンキン</t>
    </rPh>
    <rPh sb="161" eb="163">
      <t>ハッセイ</t>
    </rPh>
    <rPh sb="172" eb="174">
      <t>リュウドウ</t>
    </rPh>
    <rPh sb="174" eb="176">
      <t>ヒリツ</t>
    </rPh>
    <rPh sb="178" eb="180">
      <t>タンキ</t>
    </rPh>
    <rPh sb="180" eb="181">
      <t>テキ</t>
    </rPh>
    <rPh sb="182" eb="184">
      <t>サイム</t>
    </rPh>
    <rPh sb="185" eb="186">
      <t>タイ</t>
    </rPh>
    <rPh sb="188" eb="190">
      <t>シハライ</t>
    </rPh>
    <rPh sb="190" eb="192">
      <t>ノウリョク</t>
    </rPh>
    <rPh sb="193" eb="194">
      <t>アラワ</t>
    </rPh>
    <rPh sb="201" eb="203">
      <t>イジョウ</t>
    </rPh>
    <rPh sb="209" eb="211">
      <t>ルイジ</t>
    </rPh>
    <rPh sb="211" eb="213">
      <t>ダンタイ</t>
    </rPh>
    <rPh sb="213" eb="215">
      <t>ヘイキン</t>
    </rPh>
    <rPh sb="215" eb="216">
      <t>チ</t>
    </rPh>
    <rPh sb="216" eb="217">
      <t>オヨ</t>
    </rPh>
    <rPh sb="218" eb="220">
      <t>ゼンコク</t>
    </rPh>
    <rPh sb="220" eb="222">
      <t>ヘイキン</t>
    </rPh>
    <rPh sb="222" eb="223">
      <t>チ</t>
    </rPh>
    <rPh sb="224" eb="226">
      <t>シタマワ</t>
    </rPh>
    <rPh sb="234" eb="236">
      <t>キギョウ</t>
    </rPh>
    <rPh sb="236" eb="237">
      <t>サイ</t>
    </rPh>
    <rPh sb="237" eb="239">
      <t>ザンダカ</t>
    </rPh>
    <rPh sb="239" eb="240">
      <t>タイ</t>
    </rPh>
    <rPh sb="240" eb="242">
      <t>キュウスイ</t>
    </rPh>
    <rPh sb="242" eb="244">
      <t>シュウエキ</t>
    </rPh>
    <rPh sb="244" eb="246">
      <t>ヒリツ</t>
    </rPh>
    <rPh sb="248" eb="250">
      <t>キュウスイ</t>
    </rPh>
    <rPh sb="250" eb="252">
      <t>シュウエキ</t>
    </rPh>
    <rPh sb="253" eb="255">
      <t>ゲンショウ</t>
    </rPh>
    <rPh sb="256" eb="257">
      <t>ツヅ</t>
    </rPh>
    <rPh sb="267" eb="269">
      <t>ジョウショウ</t>
    </rPh>
    <rPh sb="269" eb="271">
      <t>ケイコウ</t>
    </rPh>
    <rPh sb="278" eb="280">
      <t>ルイジ</t>
    </rPh>
    <rPh sb="280" eb="282">
      <t>ダンタイ</t>
    </rPh>
    <rPh sb="282" eb="284">
      <t>ヘイキン</t>
    </rPh>
    <rPh sb="284" eb="285">
      <t>チ</t>
    </rPh>
    <rPh sb="285" eb="286">
      <t>オヨ</t>
    </rPh>
    <rPh sb="287" eb="289">
      <t>ゼンコク</t>
    </rPh>
    <rPh sb="289" eb="291">
      <t>ヘイキン</t>
    </rPh>
    <rPh sb="291" eb="292">
      <t>チ</t>
    </rPh>
    <rPh sb="293" eb="295">
      <t>ウワマワ</t>
    </rPh>
    <rPh sb="303" eb="305">
      <t>リョウキン</t>
    </rPh>
    <rPh sb="305" eb="307">
      <t>カイシュウ</t>
    </rPh>
    <rPh sb="307" eb="308">
      <t>リツ</t>
    </rPh>
    <rPh sb="310" eb="312">
      <t>ヘイセイ</t>
    </rPh>
    <rPh sb="314" eb="315">
      <t>ネン</t>
    </rPh>
    <rPh sb="315" eb="316">
      <t>ド</t>
    </rPh>
    <rPh sb="322" eb="323">
      <t>コ</t>
    </rPh>
    <rPh sb="334" eb="335">
      <t>ヨコ</t>
    </rPh>
    <rPh sb="341" eb="343">
      <t>キュウスイ</t>
    </rPh>
    <rPh sb="343" eb="345">
      <t>ゲンカ</t>
    </rPh>
    <rPh sb="346" eb="348">
      <t>ジョウショウ</t>
    </rPh>
    <rPh sb="361" eb="363">
      <t>キュウスイ</t>
    </rPh>
    <rPh sb="364" eb="365">
      <t>カカワ</t>
    </rPh>
    <rPh sb="366" eb="368">
      <t>ヒヨウ</t>
    </rPh>
    <rPh sb="369" eb="371">
      <t>キュウスイ</t>
    </rPh>
    <rPh sb="371" eb="373">
      <t>シュウエキ</t>
    </rPh>
    <rPh sb="373" eb="375">
      <t>イガイ</t>
    </rPh>
    <rPh sb="376" eb="378">
      <t>シュウニュウ</t>
    </rPh>
    <rPh sb="379" eb="380">
      <t>マカナ</t>
    </rPh>
    <rPh sb="385" eb="387">
      <t>ジョウタイ</t>
    </rPh>
    <rPh sb="397" eb="399">
      <t>キュウスイ</t>
    </rPh>
    <rPh sb="399" eb="401">
      <t>ゲンカ</t>
    </rPh>
    <rPh sb="403" eb="405">
      <t>ホンシ</t>
    </rPh>
    <rPh sb="406" eb="408">
      <t>リョウシツ</t>
    </rPh>
    <rPh sb="409" eb="412">
      <t>チカスイ</t>
    </rPh>
    <rPh sb="413" eb="414">
      <t>ク</t>
    </rPh>
    <rPh sb="415" eb="416">
      <t>ア</t>
    </rPh>
    <rPh sb="420" eb="422">
      <t>ジョウスイ</t>
    </rPh>
    <rPh sb="422" eb="424">
      <t>セツビ</t>
    </rPh>
    <rPh sb="425" eb="427">
      <t>ヒヨウ</t>
    </rPh>
    <rPh sb="437" eb="439">
      <t>ハイスイ</t>
    </rPh>
    <rPh sb="440" eb="442">
      <t>シゼン</t>
    </rPh>
    <rPh sb="442" eb="444">
      <t>リュウカ</t>
    </rPh>
    <rPh sb="445" eb="446">
      <t>オオ</t>
    </rPh>
    <rPh sb="450" eb="452">
      <t>リユウ</t>
    </rPh>
    <rPh sb="456" eb="458">
      <t>ルイジ</t>
    </rPh>
    <rPh sb="458" eb="460">
      <t>ダンタイ</t>
    </rPh>
    <rPh sb="460" eb="462">
      <t>ヘイキン</t>
    </rPh>
    <rPh sb="462" eb="463">
      <t>チ</t>
    </rPh>
    <rPh sb="463" eb="464">
      <t>オヨ</t>
    </rPh>
    <rPh sb="465" eb="467">
      <t>ゼンコク</t>
    </rPh>
    <rPh sb="467" eb="469">
      <t>ヘイキン</t>
    </rPh>
    <rPh sb="469" eb="470">
      <t>チ</t>
    </rPh>
    <rPh sb="471" eb="472">
      <t>オオ</t>
    </rPh>
    <rPh sb="474" eb="476">
      <t>シタマワ</t>
    </rPh>
    <rPh sb="484" eb="486">
      <t>シセツ</t>
    </rPh>
    <rPh sb="486" eb="488">
      <t>リヨウ</t>
    </rPh>
    <rPh sb="488" eb="489">
      <t>リツ</t>
    </rPh>
    <rPh sb="491" eb="493">
      <t>ルイジ</t>
    </rPh>
    <rPh sb="493" eb="495">
      <t>ダンタイ</t>
    </rPh>
    <rPh sb="495" eb="497">
      <t>ヘイキン</t>
    </rPh>
    <rPh sb="497" eb="498">
      <t>チ</t>
    </rPh>
    <rPh sb="498" eb="499">
      <t>オヨ</t>
    </rPh>
    <rPh sb="500" eb="502">
      <t>ゼンコク</t>
    </rPh>
    <rPh sb="502" eb="504">
      <t>ヘイキン</t>
    </rPh>
    <rPh sb="504" eb="505">
      <t>チ</t>
    </rPh>
    <rPh sb="506" eb="508">
      <t>シタマワ</t>
    </rPh>
    <rPh sb="514" eb="516">
      <t>トウシ</t>
    </rPh>
    <rPh sb="517" eb="520">
      <t>カンレイチ</t>
    </rPh>
    <rPh sb="524" eb="526">
      <t>トウキ</t>
    </rPh>
    <rPh sb="527" eb="529">
      <t>ジュヨウ</t>
    </rPh>
    <rPh sb="530" eb="531">
      <t>オオ</t>
    </rPh>
    <rPh sb="535" eb="537">
      <t>ヨウイン</t>
    </rPh>
    <rPh sb="538" eb="539">
      <t>ヒト</t>
    </rPh>
    <rPh sb="543" eb="544">
      <t>カンガ</t>
    </rPh>
    <rPh sb="549" eb="551">
      <t>サイダイ</t>
    </rPh>
    <rPh sb="551" eb="553">
      <t>カドウ</t>
    </rPh>
    <rPh sb="553" eb="554">
      <t>リツ</t>
    </rPh>
    <rPh sb="561" eb="563">
      <t>フカ</t>
    </rPh>
    <rPh sb="563" eb="564">
      <t>リツ</t>
    </rPh>
    <rPh sb="571" eb="573">
      <t>ヘイセイ</t>
    </rPh>
    <rPh sb="575" eb="577">
      <t>ネンド</t>
    </rPh>
    <rPh sb="577" eb="578">
      <t>ジ</t>
    </rPh>
    <rPh sb="587" eb="589">
      <t>スウチ</t>
    </rPh>
    <rPh sb="590" eb="591">
      <t>アワ</t>
    </rPh>
    <rPh sb="592" eb="594">
      <t>テキセツ</t>
    </rPh>
    <rPh sb="595" eb="597">
      <t>シセツ</t>
    </rPh>
    <rPh sb="597" eb="599">
      <t>キボ</t>
    </rPh>
    <rPh sb="600" eb="602">
      <t>ハアク</t>
    </rPh>
    <rPh sb="606" eb="608">
      <t>ヒツヨウ</t>
    </rPh>
    <rPh sb="615" eb="617">
      <t>ユウシュウ</t>
    </rPh>
    <rPh sb="617" eb="618">
      <t>リツ</t>
    </rPh>
    <rPh sb="620" eb="622">
      <t>ルイジ</t>
    </rPh>
    <rPh sb="622" eb="624">
      <t>ダンタイ</t>
    </rPh>
    <rPh sb="624" eb="626">
      <t>ヘイキン</t>
    </rPh>
    <rPh sb="626" eb="627">
      <t>チ</t>
    </rPh>
    <rPh sb="627" eb="628">
      <t>オヨ</t>
    </rPh>
    <rPh sb="629" eb="631">
      <t>ゼンコク</t>
    </rPh>
    <rPh sb="631" eb="633">
      <t>ヘイキン</t>
    </rPh>
    <rPh sb="633" eb="634">
      <t>チ</t>
    </rPh>
    <rPh sb="635" eb="637">
      <t>シタマワ</t>
    </rPh>
    <rPh sb="641" eb="643">
      <t>ジョウタイ</t>
    </rPh>
    <rPh sb="652" eb="654">
      <t>ヨウイン</t>
    </rPh>
    <rPh sb="655" eb="656">
      <t>カンガ</t>
    </rPh>
    <rPh sb="662" eb="664">
      <t>ロウスイ</t>
    </rPh>
    <rPh sb="670" eb="671">
      <t>オオ</t>
    </rPh>
    <rPh sb="673" eb="674">
      <t>カンガ</t>
    </rPh>
    <phoneticPr fontId="4"/>
  </si>
  <si>
    <t>　本市水道事業の現状として、経営面では経常収支比率は100％を超え累積欠損金も発生していないが、企業債残高対給水収益比率は高く料金回収率は100％を下回っている。また施設面では、老朽化状況は現状類似団体及び全国平均をほぼ下回っているものの、今後は老朽化による更新・耐震化に要する費用が増加していくことも見込まれる。
　上記のような状況のもと本市では、平成29年4月より料金改定を実施し、また施設整備に関しても「アセットマネジメント（資産管理）」の考え方を活用する中長期的な計画のもと、水需要を見極めるなかで、適正規模の整備・更新を実施していく。
　しかしながら、今後も人口減少などによる水需要の減少も予測されることから、厳しい経営状況が続くと見込まれる。そのため、事業運営の効率化やコスト縮減に努め、経営戦略の検討を進めるなど経営基盤の強化を図っていくことにより、安全で安心な水道水を安定して供給し続け、将来に残していくため取り組んでいく。</t>
    <rPh sb="1" eb="3">
      <t>ホンシ</t>
    </rPh>
    <rPh sb="3" eb="5">
      <t>スイドウ</t>
    </rPh>
    <rPh sb="5" eb="7">
      <t>ジギョウ</t>
    </rPh>
    <rPh sb="8" eb="10">
      <t>ゲンジョウ</t>
    </rPh>
    <rPh sb="14" eb="16">
      <t>ケイエイ</t>
    </rPh>
    <rPh sb="16" eb="17">
      <t>メン</t>
    </rPh>
    <rPh sb="19" eb="21">
      <t>ケイジョウ</t>
    </rPh>
    <rPh sb="21" eb="23">
      <t>シュウシ</t>
    </rPh>
    <rPh sb="23" eb="25">
      <t>ヒリツ</t>
    </rPh>
    <rPh sb="31" eb="32">
      <t>コ</t>
    </rPh>
    <rPh sb="33" eb="35">
      <t>ルイセキ</t>
    </rPh>
    <rPh sb="35" eb="38">
      <t>ケッソンキン</t>
    </rPh>
    <rPh sb="39" eb="41">
      <t>ハッセイ</t>
    </rPh>
    <rPh sb="48" eb="50">
      <t>キギョウ</t>
    </rPh>
    <rPh sb="50" eb="51">
      <t>サイ</t>
    </rPh>
    <rPh sb="51" eb="53">
      <t>ザンダカ</t>
    </rPh>
    <rPh sb="53" eb="54">
      <t>タイ</t>
    </rPh>
    <rPh sb="54" eb="56">
      <t>キュウスイ</t>
    </rPh>
    <rPh sb="56" eb="58">
      <t>シュウエキ</t>
    </rPh>
    <rPh sb="58" eb="60">
      <t>ヒリツ</t>
    </rPh>
    <rPh sb="61" eb="62">
      <t>タカ</t>
    </rPh>
    <rPh sb="63" eb="65">
      <t>リョウキン</t>
    </rPh>
    <rPh sb="65" eb="67">
      <t>カイシュウ</t>
    </rPh>
    <rPh sb="67" eb="68">
      <t>リツ</t>
    </rPh>
    <rPh sb="74" eb="76">
      <t>シタマワ</t>
    </rPh>
    <rPh sb="83" eb="86">
      <t>シセツメン</t>
    </rPh>
    <rPh sb="89" eb="92">
      <t>ロウキュウカ</t>
    </rPh>
    <rPh sb="92" eb="94">
      <t>ジョウキョウ</t>
    </rPh>
    <rPh sb="95" eb="97">
      <t>ゲンジョウ</t>
    </rPh>
    <rPh sb="97" eb="99">
      <t>ルイジ</t>
    </rPh>
    <rPh sb="99" eb="101">
      <t>ダンタイ</t>
    </rPh>
    <rPh sb="101" eb="102">
      <t>オヨ</t>
    </rPh>
    <rPh sb="103" eb="105">
      <t>ゼンコク</t>
    </rPh>
    <rPh sb="105" eb="107">
      <t>ヘイキン</t>
    </rPh>
    <rPh sb="110" eb="112">
      <t>シタマワ</t>
    </rPh>
    <rPh sb="120" eb="122">
      <t>コンゴ</t>
    </rPh>
    <rPh sb="123" eb="126">
      <t>ロウキュウカ</t>
    </rPh>
    <rPh sb="129" eb="131">
      <t>コウシン</t>
    </rPh>
    <rPh sb="132" eb="135">
      <t>タイシンカ</t>
    </rPh>
    <rPh sb="136" eb="137">
      <t>ヨウ</t>
    </rPh>
    <rPh sb="139" eb="141">
      <t>ヒヨウ</t>
    </rPh>
    <rPh sb="142" eb="144">
      <t>ゾウカ</t>
    </rPh>
    <rPh sb="151" eb="153">
      <t>ミコ</t>
    </rPh>
    <rPh sb="159" eb="161">
      <t>ジョウキ</t>
    </rPh>
    <rPh sb="195" eb="197">
      <t>シセツ</t>
    </rPh>
    <rPh sb="197" eb="199">
      <t>セイビ</t>
    </rPh>
    <rPh sb="200" eb="201">
      <t>カン</t>
    </rPh>
    <rPh sb="216" eb="218">
      <t>シサン</t>
    </rPh>
    <rPh sb="218" eb="220">
      <t>カンリ</t>
    </rPh>
    <rPh sb="223" eb="224">
      <t>カンガ</t>
    </rPh>
    <rPh sb="225" eb="226">
      <t>カタ</t>
    </rPh>
    <rPh sb="227" eb="229">
      <t>カツヨウ</t>
    </rPh>
    <rPh sb="231" eb="234">
      <t>チュウチョウキ</t>
    </rPh>
    <rPh sb="234" eb="235">
      <t>テキ</t>
    </rPh>
    <rPh sb="236" eb="238">
      <t>ケイカク</t>
    </rPh>
    <rPh sb="242" eb="243">
      <t>ミズ</t>
    </rPh>
    <rPh sb="243" eb="245">
      <t>ジュヨウ</t>
    </rPh>
    <rPh sb="246" eb="248">
      <t>ミキワ</t>
    </rPh>
    <rPh sb="254" eb="256">
      <t>テキセイ</t>
    </rPh>
    <rPh sb="256" eb="258">
      <t>キボ</t>
    </rPh>
    <rPh sb="259" eb="261">
      <t>セイビ</t>
    </rPh>
    <rPh sb="262" eb="264">
      <t>コウシン</t>
    </rPh>
    <rPh sb="265" eb="267">
      <t>ジッシ</t>
    </rPh>
    <rPh sb="300" eb="302">
      <t>ヨソク</t>
    </rPh>
    <rPh sb="310" eb="311">
      <t>キビ</t>
    </rPh>
    <rPh sb="313" eb="315">
      <t>ケイエイ</t>
    </rPh>
    <rPh sb="315" eb="317">
      <t>ジョウキョウ</t>
    </rPh>
    <rPh sb="318" eb="319">
      <t>ツヅ</t>
    </rPh>
    <rPh sb="321" eb="323">
      <t>ミコ</t>
    </rPh>
    <rPh sb="332" eb="334">
      <t>ジギョウ</t>
    </rPh>
    <rPh sb="334" eb="336">
      <t>ウンエイ</t>
    </rPh>
    <rPh sb="337" eb="340">
      <t>コウリツカ</t>
    </rPh>
    <rPh sb="344" eb="346">
      <t>シュクゲン</t>
    </rPh>
    <rPh sb="347" eb="348">
      <t>ツト</t>
    </rPh>
    <rPh sb="350" eb="352">
      <t>ケイエイ</t>
    </rPh>
    <rPh sb="352" eb="354">
      <t>センリャク</t>
    </rPh>
    <rPh sb="355" eb="357">
      <t>ケントウ</t>
    </rPh>
    <rPh sb="358" eb="359">
      <t>スス</t>
    </rPh>
    <rPh sb="363" eb="365">
      <t>ケイエイ</t>
    </rPh>
    <rPh sb="365" eb="367">
      <t>キバン</t>
    </rPh>
    <rPh sb="368" eb="370">
      <t>キョウカ</t>
    </rPh>
    <rPh sb="371" eb="372">
      <t>ハカ</t>
    </rPh>
    <rPh sb="382" eb="384">
      <t>アンゼン</t>
    </rPh>
    <rPh sb="385" eb="387">
      <t>アンシン</t>
    </rPh>
    <rPh sb="388" eb="391">
      <t>スイドウスイ</t>
    </rPh>
    <rPh sb="392" eb="394">
      <t>アンテイ</t>
    </rPh>
    <rPh sb="396" eb="398">
      <t>キョウキュウ</t>
    </rPh>
    <rPh sb="399" eb="400">
      <t>ツヅ</t>
    </rPh>
    <rPh sb="402" eb="404">
      <t>ショウライ</t>
    </rPh>
    <rPh sb="405" eb="406">
      <t>ノコ</t>
    </rPh>
    <rPh sb="412" eb="413">
      <t>ト</t>
    </rPh>
    <rPh sb="414" eb="415">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</si>
</sst>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c:v>
                </c:pt>
                <c:pt idx="1">
                  <c:v>0.69</c:v>
                </c:pt>
                <c:pt idx="2">
                  <c:v>1.26</c:v>
                </c:pt>
                <c:pt idx="3">
                  <c:v>0.37</c:v>
                </c:pt>
                <c:pt idx="4">
                  <c:v>0.13</c:v>
                </c:pt>
              </c:numCache>
            </c:numRef>
          </c:val>
        </c:ser>
        <c:dLbls>
          <c:showLegendKey val="0"/>
          <c:showVal val="0"/>
          <c:showCatName val="0"/>
          <c:showSerName val="0"/>
          <c:showPercent val="0"/>
          <c:showBubbleSize val="0"/>
        </c:dLbls>
        <c:gapWidth val="150"/>
        <c:axId val="80149504"/>
        <c:axId val="8018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0.78</c:v>
                </c:pt>
                <c:pt idx="2">
                  <c:v>0.83</c:v>
                </c:pt>
                <c:pt idx="3">
                  <c:v>0.72</c:v>
                </c:pt>
                <c:pt idx="4">
                  <c:v>0.56000000000000005</c:v>
                </c:pt>
              </c:numCache>
            </c:numRef>
          </c:val>
          <c:smooth val="0"/>
        </c:ser>
        <c:dLbls>
          <c:showLegendKey val="0"/>
          <c:showVal val="0"/>
          <c:showCatName val="0"/>
          <c:showSerName val="0"/>
          <c:showPercent val="0"/>
          <c:showBubbleSize val="0"/>
        </c:dLbls>
        <c:marker val="1"/>
        <c:smooth val="0"/>
        <c:axId val="80149504"/>
        <c:axId val="80184448"/>
      </c:lineChart>
      <c:dateAx>
        <c:axId val="80149504"/>
        <c:scaling>
          <c:orientation val="minMax"/>
        </c:scaling>
        <c:delete val="1"/>
        <c:axPos val="b"/>
        <c:numFmt formatCode="ge" sourceLinked="1"/>
        <c:majorTickMark val="none"/>
        <c:minorTickMark val="none"/>
        <c:tickLblPos val="none"/>
        <c:crossAx val="80184448"/>
        <c:crosses val="autoZero"/>
        <c:auto val="1"/>
        <c:lblOffset val="100"/>
        <c:baseTimeUnit val="years"/>
      </c:dateAx>
      <c:valAx>
        <c:axId val="801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50.64</c:v>
                </c:pt>
                <c:pt idx="1">
                  <c:v>59.97</c:v>
                </c:pt>
                <c:pt idx="2">
                  <c:v>58.03</c:v>
                </c:pt>
                <c:pt idx="3">
                  <c:v>56.43</c:v>
                </c:pt>
                <c:pt idx="4">
                  <c:v>54.7</c:v>
                </c:pt>
              </c:numCache>
            </c:numRef>
          </c:val>
        </c:ser>
        <c:dLbls>
          <c:showLegendKey val="0"/>
          <c:showVal val="0"/>
          <c:showCatName val="0"/>
          <c:showSerName val="0"/>
          <c:showPercent val="0"/>
          <c:showBubbleSize val="0"/>
        </c:dLbls>
        <c:gapWidth val="150"/>
        <c:axId val="79324288"/>
        <c:axId val="7932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59.88</c:v>
                </c:pt>
                <c:pt idx="2">
                  <c:v>59.68</c:v>
                </c:pt>
                <c:pt idx="3">
                  <c:v>59.17</c:v>
                </c:pt>
                <c:pt idx="4">
                  <c:v>58.53</c:v>
                </c:pt>
              </c:numCache>
            </c:numRef>
          </c:val>
          <c:smooth val="0"/>
        </c:ser>
        <c:dLbls>
          <c:showLegendKey val="0"/>
          <c:showVal val="0"/>
          <c:showCatName val="0"/>
          <c:showSerName val="0"/>
          <c:showPercent val="0"/>
          <c:showBubbleSize val="0"/>
        </c:dLbls>
        <c:marker val="1"/>
        <c:smooth val="0"/>
        <c:axId val="79324288"/>
        <c:axId val="79326208"/>
      </c:lineChart>
      <c:dateAx>
        <c:axId val="79324288"/>
        <c:scaling>
          <c:orientation val="minMax"/>
        </c:scaling>
        <c:delete val="1"/>
        <c:axPos val="b"/>
        <c:numFmt formatCode="ge" sourceLinked="1"/>
        <c:majorTickMark val="none"/>
        <c:minorTickMark val="none"/>
        <c:tickLblPos val="none"/>
        <c:crossAx val="79326208"/>
        <c:crosses val="autoZero"/>
        <c:auto val="1"/>
        <c:lblOffset val="100"/>
        <c:baseTimeUnit val="years"/>
      </c:dateAx>
      <c:valAx>
        <c:axId val="7932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2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79.61</c:v>
                </c:pt>
                <c:pt idx="1">
                  <c:v>79.650000000000006</c:v>
                </c:pt>
                <c:pt idx="2">
                  <c:v>79.33</c:v>
                </c:pt>
                <c:pt idx="3">
                  <c:v>79.31</c:v>
                </c:pt>
                <c:pt idx="4">
                  <c:v>79.400000000000006</c:v>
                </c:pt>
              </c:numCache>
            </c:numRef>
          </c:val>
        </c:ser>
        <c:dLbls>
          <c:showLegendKey val="0"/>
          <c:showVal val="0"/>
          <c:showCatName val="0"/>
          <c:showSerName val="0"/>
          <c:showPercent val="0"/>
          <c:showBubbleSize val="0"/>
        </c:dLbls>
        <c:gapWidth val="150"/>
        <c:axId val="79356672"/>
        <c:axId val="7935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87.65</c:v>
                </c:pt>
                <c:pt idx="2">
                  <c:v>87.63</c:v>
                </c:pt>
                <c:pt idx="3">
                  <c:v>87.6</c:v>
                </c:pt>
                <c:pt idx="4">
                  <c:v>85.26</c:v>
                </c:pt>
              </c:numCache>
            </c:numRef>
          </c:val>
          <c:smooth val="0"/>
        </c:ser>
        <c:dLbls>
          <c:showLegendKey val="0"/>
          <c:showVal val="0"/>
          <c:showCatName val="0"/>
          <c:showSerName val="0"/>
          <c:showPercent val="0"/>
          <c:showBubbleSize val="0"/>
        </c:dLbls>
        <c:marker val="1"/>
        <c:smooth val="0"/>
        <c:axId val="79356672"/>
        <c:axId val="79358592"/>
      </c:lineChart>
      <c:dateAx>
        <c:axId val="79356672"/>
        <c:scaling>
          <c:orientation val="minMax"/>
        </c:scaling>
        <c:delete val="1"/>
        <c:axPos val="b"/>
        <c:numFmt formatCode="ge" sourceLinked="1"/>
        <c:majorTickMark val="none"/>
        <c:minorTickMark val="none"/>
        <c:tickLblPos val="none"/>
        <c:crossAx val="79358592"/>
        <c:crosses val="autoZero"/>
        <c:auto val="1"/>
        <c:lblOffset val="100"/>
        <c:baseTimeUnit val="years"/>
      </c:dateAx>
      <c:valAx>
        <c:axId val="7935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104.18</c:v>
                </c:pt>
                <c:pt idx="1">
                  <c:v>99.99</c:v>
                </c:pt>
                <c:pt idx="2">
                  <c:v>96.61</c:v>
                </c:pt>
                <c:pt idx="3">
                  <c:v>104.93</c:v>
                </c:pt>
                <c:pt idx="4">
                  <c:v>100.33</c:v>
                </c:pt>
              </c:numCache>
            </c:numRef>
          </c:val>
        </c:ser>
        <c:dLbls>
          <c:showLegendKey val="0"/>
          <c:showVal val="0"/>
          <c:showCatName val="0"/>
          <c:showSerName val="0"/>
          <c:showPercent val="0"/>
          <c:showBubbleSize val="0"/>
        </c:dLbls>
        <c:gapWidth val="150"/>
        <c:axId val="96566272"/>
        <c:axId val="9699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108.24</c:v>
                </c:pt>
                <c:pt idx="2">
                  <c:v>107.8</c:v>
                </c:pt>
                <c:pt idx="3">
                  <c:v>111.96</c:v>
                </c:pt>
                <c:pt idx="4">
                  <c:v>109.64</c:v>
                </c:pt>
              </c:numCache>
            </c:numRef>
          </c:val>
          <c:smooth val="0"/>
        </c:ser>
        <c:dLbls>
          <c:showLegendKey val="0"/>
          <c:showVal val="0"/>
          <c:showCatName val="0"/>
          <c:showSerName val="0"/>
          <c:showPercent val="0"/>
          <c:showBubbleSize val="0"/>
        </c:dLbls>
        <c:marker val="1"/>
        <c:smooth val="0"/>
        <c:axId val="96566272"/>
        <c:axId val="96990336"/>
      </c:lineChart>
      <c:dateAx>
        <c:axId val="96566272"/>
        <c:scaling>
          <c:orientation val="minMax"/>
        </c:scaling>
        <c:delete val="1"/>
        <c:axPos val="b"/>
        <c:numFmt formatCode="ge" sourceLinked="1"/>
        <c:majorTickMark val="none"/>
        <c:minorTickMark val="none"/>
        <c:tickLblPos val="none"/>
        <c:crossAx val="96990336"/>
        <c:crosses val="autoZero"/>
        <c:auto val="1"/>
        <c:lblOffset val="100"/>
        <c:baseTimeUnit val="years"/>
      </c:dateAx>
      <c:valAx>
        <c:axId val="96990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56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33.86</c:v>
                </c:pt>
                <c:pt idx="1">
                  <c:v>32.14</c:v>
                </c:pt>
                <c:pt idx="2">
                  <c:v>32.76</c:v>
                </c:pt>
                <c:pt idx="3">
                  <c:v>40.94</c:v>
                </c:pt>
                <c:pt idx="4">
                  <c:v>42.44</c:v>
                </c:pt>
              </c:numCache>
            </c:numRef>
          </c:val>
        </c:ser>
        <c:dLbls>
          <c:showLegendKey val="0"/>
          <c:showVal val="0"/>
          <c:showCatName val="0"/>
          <c:showSerName val="0"/>
          <c:showPercent val="0"/>
          <c:showBubbleSize val="0"/>
        </c:dLbls>
        <c:gapWidth val="150"/>
        <c:axId val="105108608"/>
        <c:axId val="10513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38.69</c:v>
                </c:pt>
                <c:pt idx="2">
                  <c:v>39.65</c:v>
                </c:pt>
                <c:pt idx="3">
                  <c:v>45.25</c:v>
                </c:pt>
                <c:pt idx="4">
                  <c:v>45.75</c:v>
                </c:pt>
              </c:numCache>
            </c:numRef>
          </c:val>
          <c:smooth val="0"/>
        </c:ser>
        <c:dLbls>
          <c:showLegendKey val="0"/>
          <c:showVal val="0"/>
          <c:showCatName val="0"/>
          <c:showSerName val="0"/>
          <c:showPercent val="0"/>
          <c:showBubbleSize val="0"/>
        </c:dLbls>
        <c:marker val="1"/>
        <c:smooth val="0"/>
        <c:axId val="105108608"/>
        <c:axId val="105134720"/>
      </c:lineChart>
      <c:dateAx>
        <c:axId val="105108608"/>
        <c:scaling>
          <c:orientation val="minMax"/>
        </c:scaling>
        <c:delete val="1"/>
        <c:axPos val="b"/>
        <c:numFmt formatCode="ge" sourceLinked="1"/>
        <c:majorTickMark val="none"/>
        <c:minorTickMark val="none"/>
        <c:tickLblPos val="none"/>
        <c:crossAx val="105134720"/>
        <c:crosses val="autoZero"/>
        <c:auto val="1"/>
        <c:lblOffset val="100"/>
        <c:baseTimeUnit val="years"/>
      </c:dateAx>
      <c:valAx>
        <c:axId val="10513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8.6999999999999993</c:v>
                </c:pt>
                <c:pt idx="1">
                  <c:v>9.91</c:v>
                </c:pt>
                <c:pt idx="2">
                  <c:v>10.61</c:v>
                </c:pt>
                <c:pt idx="3">
                  <c:v>12.13</c:v>
                </c:pt>
                <c:pt idx="4">
                  <c:v>12.05</c:v>
                </c:pt>
              </c:numCache>
            </c:numRef>
          </c:val>
        </c:ser>
        <c:dLbls>
          <c:showLegendKey val="0"/>
          <c:showVal val="0"/>
          <c:showCatName val="0"/>
          <c:showSerName val="0"/>
          <c:showPercent val="0"/>
          <c:showBubbleSize val="0"/>
        </c:dLbls>
        <c:gapWidth val="150"/>
        <c:axId val="105415808"/>
        <c:axId val="10541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8.4</c:v>
                </c:pt>
                <c:pt idx="2">
                  <c:v>9.7100000000000009</c:v>
                </c:pt>
                <c:pt idx="3">
                  <c:v>10.71</c:v>
                </c:pt>
                <c:pt idx="4">
                  <c:v>10.54</c:v>
                </c:pt>
              </c:numCache>
            </c:numRef>
          </c:val>
          <c:smooth val="0"/>
        </c:ser>
        <c:dLbls>
          <c:showLegendKey val="0"/>
          <c:showVal val="0"/>
          <c:showCatName val="0"/>
          <c:showSerName val="0"/>
          <c:showPercent val="0"/>
          <c:showBubbleSize val="0"/>
        </c:dLbls>
        <c:marker val="1"/>
        <c:smooth val="0"/>
        <c:axId val="105415808"/>
        <c:axId val="105418112"/>
      </c:lineChart>
      <c:dateAx>
        <c:axId val="105415808"/>
        <c:scaling>
          <c:orientation val="minMax"/>
        </c:scaling>
        <c:delete val="1"/>
        <c:axPos val="b"/>
        <c:numFmt formatCode="ge" sourceLinked="1"/>
        <c:majorTickMark val="none"/>
        <c:minorTickMark val="none"/>
        <c:tickLblPos val="none"/>
        <c:crossAx val="105418112"/>
        <c:crosses val="autoZero"/>
        <c:auto val="1"/>
        <c:lblOffset val="100"/>
        <c:baseTimeUnit val="years"/>
      </c:dateAx>
      <c:valAx>
        <c:axId val="10541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1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6.91</c:v>
                </c:pt>
                <c:pt idx="1">
                  <c:v>6.63</c:v>
                </c:pt>
                <c:pt idx="2">
                  <c:v>10.54</c:v>
                </c:pt>
                <c:pt idx="3" formatCode="#,##0.00;&quot;△&quot;#,##0.00">
                  <c:v>0</c:v>
                </c:pt>
                <c:pt idx="4" formatCode="#,##0.00;&quot;△&quot;#,##0.00">
                  <c:v>0</c:v>
                </c:pt>
              </c:numCache>
            </c:numRef>
          </c:val>
        </c:ser>
        <c:dLbls>
          <c:showLegendKey val="0"/>
          <c:showVal val="0"/>
          <c:showCatName val="0"/>
          <c:showSerName val="0"/>
          <c:showPercent val="0"/>
          <c:showBubbleSize val="0"/>
        </c:dLbls>
        <c:gapWidth val="150"/>
        <c:axId val="105484288"/>
        <c:axId val="10564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4.46</c:v>
                </c:pt>
                <c:pt idx="2">
                  <c:v>4.3899999999999997</c:v>
                </c:pt>
                <c:pt idx="3">
                  <c:v>0.41</c:v>
                </c:pt>
                <c:pt idx="4">
                  <c:v>3.62</c:v>
                </c:pt>
              </c:numCache>
            </c:numRef>
          </c:val>
          <c:smooth val="0"/>
        </c:ser>
        <c:dLbls>
          <c:showLegendKey val="0"/>
          <c:showVal val="0"/>
          <c:showCatName val="0"/>
          <c:showSerName val="0"/>
          <c:showPercent val="0"/>
          <c:showBubbleSize val="0"/>
        </c:dLbls>
        <c:marker val="1"/>
        <c:smooth val="0"/>
        <c:axId val="105484288"/>
        <c:axId val="105644416"/>
      </c:lineChart>
      <c:dateAx>
        <c:axId val="105484288"/>
        <c:scaling>
          <c:orientation val="minMax"/>
        </c:scaling>
        <c:delete val="1"/>
        <c:axPos val="b"/>
        <c:numFmt formatCode="ge" sourceLinked="1"/>
        <c:majorTickMark val="none"/>
        <c:minorTickMark val="none"/>
        <c:tickLblPos val="none"/>
        <c:crossAx val="105644416"/>
        <c:crosses val="autoZero"/>
        <c:auto val="1"/>
        <c:lblOffset val="100"/>
        <c:baseTimeUnit val="years"/>
      </c:dateAx>
      <c:valAx>
        <c:axId val="105644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48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199.15</c:v>
                </c:pt>
                <c:pt idx="1">
                  <c:v>435.37</c:v>
                </c:pt>
                <c:pt idx="2">
                  <c:v>1189.8499999999999</c:v>
                </c:pt>
                <c:pt idx="3">
                  <c:v>138.05000000000001</c:v>
                </c:pt>
                <c:pt idx="4">
                  <c:v>161.55000000000001</c:v>
                </c:pt>
              </c:numCache>
            </c:numRef>
          </c:val>
        </c:ser>
        <c:dLbls>
          <c:showLegendKey val="0"/>
          <c:showVal val="0"/>
          <c:showCatName val="0"/>
          <c:showSerName val="0"/>
          <c:showPercent val="0"/>
          <c:showBubbleSize val="0"/>
        </c:dLbls>
        <c:gapWidth val="150"/>
        <c:axId val="76835456"/>
        <c:axId val="768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701</c:v>
                </c:pt>
                <c:pt idx="2">
                  <c:v>739.59</c:v>
                </c:pt>
                <c:pt idx="3">
                  <c:v>335.95</c:v>
                </c:pt>
                <c:pt idx="4">
                  <c:v>371.31</c:v>
                </c:pt>
              </c:numCache>
            </c:numRef>
          </c:val>
          <c:smooth val="0"/>
        </c:ser>
        <c:dLbls>
          <c:showLegendKey val="0"/>
          <c:showVal val="0"/>
          <c:showCatName val="0"/>
          <c:showSerName val="0"/>
          <c:showPercent val="0"/>
          <c:showBubbleSize val="0"/>
        </c:dLbls>
        <c:marker val="1"/>
        <c:smooth val="0"/>
        <c:axId val="76835456"/>
        <c:axId val="76849920"/>
      </c:lineChart>
      <c:dateAx>
        <c:axId val="76835456"/>
        <c:scaling>
          <c:orientation val="minMax"/>
        </c:scaling>
        <c:delete val="1"/>
        <c:axPos val="b"/>
        <c:numFmt formatCode="ge" sourceLinked="1"/>
        <c:majorTickMark val="none"/>
        <c:minorTickMark val="none"/>
        <c:tickLblPos val="none"/>
        <c:crossAx val="76849920"/>
        <c:crosses val="autoZero"/>
        <c:auto val="1"/>
        <c:lblOffset val="100"/>
        <c:baseTimeUnit val="years"/>
      </c:dateAx>
      <c:valAx>
        <c:axId val="76849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8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572.42999999999995</c:v>
                </c:pt>
                <c:pt idx="1">
                  <c:v>629</c:v>
                </c:pt>
                <c:pt idx="2">
                  <c:v>664.84</c:v>
                </c:pt>
                <c:pt idx="3">
                  <c:v>671.31</c:v>
                </c:pt>
                <c:pt idx="4">
                  <c:v>720.45</c:v>
                </c:pt>
              </c:numCache>
            </c:numRef>
          </c:val>
        </c:ser>
        <c:dLbls>
          <c:showLegendKey val="0"/>
          <c:showVal val="0"/>
          <c:showCatName val="0"/>
          <c:showSerName val="0"/>
          <c:showPercent val="0"/>
          <c:showBubbleSize val="0"/>
        </c:dLbls>
        <c:gapWidth val="150"/>
        <c:axId val="76884224"/>
        <c:axId val="769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330.99</c:v>
                </c:pt>
                <c:pt idx="2">
                  <c:v>324.08999999999997</c:v>
                </c:pt>
                <c:pt idx="3">
                  <c:v>319.82</c:v>
                </c:pt>
                <c:pt idx="4">
                  <c:v>373.09</c:v>
                </c:pt>
              </c:numCache>
            </c:numRef>
          </c:val>
          <c:smooth val="0"/>
        </c:ser>
        <c:dLbls>
          <c:showLegendKey val="0"/>
          <c:showVal val="0"/>
          <c:showCatName val="0"/>
          <c:showSerName val="0"/>
          <c:showPercent val="0"/>
          <c:showBubbleSize val="0"/>
        </c:dLbls>
        <c:marker val="1"/>
        <c:smooth val="0"/>
        <c:axId val="76884224"/>
        <c:axId val="76910976"/>
      </c:lineChart>
      <c:dateAx>
        <c:axId val="76884224"/>
        <c:scaling>
          <c:orientation val="minMax"/>
        </c:scaling>
        <c:delete val="1"/>
        <c:axPos val="b"/>
        <c:numFmt formatCode="ge" sourceLinked="1"/>
        <c:majorTickMark val="none"/>
        <c:minorTickMark val="none"/>
        <c:tickLblPos val="none"/>
        <c:crossAx val="76910976"/>
        <c:crosses val="autoZero"/>
        <c:auto val="1"/>
        <c:lblOffset val="100"/>
        <c:baseTimeUnit val="years"/>
      </c:dateAx>
      <c:valAx>
        <c:axId val="76910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88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94.11</c:v>
                </c:pt>
                <c:pt idx="1">
                  <c:v>86.78</c:v>
                </c:pt>
                <c:pt idx="2">
                  <c:v>88.63</c:v>
                </c:pt>
                <c:pt idx="3">
                  <c:v>100.05</c:v>
                </c:pt>
                <c:pt idx="4">
                  <c:v>94.56</c:v>
                </c:pt>
              </c:numCache>
            </c:numRef>
          </c:val>
        </c:ser>
        <c:dLbls>
          <c:showLegendKey val="0"/>
          <c:showVal val="0"/>
          <c:showCatName val="0"/>
          <c:showSerName val="0"/>
          <c:showPercent val="0"/>
          <c:showBubbleSize val="0"/>
        </c:dLbls>
        <c:gapWidth val="150"/>
        <c:axId val="76928896"/>
        <c:axId val="7695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100.27</c:v>
                </c:pt>
                <c:pt idx="2">
                  <c:v>99.46</c:v>
                </c:pt>
                <c:pt idx="3">
                  <c:v>105.21</c:v>
                </c:pt>
                <c:pt idx="4">
                  <c:v>99.99</c:v>
                </c:pt>
              </c:numCache>
            </c:numRef>
          </c:val>
          <c:smooth val="0"/>
        </c:ser>
        <c:dLbls>
          <c:showLegendKey val="0"/>
          <c:showVal val="0"/>
          <c:showCatName val="0"/>
          <c:showSerName val="0"/>
          <c:showPercent val="0"/>
          <c:showBubbleSize val="0"/>
        </c:dLbls>
        <c:marker val="1"/>
        <c:smooth val="0"/>
        <c:axId val="76928896"/>
        <c:axId val="76955648"/>
      </c:lineChart>
      <c:dateAx>
        <c:axId val="76928896"/>
        <c:scaling>
          <c:orientation val="minMax"/>
        </c:scaling>
        <c:delete val="1"/>
        <c:axPos val="b"/>
        <c:numFmt formatCode="ge" sourceLinked="1"/>
        <c:majorTickMark val="none"/>
        <c:minorTickMark val="none"/>
        <c:tickLblPos val="none"/>
        <c:crossAx val="76955648"/>
        <c:crosses val="autoZero"/>
        <c:auto val="1"/>
        <c:lblOffset val="100"/>
        <c:baseTimeUnit val="years"/>
      </c:dateAx>
      <c:valAx>
        <c:axId val="769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2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71.83</c:v>
                </c:pt>
                <c:pt idx="1">
                  <c:v>77.72</c:v>
                </c:pt>
                <c:pt idx="2">
                  <c:v>76.42</c:v>
                </c:pt>
                <c:pt idx="3">
                  <c:v>67.78</c:v>
                </c:pt>
                <c:pt idx="4">
                  <c:v>71.77</c:v>
                </c:pt>
              </c:numCache>
            </c:numRef>
          </c:val>
        </c:ser>
        <c:dLbls>
          <c:showLegendKey val="0"/>
          <c:showVal val="0"/>
          <c:showCatName val="0"/>
          <c:showSerName val="0"/>
          <c:showPercent val="0"/>
          <c:showBubbleSize val="0"/>
        </c:dLbls>
        <c:gapWidth val="150"/>
        <c:axId val="76977664"/>
        <c:axId val="7697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169.62</c:v>
                </c:pt>
                <c:pt idx="2">
                  <c:v>171.78</c:v>
                </c:pt>
                <c:pt idx="3">
                  <c:v>162.59</c:v>
                </c:pt>
                <c:pt idx="4">
                  <c:v>171.15</c:v>
                </c:pt>
              </c:numCache>
            </c:numRef>
          </c:val>
          <c:smooth val="0"/>
        </c:ser>
        <c:dLbls>
          <c:showLegendKey val="0"/>
          <c:showVal val="0"/>
          <c:showCatName val="0"/>
          <c:showSerName val="0"/>
          <c:showPercent val="0"/>
          <c:showBubbleSize val="0"/>
        </c:dLbls>
        <c:marker val="1"/>
        <c:smooth val="0"/>
        <c:axId val="76977664"/>
        <c:axId val="76979584"/>
      </c:lineChart>
      <c:dateAx>
        <c:axId val="76977664"/>
        <c:scaling>
          <c:orientation val="minMax"/>
        </c:scaling>
        <c:delete val="1"/>
        <c:axPos val="b"/>
        <c:numFmt formatCode="ge" sourceLinked="1"/>
        <c:majorTickMark val="none"/>
        <c:minorTickMark val="none"/>
        <c:tickLblPos val="none"/>
        <c:crossAx val="76979584"/>
        <c:crosses val="autoZero"/>
        <c:auto val="1"/>
        <c:lblOffset val="100"/>
        <c:baseTimeUnit val="years"/>
      </c:dateAx>
      <c:valAx>
        <c:axId val="769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60"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山梨県　富士吉田市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50446</v>
      </c>
      <c r="AJ8" s="56"/>
      <c r="AK8" s="56"/>
      <c r="AL8" s="56"/>
      <c r="AM8" s="56"/>
      <c r="AN8" s="56"/>
      <c r="AO8" s="56"/>
      <c r="AP8" s="57"/>
      <c r="AQ8" s="47">
        <f>データ!R6</f>
        <v>121.74</v>
      </c>
      <c r="AR8" s="47"/>
      <c r="AS8" s="47"/>
      <c r="AT8" s="47"/>
      <c r="AU8" s="47"/>
      <c r="AV8" s="47"/>
      <c r="AW8" s="47"/>
      <c r="AX8" s="47"/>
      <c r="AY8" s="47">
        <f>データ!S6</f>
        <v>414.37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58.89</v>
      </c>
      <c r="K10" s="47"/>
      <c r="L10" s="47"/>
      <c r="M10" s="47"/>
      <c r="N10" s="47"/>
      <c r="O10" s="47"/>
      <c r="P10" s="47"/>
      <c r="Q10" s="47"/>
      <c r="R10" s="47">
        <f>データ!O6</f>
        <v>98.99</v>
      </c>
      <c r="S10" s="47"/>
      <c r="T10" s="47"/>
      <c r="U10" s="47"/>
      <c r="V10" s="47"/>
      <c r="W10" s="47"/>
      <c r="X10" s="47"/>
      <c r="Y10" s="47"/>
      <c r="Z10" s="78">
        <f>データ!P6</f>
        <v>1220</v>
      </c>
      <c r="AA10" s="78"/>
      <c r="AB10" s="78"/>
      <c r="AC10" s="78"/>
      <c r="AD10" s="78"/>
      <c r="AE10" s="78"/>
      <c r="AF10" s="78"/>
      <c r="AG10" s="78"/>
      <c r="AH10" s="2"/>
      <c r="AI10" s="78">
        <f>データ!T6</f>
        <v>49921</v>
      </c>
      <c r="AJ10" s="78"/>
      <c r="AK10" s="78"/>
      <c r="AL10" s="78"/>
      <c r="AM10" s="78"/>
      <c r="AN10" s="78"/>
      <c r="AO10" s="78"/>
      <c r="AP10" s="78"/>
      <c r="AQ10" s="47">
        <f>データ!U6</f>
        <v>11.59</v>
      </c>
      <c r="AR10" s="47"/>
      <c r="AS10" s="47"/>
      <c r="AT10" s="47"/>
      <c r="AU10" s="47"/>
      <c r="AV10" s="47"/>
      <c r="AW10" s="47"/>
      <c r="AX10" s="47"/>
      <c r="AY10" s="47">
        <f>データ!V6</f>
        <v>4307.25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192023</v>
      </c>
      <c r="D6" s="31">
        <f t="shared" si="3"/>
        <v>46</v>
      </c>
      <c r="E6" s="31">
        <f t="shared" si="3"/>
        <v>1</v>
      </c>
      <c r="F6" s="31">
        <f t="shared" si="3"/>
        <v>0</v>
      </c>
      <c r="G6" s="31">
        <f t="shared" si="3"/>
        <v>1</v>
      </c>
      <c r="H6" s="31" t="str">
        <f t="shared" si="3"/>
        <v>山梨県　富士吉田市</v>
      </c>
      <c r="I6" s="31" t="str">
        <f t="shared" si="3"/>
        <v>法適用</v>
      </c>
      <c r="J6" s="31" t="str">
        <f t="shared" si="3"/>
        <v>水道事業</v>
      </c>
      <c r="K6" s="31" t="str">
        <f t="shared" si="3"/>
        <v>末端給水事業</v>
      </c>
      <c r="L6" s="31" t="str">
        <f t="shared" si="3"/>
        <v>A5</v>
      </c>
      <c r="M6" s="32" t="str">
        <f t="shared" si="3"/>
        <v>-</v>
      </c>
      <c r="N6" s="32">
        <f t="shared" si="3"/>
        <v>58.89</v>
      </c>
      <c r="O6" s="32">
        <f t="shared" si="3"/>
        <v>98.99</v>
      </c>
      <c r="P6" s="32">
        <f t="shared" si="3"/>
        <v>1220</v>
      </c>
      <c r="Q6" s="32">
        <f t="shared" si="3"/>
        <v>50446</v>
      </c>
      <c r="R6" s="32">
        <f t="shared" si="3"/>
        <v>121.74</v>
      </c>
      <c r="S6" s="32">
        <f t="shared" si="3"/>
        <v>414.37</v>
      </c>
      <c r="T6" s="32">
        <f t="shared" si="3"/>
        <v>49921</v>
      </c>
      <c r="U6" s="32">
        <f t="shared" si="3"/>
        <v>11.59</v>
      </c>
      <c r="V6" s="32">
        <f t="shared" si="3"/>
        <v>4307.25</v>
      </c>
      <c r="W6" s="33">
        <f>IF(W7="",NA(),W7)</f>
        <v>104.18</v>
      </c>
      <c r="X6" s="33">
        <f t="shared" ref="X6:AF6" si="4">IF(X7="",NA(),X7)</f>
        <v>99.99</v>
      </c>
      <c r="Y6" s="33">
        <f t="shared" si="4"/>
        <v>96.61</v>
      </c>
      <c r="Z6" s="33">
        <f t="shared" si="4"/>
        <v>104.93</v>
      </c>
      <c r="AA6" s="33">
        <f t="shared" si="4"/>
        <v>100.33</v>
      </c>
      <c r="AB6" s="33">
        <f t="shared" si="4"/>
        <v>105.61</v>
      </c>
      <c r="AC6" s="33">
        <f t="shared" si="4"/>
        <v>108.24</v>
      </c>
      <c r="AD6" s="33">
        <f t="shared" si="4"/>
        <v>107.8</v>
      </c>
      <c r="AE6" s="33">
        <f t="shared" si="4"/>
        <v>111.96</v>
      </c>
      <c r="AF6" s="33">
        <f t="shared" si="4"/>
        <v>109.64</v>
      </c>
      <c r="AG6" s="32" t="str">
        <f>IF(AG7="","",IF(AG7="-","【-】","【"&amp;SUBSTITUTE(TEXT(AG7,"#,##0.00"),"-","△")&amp;"】"))</f>
        <v>【113.56】</v>
      </c>
      <c r="AH6" s="33">
        <f>IF(AH7="",NA(),AH7)</f>
        <v>6.91</v>
      </c>
      <c r="AI6" s="33">
        <f t="shared" ref="AI6:AQ6" si="5">IF(AI7="",NA(),AI7)</f>
        <v>6.63</v>
      </c>
      <c r="AJ6" s="33">
        <f t="shared" si="5"/>
        <v>10.54</v>
      </c>
      <c r="AK6" s="32">
        <f t="shared" si="5"/>
        <v>0</v>
      </c>
      <c r="AL6" s="32">
        <f t="shared" si="5"/>
        <v>0</v>
      </c>
      <c r="AM6" s="33">
        <f t="shared" si="5"/>
        <v>6.79</v>
      </c>
      <c r="AN6" s="33">
        <f t="shared" si="5"/>
        <v>4.46</v>
      </c>
      <c r="AO6" s="33">
        <f t="shared" si="5"/>
        <v>4.3899999999999997</v>
      </c>
      <c r="AP6" s="33">
        <f t="shared" si="5"/>
        <v>0.41</v>
      </c>
      <c r="AQ6" s="33">
        <f t="shared" si="5"/>
        <v>3.62</v>
      </c>
      <c r="AR6" s="32" t="str">
        <f>IF(AR7="","",IF(AR7="-","【-】","【"&amp;SUBSTITUTE(TEXT(AR7,"#,##0.00"),"-","△")&amp;"】"))</f>
        <v>【0.87】</v>
      </c>
      <c r="AS6" s="33">
        <f>IF(AS7="",NA(),AS7)</f>
        <v>199.15</v>
      </c>
      <c r="AT6" s="33">
        <f t="shared" ref="AT6:BB6" si="6">IF(AT7="",NA(),AT7)</f>
        <v>435.37</v>
      </c>
      <c r="AU6" s="33">
        <f t="shared" si="6"/>
        <v>1189.8499999999999</v>
      </c>
      <c r="AV6" s="33">
        <f t="shared" si="6"/>
        <v>138.05000000000001</v>
      </c>
      <c r="AW6" s="33">
        <f t="shared" si="6"/>
        <v>161.55000000000001</v>
      </c>
      <c r="AX6" s="33">
        <f t="shared" si="6"/>
        <v>832.37</v>
      </c>
      <c r="AY6" s="33">
        <f t="shared" si="6"/>
        <v>701</v>
      </c>
      <c r="AZ6" s="33">
        <f t="shared" si="6"/>
        <v>739.59</v>
      </c>
      <c r="BA6" s="33">
        <f t="shared" si="6"/>
        <v>335.95</v>
      </c>
      <c r="BB6" s="33">
        <f t="shared" si="6"/>
        <v>371.31</v>
      </c>
      <c r="BC6" s="32" t="str">
        <f>IF(BC7="","",IF(BC7="-","【-】","【"&amp;SUBSTITUTE(TEXT(BC7,"#,##0.00"),"-","△")&amp;"】"))</f>
        <v>【262.74】</v>
      </c>
      <c r="BD6" s="33">
        <f>IF(BD7="",NA(),BD7)</f>
        <v>572.42999999999995</v>
      </c>
      <c r="BE6" s="33">
        <f t="shared" ref="BE6:BM6" si="7">IF(BE7="",NA(),BE7)</f>
        <v>629</v>
      </c>
      <c r="BF6" s="33">
        <f t="shared" si="7"/>
        <v>664.84</v>
      </c>
      <c r="BG6" s="33">
        <f t="shared" si="7"/>
        <v>671.31</v>
      </c>
      <c r="BH6" s="33">
        <f t="shared" si="7"/>
        <v>720.45</v>
      </c>
      <c r="BI6" s="33">
        <f t="shared" si="7"/>
        <v>403.15</v>
      </c>
      <c r="BJ6" s="33">
        <f t="shared" si="7"/>
        <v>330.99</v>
      </c>
      <c r="BK6" s="33">
        <f t="shared" si="7"/>
        <v>324.08999999999997</v>
      </c>
      <c r="BL6" s="33">
        <f t="shared" si="7"/>
        <v>319.82</v>
      </c>
      <c r="BM6" s="33">
        <f t="shared" si="7"/>
        <v>373.09</v>
      </c>
      <c r="BN6" s="32" t="str">
        <f>IF(BN7="","",IF(BN7="-","【-】","【"&amp;SUBSTITUTE(TEXT(BN7,"#,##0.00"),"-","△")&amp;"】"))</f>
        <v>【276.38】</v>
      </c>
      <c r="BO6" s="33">
        <f>IF(BO7="",NA(),BO7)</f>
        <v>94.11</v>
      </c>
      <c r="BP6" s="33">
        <f t="shared" ref="BP6:BX6" si="8">IF(BP7="",NA(),BP7)</f>
        <v>86.78</v>
      </c>
      <c r="BQ6" s="33">
        <f t="shared" si="8"/>
        <v>88.63</v>
      </c>
      <c r="BR6" s="33">
        <f t="shared" si="8"/>
        <v>100.05</v>
      </c>
      <c r="BS6" s="33">
        <f t="shared" si="8"/>
        <v>94.56</v>
      </c>
      <c r="BT6" s="33">
        <f t="shared" si="8"/>
        <v>94.86</v>
      </c>
      <c r="BU6" s="33">
        <f t="shared" si="8"/>
        <v>100.27</v>
      </c>
      <c r="BV6" s="33">
        <f t="shared" si="8"/>
        <v>99.46</v>
      </c>
      <c r="BW6" s="33">
        <f t="shared" si="8"/>
        <v>105.21</v>
      </c>
      <c r="BX6" s="33">
        <f t="shared" si="8"/>
        <v>99.99</v>
      </c>
      <c r="BY6" s="32" t="str">
        <f>IF(BY7="","",IF(BY7="-","【-】","【"&amp;SUBSTITUTE(TEXT(BY7,"#,##0.00"),"-","△")&amp;"】"))</f>
        <v>【104.99】</v>
      </c>
      <c r="BZ6" s="33">
        <f>IF(BZ7="",NA(),BZ7)</f>
        <v>71.83</v>
      </c>
      <c r="CA6" s="33">
        <f t="shared" ref="CA6:CI6" si="9">IF(CA7="",NA(),CA7)</f>
        <v>77.72</v>
      </c>
      <c r="CB6" s="33">
        <f t="shared" si="9"/>
        <v>76.42</v>
      </c>
      <c r="CC6" s="33">
        <f t="shared" si="9"/>
        <v>67.78</v>
      </c>
      <c r="CD6" s="33">
        <f t="shared" si="9"/>
        <v>71.77</v>
      </c>
      <c r="CE6" s="33">
        <f t="shared" si="9"/>
        <v>179.14</v>
      </c>
      <c r="CF6" s="33">
        <f t="shared" si="9"/>
        <v>169.62</v>
      </c>
      <c r="CG6" s="33">
        <f t="shared" si="9"/>
        <v>171.78</v>
      </c>
      <c r="CH6" s="33">
        <f t="shared" si="9"/>
        <v>162.59</v>
      </c>
      <c r="CI6" s="33">
        <f t="shared" si="9"/>
        <v>171.15</v>
      </c>
      <c r="CJ6" s="32" t="str">
        <f>IF(CJ7="","",IF(CJ7="-","【-】","【"&amp;SUBSTITUTE(TEXT(CJ7,"#,##0.00"),"-","△")&amp;"】"))</f>
        <v>【163.72】</v>
      </c>
      <c r="CK6" s="33">
        <f>IF(CK7="",NA(),CK7)</f>
        <v>50.64</v>
      </c>
      <c r="CL6" s="33">
        <f t="shared" ref="CL6:CT6" si="10">IF(CL7="",NA(),CL7)</f>
        <v>59.97</v>
      </c>
      <c r="CM6" s="33">
        <f t="shared" si="10"/>
        <v>58.03</v>
      </c>
      <c r="CN6" s="33">
        <f t="shared" si="10"/>
        <v>56.43</v>
      </c>
      <c r="CO6" s="33">
        <f t="shared" si="10"/>
        <v>54.7</v>
      </c>
      <c r="CP6" s="33">
        <f t="shared" si="10"/>
        <v>58.76</v>
      </c>
      <c r="CQ6" s="33">
        <f t="shared" si="10"/>
        <v>59.88</v>
      </c>
      <c r="CR6" s="33">
        <f t="shared" si="10"/>
        <v>59.68</v>
      </c>
      <c r="CS6" s="33">
        <f t="shared" si="10"/>
        <v>59.17</v>
      </c>
      <c r="CT6" s="33">
        <f t="shared" si="10"/>
        <v>58.53</v>
      </c>
      <c r="CU6" s="32" t="str">
        <f>IF(CU7="","",IF(CU7="-","【-】","【"&amp;SUBSTITUTE(TEXT(CU7,"#,##0.00"),"-","△")&amp;"】"))</f>
        <v>【59.76】</v>
      </c>
      <c r="CV6" s="33">
        <f>IF(CV7="",NA(),CV7)</f>
        <v>79.61</v>
      </c>
      <c r="CW6" s="33">
        <f t="shared" ref="CW6:DE6" si="11">IF(CW7="",NA(),CW7)</f>
        <v>79.650000000000006</v>
      </c>
      <c r="CX6" s="33">
        <f t="shared" si="11"/>
        <v>79.33</v>
      </c>
      <c r="CY6" s="33">
        <f t="shared" si="11"/>
        <v>79.31</v>
      </c>
      <c r="CZ6" s="33">
        <f t="shared" si="11"/>
        <v>79.400000000000006</v>
      </c>
      <c r="DA6" s="33">
        <f t="shared" si="11"/>
        <v>84.87</v>
      </c>
      <c r="DB6" s="33">
        <f t="shared" si="11"/>
        <v>87.65</v>
      </c>
      <c r="DC6" s="33">
        <f t="shared" si="11"/>
        <v>87.63</v>
      </c>
      <c r="DD6" s="33">
        <f t="shared" si="11"/>
        <v>87.6</v>
      </c>
      <c r="DE6" s="33">
        <f t="shared" si="11"/>
        <v>85.26</v>
      </c>
      <c r="DF6" s="32" t="str">
        <f>IF(DF7="","",IF(DF7="-","【-】","【"&amp;SUBSTITUTE(TEXT(DF7,"#,##0.00"),"-","△")&amp;"】"))</f>
        <v>【89.95】</v>
      </c>
      <c r="DG6" s="33">
        <f>IF(DG7="",NA(),DG7)</f>
        <v>33.86</v>
      </c>
      <c r="DH6" s="33">
        <f t="shared" ref="DH6:DP6" si="12">IF(DH7="",NA(),DH7)</f>
        <v>32.14</v>
      </c>
      <c r="DI6" s="33">
        <f t="shared" si="12"/>
        <v>32.76</v>
      </c>
      <c r="DJ6" s="33">
        <f t="shared" si="12"/>
        <v>40.94</v>
      </c>
      <c r="DK6" s="33">
        <f t="shared" si="12"/>
        <v>42.44</v>
      </c>
      <c r="DL6" s="33">
        <f t="shared" si="12"/>
        <v>35.53</v>
      </c>
      <c r="DM6" s="33">
        <f t="shared" si="12"/>
        <v>38.69</v>
      </c>
      <c r="DN6" s="33">
        <f t="shared" si="12"/>
        <v>39.65</v>
      </c>
      <c r="DO6" s="33">
        <f t="shared" si="12"/>
        <v>45.25</v>
      </c>
      <c r="DP6" s="33">
        <f t="shared" si="12"/>
        <v>45.75</v>
      </c>
      <c r="DQ6" s="32" t="str">
        <f>IF(DQ7="","",IF(DQ7="-","【-】","【"&amp;SUBSTITUTE(TEXT(DQ7,"#,##0.00"),"-","△")&amp;"】"))</f>
        <v>【47.18】</v>
      </c>
      <c r="DR6" s="33">
        <f>IF(DR7="",NA(),DR7)</f>
        <v>8.6999999999999993</v>
      </c>
      <c r="DS6" s="33">
        <f t="shared" ref="DS6:EA6" si="13">IF(DS7="",NA(),DS7)</f>
        <v>9.91</v>
      </c>
      <c r="DT6" s="33">
        <f t="shared" si="13"/>
        <v>10.61</v>
      </c>
      <c r="DU6" s="33">
        <f t="shared" si="13"/>
        <v>12.13</v>
      </c>
      <c r="DV6" s="33">
        <f t="shared" si="13"/>
        <v>12.05</v>
      </c>
      <c r="DW6" s="33">
        <f t="shared" si="13"/>
        <v>6.47</v>
      </c>
      <c r="DX6" s="33">
        <f t="shared" si="13"/>
        <v>8.4</v>
      </c>
      <c r="DY6" s="33">
        <f t="shared" si="13"/>
        <v>9.7100000000000009</v>
      </c>
      <c r="DZ6" s="33">
        <f t="shared" si="13"/>
        <v>10.71</v>
      </c>
      <c r="EA6" s="33">
        <f t="shared" si="13"/>
        <v>10.54</v>
      </c>
      <c r="EB6" s="32" t="str">
        <f>IF(EB7="","",IF(EB7="-","【-】","【"&amp;SUBSTITUTE(TEXT(EB7,"#,##0.00"),"-","△")&amp;"】"))</f>
        <v>【13.18】</v>
      </c>
      <c r="EC6" s="33">
        <f>IF(EC7="",NA(),EC7)</f>
        <v>0.7</v>
      </c>
      <c r="ED6" s="33">
        <f t="shared" ref="ED6:EL6" si="14">IF(ED7="",NA(),ED7)</f>
        <v>0.69</v>
      </c>
      <c r="EE6" s="33">
        <f t="shared" si="14"/>
        <v>1.26</v>
      </c>
      <c r="EF6" s="33">
        <f t="shared" si="14"/>
        <v>0.37</v>
      </c>
      <c r="EG6" s="33">
        <f t="shared" si="14"/>
        <v>0.13</v>
      </c>
      <c r="EH6" s="33">
        <f t="shared" si="14"/>
        <v>0.7</v>
      </c>
      <c r="EI6" s="33">
        <f t="shared" si="14"/>
        <v>0.78</v>
      </c>
      <c r="EJ6" s="33">
        <f t="shared" si="14"/>
        <v>0.83</v>
      </c>
      <c r="EK6" s="33">
        <f t="shared" si="14"/>
        <v>0.72</v>
      </c>
      <c r="EL6" s="33">
        <f t="shared" si="14"/>
        <v>0.56000000000000005</v>
      </c>
      <c r="EM6" s="32" t="str">
        <f>IF(EM7="","",IF(EM7="-","【-】","【"&amp;SUBSTITUTE(TEXT(EM7,"#,##0.00"),"-","△")&amp;"】"))</f>
        <v>【0.85】</v>
      </c>
    </row>
    <row r="7" spans="1:143" s="34" customFormat="1">
      <c r="A7" s="26"/>
      <c r="B7" s="35">
        <v>2015</v>
      </c>
      <c r="C7" s="35">
        <v>192023</v>
      </c>
      <c r="D7" s="35">
        <v>46</v>
      </c>
      <c r="E7" s="35">
        <v>1</v>
      </c>
      <c r="F7" s="35">
        <v>0</v>
      </c>
      <c r="G7" s="35">
        <v>1</v>
      </c>
      <c r="H7" s="35" t="s">
        <v>93</v>
      </c>
      <c r="I7" s="35" t="s">
        <v>94</v>
      </c>
      <c r="J7" s="35" t="s">
        <v>95</v>
      </c>
      <c r="K7" s="35" t="s">
        <v>96</v>
      </c>
      <c r="L7" s="35" t="s">
        <v>97</v>
      </c>
      <c r="M7" s="36" t="s">
        <v>98</v>
      </c>
      <c r="N7" s="36">
        <v>58.89</v>
      </c>
      <c r="O7" s="36">
        <v>98.99</v>
      </c>
      <c r="P7" s="36">
        <v>1220</v>
      </c>
      <c r="Q7" s="36">
        <v>50446</v>
      </c>
      <c r="R7" s="36">
        <v>121.74</v>
      </c>
      <c r="S7" s="36">
        <v>414.37</v>
      </c>
      <c r="T7" s="36">
        <v>49921</v>
      </c>
      <c r="U7" s="36">
        <v>11.59</v>
      </c>
      <c r="V7" s="36">
        <v>4307.25</v>
      </c>
      <c r="W7" s="36">
        <v>104.18</v>
      </c>
      <c r="X7" s="36">
        <v>99.99</v>
      </c>
      <c r="Y7" s="36">
        <v>96.61</v>
      </c>
      <c r="Z7" s="36">
        <v>104.93</v>
      </c>
      <c r="AA7" s="36">
        <v>100.33</v>
      </c>
      <c r="AB7" s="36">
        <v>105.61</v>
      </c>
      <c r="AC7" s="36">
        <v>108.24</v>
      </c>
      <c r="AD7" s="36">
        <v>107.8</v>
      </c>
      <c r="AE7" s="36">
        <v>111.96</v>
      </c>
      <c r="AF7" s="36">
        <v>109.64</v>
      </c>
      <c r="AG7" s="36">
        <v>113.56</v>
      </c>
      <c r="AH7" s="36">
        <v>6.91</v>
      </c>
      <c r="AI7" s="36">
        <v>6.63</v>
      </c>
      <c r="AJ7" s="36">
        <v>10.54</v>
      </c>
      <c r="AK7" s="36">
        <v>0</v>
      </c>
      <c r="AL7" s="36">
        <v>0</v>
      </c>
      <c r="AM7" s="36">
        <v>6.79</v>
      </c>
      <c r="AN7" s="36">
        <v>4.46</v>
      </c>
      <c r="AO7" s="36">
        <v>4.3899999999999997</v>
      </c>
      <c r="AP7" s="36">
        <v>0.41</v>
      </c>
      <c r="AQ7" s="36">
        <v>3.62</v>
      </c>
      <c r="AR7" s="36">
        <v>0.87</v>
      </c>
      <c r="AS7" s="36">
        <v>199.15</v>
      </c>
      <c r="AT7" s="36">
        <v>435.37</v>
      </c>
      <c r="AU7" s="36">
        <v>1189.8499999999999</v>
      </c>
      <c r="AV7" s="36">
        <v>138.05000000000001</v>
      </c>
      <c r="AW7" s="36">
        <v>161.55000000000001</v>
      </c>
      <c r="AX7" s="36">
        <v>832.37</v>
      </c>
      <c r="AY7" s="36">
        <v>701</v>
      </c>
      <c r="AZ7" s="36">
        <v>739.59</v>
      </c>
      <c r="BA7" s="36">
        <v>335.95</v>
      </c>
      <c r="BB7" s="36">
        <v>371.31</v>
      </c>
      <c r="BC7" s="36">
        <v>262.74</v>
      </c>
      <c r="BD7" s="36">
        <v>572.42999999999995</v>
      </c>
      <c r="BE7" s="36">
        <v>629</v>
      </c>
      <c r="BF7" s="36">
        <v>664.84</v>
      </c>
      <c r="BG7" s="36">
        <v>671.31</v>
      </c>
      <c r="BH7" s="36">
        <v>720.45</v>
      </c>
      <c r="BI7" s="36">
        <v>403.15</v>
      </c>
      <c r="BJ7" s="36">
        <v>330.99</v>
      </c>
      <c r="BK7" s="36">
        <v>324.08999999999997</v>
      </c>
      <c r="BL7" s="36">
        <v>319.82</v>
      </c>
      <c r="BM7" s="36">
        <v>373.09</v>
      </c>
      <c r="BN7" s="36">
        <v>276.38</v>
      </c>
      <c r="BO7" s="36">
        <v>94.11</v>
      </c>
      <c r="BP7" s="36">
        <v>86.78</v>
      </c>
      <c r="BQ7" s="36">
        <v>88.63</v>
      </c>
      <c r="BR7" s="36">
        <v>100.05</v>
      </c>
      <c r="BS7" s="36">
        <v>94.56</v>
      </c>
      <c r="BT7" s="36">
        <v>94.86</v>
      </c>
      <c r="BU7" s="36">
        <v>100.27</v>
      </c>
      <c r="BV7" s="36">
        <v>99.46</v>
      </c>
      <c r="BW7" s="36">
        <v>105.21</v>
      </c>
      <c r="BX7" s="36">
        <v>99.99</v>
      </c>
      <c r="BY7" s="36">
        <v>104.99</v>
      </c>
      <c r="BZ7" s="36">
        <v>71.83</v>
      </c>
      <c r="CA7" s="36">
        <v>77.72</v>
      </c>
      <c r="CB7" s="36">
        <v>76.42</v>
      </c>
      <c r="CC7" s="36">
        <v>67.78</v>
      </c>
      <c r="CD7" s="36">
        <v>71.77</v>
      </c>
      <c r="CE7" s="36">
        <v>179.14</v>
      </c>
      <c r="CF7" s="36">
        <v>169.62</v>
      </c>
      <c r="CG7" s="36">
        <v>171.78</v>
      </c>
      <c r="CH7" s="36">
        <v>162.59</v>
      </c>
      <c r="CI7" s="36">
        <v>171.15</v>
      </c>
      <c r="CJ7" s="36">
        <v>163.72</v>
      </c>
      <c r="CK7" s="36">
        <v>50.64</v>
      </c>
      <c r="CL7" s="36">
        <v>59.97</v>
      </c>
      <c r="CM7" s="36">
        <v>58.03</v>
      </c>
      <c r="CN7" s="36">
        <v>56.43</v>
      </c>
      <c r="CO7" s="36">
        <v>54.7</v>
      </c>
      <c r="CP7" s="36">
        <v>58.76</v>
      </c>
      <c r="CQ7" s="36">
        <v>59.88</v>
      </c>
      <c r="CR7" s="36">
        <v>59.68</v>
      </c>
      <c r="CS7" s="36">
        <v>59.17</v>
      </c>
      <c r="CT7" s="36">
        <v>58.53</v>
      </c>
      <c r="CU7" s="36">
        <v>59.76</v>
      </c>
      <c r="CV7" s="36">
        <v>79.61</v>
      </c>
      <c r="CW7" s="36">
        <v>79.650000000000006</v>
      </c>
      <c r="CX7" s="36">
        <v>79.33</v>
      </c>
      <c r="CY7" s="36">
        <v>79.31</v>
      </c>
      <c r="CZ7" s="36">
        <v>79.400000000000006</v>
      </c>
      <c r="DA7" s="36">
        <v>84.87</v>
      </c>
      <c r="DB7" s="36">
        <v>87.65</v>
      </c>
      <c r="DC7" s="36">
        <v>87.63</v>
      </c>
      <c r="DD7" s="36">
        <v>87.6</v>
      </c>
      <c r="DE7" s="36">
        <v>85.26</v>
      </c>
      <c r="DF7" s="36">
        <v>89.95</v>
      </c>
      <c r="DG7" s="36">
        <v>33.86</v>
      </c>
      <c r="DH7" s="36">
        <v>32.14</v>
      </c>
      <c r="DI7" s="36">
        <v>32.76</v>
      </c>
      <c r="DJ7" s="36">
        <v>40.94</v>
      </c>
      <c r="DK7" s="36">
        <v>42.44</v>
      </c>
      <c r="DL7" s="36">
        <v>35.53</v>
      </c>
      <c r="DM7" s="36">
        <v>38.69</v>
      </c>
      <c r="DN7" s="36">
        <v>39.65</v>
      </c>
      <c r="DO7" s="36">
        <v>45.25</v>
      </c>
      <c r="DP7" s="36">
        <v>45.75</v>
      </c>
      <c r="DQ7" s="36">
        <v>47.18</v>
      </c>
      <c r="DR7" s="36">
        <v>8.6999999999999993</v>
      </c>
      <c r="DS7" s="36">
        <v>9.91</v>
      </c>
      <c r="DT7" s="36">
        <v>10.61</v>
      </c>
      <c r="DU7" s="36">
        <v>12.13</v>
      </c>
      <c r="DV7" s="36">
        <v>12.05</v>
      </c>
      <c r="DW7" s="36">
        <v>6.47</v>
      </c>
      <c r="DX7" s="36">
        <v>8.4</v>
      </c>
      <c r="DY7" s="36">
        <v>9.7100000000000009</v>
      </c>
      <c r="DZ7" s="36">
        <v>10.71</v>
      </c>
      <c r="EA7" s="36">
        <v>10.54</v>
      </c>
      <c r="EB7" s="36">
        <v>13.18</v>
      </c>
      <c r="EC7" s="36">
        <v>0.7</v>
      </c>
      <c r="ED7" s="36">
        <v>0.69</v>
      </c>
      <c r="EE7" s="36">
        <v>1.26</v>
      </c>
      <c r="EF7" s="36">
        <v>0.37</v>
      </c>
      <c r="EG7" s="36">
        <v>0.13</v>
      </c>
      <c r="EH7" s="36">
        <v>0.7</v>
      </c>
      <c r="EI7" s="36">
        <v>0.78</v>
      </c>
      <c r="EJ7" s="36">
        <v>0.83</v>
      </c>
      <c r="EK7" s="36">
        <v>0.72</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2017-02-12T23:48:36Z</cp:lastPrinted>
  <dcterms:created xsi:type="dcterms:W3CDTF">2017-02-01T08:40:41Z</dcterms:created>
  <dcterms:modified xsi:type="dcterms:W3CDTF">2017-02-13T00:23:21Z</dcterms:modified>
</cp:coreProperties>
</file>