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<sst xmlns="http://schemas.openxmlformats.org/spreadsheetml/2006/main" count="221" uniqueCount="111">
  <si>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</si>
  <si>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</si>
  <si>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</si>
  <si>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</si>
  <si>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</si>
  <si>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</si>
  <si>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</si>
  <si>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</si>
  <si>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</si>
  <si>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</si>
  <si>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</si>
  <si>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</si>
  <si>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</si>
  <si>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</si>
  <si>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</si>
  <si>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</si>
  <si>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</si>
  <si>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</si>
  <si>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</si>
  <si>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</si>
  <si>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</si>
  <si>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</si>
  <si>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</si>
  <si>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</si>
  <si>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</si>
  <si>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</si>
  <si>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</si>
  <si>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</si>
  <si>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</si>
  <si>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</si>
  <si>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</si>
  <si>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</si>
  <si>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</si>
  <si>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</si>
  <si>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</si>
  <si>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</si>
  <si>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</si>
  <si>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</si>
  <si>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</si>
  <si>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</si>
  <si>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</si>
  <si>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</si>
  <si>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</si>
  <si>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</si>
  <si>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</si>
  <si>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</si>
  <si>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</si>
  <si>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</si>
  <si>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</si>
  <si>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</si>
  <si>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</si>
  <si>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</si>
  <si>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</si>
  <si>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</si>
  <si>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</si>
  <si>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</si>
  <si>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</si>
  <si>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</si>
  <si>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</si>
  <si>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</si>
  <si>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</si>
  <si>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</si>
  <si>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</si>
  <si>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</si>
  <si>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</si>
  <si>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</si>
  <si>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</si>
  <si>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</si>
  <si>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</si>
  <si>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</si>
  <si>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</si>
  <si>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</si>
  <si>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</si>
  <si>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</si>
  <si>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</si>
  <si>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</si>
  <si>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</si>
  <si>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</si>
  <si>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</si>
  <si>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</si>
  <si>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</si>
  <si>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</si>
  <si>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</si>
  <si>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</si>
  <si>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</si>
  <si>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</si>
  <si>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</si>
  <si>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</si>
  <si>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</si>
  <si>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</si>
  <si>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</si>
  <si>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</si>
  <si>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</si>
  <si>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</si>
  <si>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</si>
  <si>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</si>
  <si>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甲府市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</si>
  <si>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</si>
  <si>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</si>
  <si>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</si>
  <si>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</si>
  <si>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</si>
  <si>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</si>
  <si>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</si>
  <si>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</si>
  <si>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</si>
  <si>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</si>
  <si>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</si>
  <si>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該事業は、本市の梯町・古関町限定の雑排水事業であり平成9年4月より供用開始となり、20年が経過した。近年では施設の老朽化による器具の故障が目立ってきているが、過疎化並びに高齢化による使用料収入の減少も影響し、今後の施設維持管理へ課題が残る。今後も一般会計からの繰入金が必要不可欠な状況であることから、施設の長寿命化を検討するなど、より一層の経営の健全化、改善を図ることが求められる。</t>
    <rPh sb="0" eb="2">
      <t>トウガイ</t>
    </rPh>
    <rPh sb="2" eb="4">
      <t>ジギョウ</t>
    </rPh>
    <rPh sb="6" eb="8">
      <t>ホンイチ</t>
    </rPh>
    <rPh sb="9" eb="11">
      <t>カケハシマチ</t>
    </rPh>
    <rPh sb="12" eb="14">
      <t>フルセキ</t>
    </rPh>
    <rPh sb="14" eb="15">
      <t>マチ</t>
    </rPh>
    <rPh sb="15" eb="17">
      <t>ゲンテイ</t>
    </rPh>
    <rPh sb="18" eb="21">
      <t>ザツハイスイ</t>
    </rPh>
    <rPh sb="21" eb="23">
      <t>ジギョウ</t>
    </rPh>
    <rPh sb="26" eb="28">
      <t>ヘイセイ</t>
    </rPh>
    <rPh sb="29" eb="30">
      <t>ネン</t>
    </rPh>
    <rPh sb="31" eb="32">
      <t>ガツ</t>
    </rPh>
    <rPh sb="34" eb="36">
      <t>キョウヨウ</t>
    </rPh>
    <rPh sb="36" eb="38">
      <t>カイシ</t>
    </rPh>
    <rPh sb="44" eb="45">
      <t>ネン</t>
    </rPh>
    <rPh sb="46" eb="48">
      <t>ケイカ</t>
    </rPh>
    <rPh sb="51" eb="53">
      <t>キンネン</t>
    </rPh>
    <rPh sb="55" eb="57">
      <t>シセツ</t>
    </rPh>
    <rPh sb="58" eb="61">
      <t>ロウキュウカ</t>
    </rPh>
    <rPh sb="64" eb="66">
      <t>キグ</t>
    </rPh>
    <rPh sb="67" eb="69">
      <t>コショウ</t>
    </rPh>
    <rPh sb="70" eb="72">
      <t>メダ</t>
    </rPh>
    <rPh sb="83" eb="84">
      <t>ナラ</t>
    </rPh>
    <rPh sb="86" eb="89">
      <t>コウレイカ</t>
    </rPh>
    <rPh sb="92" eb="94">
      <t>シヨウ</t>
    </rPh>
    <rPh sb="94" eb="95">
      <t>リョウ</t>
    </rPh>
    <rPh sb="95" eb="97">
      <t>シュウニュウ</t>
    </rPh>
    <rPh sb="98" eb="100">
      <t>ゲンショウ</t>
    </rPh>
    <rPh sb="101" eb="103">
      <t>エイキョウ</t>
    </rPh>
    <rPh sb="105" eb="107">
      <t>コンゴ</t>
    </rPh>
    <rPh sb="108" eb="110">
      <t>シセツ</t>
    </rPh>
    <rPh sb="110" eb="112">
      <t>イジ</t>
    </rPh>
    <rPh sb="112" eb="114">
      <t>カンリ</t>
    </rPh>
    <rPh sb="115" eb="117">
      <t>カダイ</t>
    </rPh>
    <rPh sb="118" eb="119">
      <t>ノコ</t>
    </rPh>
    <rPh sb="121" eb="123">
      <t>コンゴ</t>
    </rPh>
    <rPh sb="124" eb="126">
      <t>イッパン</t>
    </rPh>
    <rPh sb="126" eb="128">
      <t>カイケイ</t>
    </rPh>
    <rPh sb="131" eb="133">
      <t>クリイレ</t>
    </rPh>
    <rPh sb="133" eb="134">
      <t>キン</t>
    </rPh>
    <rPh sb="135" eb="137">
      <t>ヒツヨウ</t>
    </rPh>
    <rPh sb="137" eb="140">
      <t>フカケツ</t>
    </rPh>
    <rPh sb="141" eb="143">
      <t>ジョウキョウ</t>
    </rPh>
    <rPh sb="151" eb="153">
      <t>シセツ</t>
    </rPh>
    <rPh sb="168" eb="170">
      <t>イッソウ</t>
    </rPh>
    <phoneticPr fontId="4"/>
  </si>
  <si>
    <t>施設の供用開始より20年が経過し、施設の老朽化による器具の故障が目立つ。既に耐用年数が過ぎている器具があるが、施設稼動に必要な故障箇所を優先し修繕を行っている。今後は機能診断を行い、施設の更新や長寿命化を図っていく必要がある。</t>
    <rPh sb="0" eb="2">
      <t>シセツ</t>
    </rPh>
    <rPh sb="3" eb="5">
      <t>キョウヨウ</t>
    </rPh>
    <rPh sb="5" eb="7">
      <t>カイシ</t>
    </rPh>
    <rPh sb="11" eb="12">
      <t>ネン</t>
    </rPh>
    <rPh sb="13" eb="15">
      <t>ケイカ</t>
    </rPh>
    <rPh sb="17" eb="19">
      <t>シセツ</t>
    </rPh>
    <rPh sb="20" eb="23">
      <t>ロウキュウカ</t>
    </rPh>
    <rPh sb="26" eb="28">
      <t>キグ</t>
    </rPh>
    <rPh sb="29" eb="31">
      <t>コショウ</t>
    </rPh>
    <rPh sb="32" eb="34">
      <t>メダ</t>
    </rPh>
    <rPh sb="36" eb="37">
      <t>スデ</t>
    </rPh>
    <rPh sb="38" eb="40">
      <t>タイヨウ</t>
    </rPh>
    <rPh sb="40" eb="42">
      <t>ネンスウ</t>
    </rPh>
    <rPh sb="43" eb="44">
      <t>ス</t>
    </rPh>
    <rPh sb="48" eb="50">
      <t>キグ</t>
    </rPh>
    <rPh sb="83" eb="85">
      <t>キノウ</t>
    </rPh>
    <rPh sb="85" eb="87">
      <t>シンダン</t>
    </rPh>
    <rPh sb="88" eb="89">
      <t>オコナ</t>
    </rPh>
    <rPh sb="91" eb="93">
      <t>シセツ</t>
    </rPh>
    <rPh sb="94" eb="96">
      <t>コウシン</t>
    </rPh>
    <rPh sb="97" eb="98">
      <t>チョウ</t>
    </rPh>
    <rPh sb="98" eb="101">
      <t>ジュミョウカ</t>
    </rPh>
    <rPh sb="102" eb="103">
      <t>ハカ</t>
    </rPh>
    <rPh sb="107" eb="109">
      <t>ヒツヨウ</t>
    </rPh>
    <phoneticPr fontId="4"/>
  </si>
  <si>
    <t>過疎化並びに高齢化が進み、処理区域内人口が毎年減少しており、使用料収入が減少し、施設の維持管理費への充当が少なく財源の確保が困難である。市債の償還も長期間にわたり継続するため、一般会計からの繰入金でほぼ維持している状況である。今後も処理区域内人口の増加が見込めないため、これまでと同様に一般会計からの繰入金が必要になってくると思われる。</t>
    <rPh sb="0" eb="3">
      <t>カソカ</t>
    </rPh>
    <rPh sb="3" eb="4">
      <t>ナラ</t>
    </rPh>
    <rPh sb="6" eb="9">
      <t>コウレイカ</t>
    </rPh>
    <rPh sb="10" eb="11">
      <t>スス</t>
    </rPh>
    <rPh sb="13" eb="15">
      <t>ショリ</t>
    </rPh>
    <rPh sb="15" eb="17">
      <t>クイキ</t>
    </rPh>
    <rPh sb="17" eb="18">
      <t>ナイ</t>
    </rPh>
    <rPh sb="18" eb="20">
      <t>ジンコウ</t>
    </rPh>
    <rPh sb="21" eb="23">
      <t>マイトシ</t>
    </rPh>
    <rPh sb="23" eb="25">
      <t>ゲンショウ</t>
    </rPh>
    <rPh sb="30" eb="32">
      <t>シヨウ</t>
    </rPh>
    <rPh sb="32" eb="33">
      <t>リョウ</t>
    </rPh>
    <rPh sb="33" eb="35">
      <t>シュウニュウ</t>
    </rPh>
    <rPh sb="36" eb="38">
      <t>ゲンショウ</t>
    </rPh>
    <rPh sb="40" eb="42">
      <t>シセツ</t>
    </rPh>
    <rPh sb="43" eb="45">
      <t>イジ</t>
    </rPh>
    <rPh sb="45" eb="47">
      <t>カンリ</t>
    </rPh>
    <rPh sb="47" eb="48">
      <t>ヒ</t>
    </rPh>
    <rPh sb="50" eb="52">
      <t>ジュウトウ</t>
    </rPh>
    <rPh sb="53" eb="54">
      <t>スク</t>
    </rPh>
    <rPh sb="56" eb="58">
      <t>ザイゲン</t>
    </rPh>
    <rPh sb="59" eb="61">
      <t>カクホ</t>
    </rPh>
    <rPh sb="62" eb="64">
      <t>コンナン</t>
    </rPh>
    <rPh sb="68" eb="70">
      <t>シサイ</t>
    </rPh>
    <rPh sb="71" eb="73">
      <t>ショウカン</t>
    </rPh>
    <rPh sb="74" eb="77">
      <t>チョウキカン</t>
    </rPh>
    <rPh sb="81" eb="83">
      <t>ケイゾク</t>
    </rPh>
    <rPh sb="88" eb="90">
      <t>イッパン</t>
    </rPh>
    <rPh sb="90" eb="92">
      <t>カイケイ</t>
    </rPh>
    <rPh sb="95" eb="97">
      <t>クリイレ</t>
    </rPh>
    <rPh sb="97" eb="98">
      <t>キン</t>
    </rPh>
    <rPh sb="101" eb="103">
      <t>イジ</t>
    </rPh>
    <rPh sb="107" eb="109">
      <t>ジョウキョウ</t>
    </rPh>
    <rPh sb="113" eb="115">
      <t>コンゴ</t>
    </rPh>
    <rPh sb="116" eb="118">
      <t>ショリ</t>
    </rPh>
    <rPh sb="118" eb="120">
      <t>クイキ</t>
    </rPh>
    <rPh sb="120" eb="121">
      <t>ナイ</t>
    </rPh>
    <rPh sb="121" eb="123">
      <t>ジンコウ</t>
    </rPh>
    <rPh sb="124" eb="126">
      <t>ゾウカ</t>
    </rPh>
    <rPh sb="127" eb="129">
      <t>ミコ</t>
    </rPh>
    <rPh sb="140" eb="142">
      <t>ドウヨウ</t>
    </rPh>
    <rPh sb="143" eb="145">
      <t>イッパン</t>
    </rPh>
    <rPh sb="145" eb="147">
      <t>カイケイ</t>
    </rPh>
    <rPh sb="150" eb="152">
      <t>クリイレ</t>
    </rPh>
    <rPh sb="152" eb="153">
      <t>キン</t>
    </rPh>
    <rPh sb="154" eb="156">
      <t>ヒツヨウ</t>
    </rPh>
    <rPh sb="163" eb="164">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</si>
</sst>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8317056"/>
        <c:axId val="7831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78317056"/>
        <c:axId val="78318976"/>
      </c:lineChart>
      <c:dateAx>
        <c:axId val="78317056"/>
        <c:scaling>
          <c:orientation val="minMax"/>
        </c:scaling>
        <c:delete val="1"/>
        <c:axPos val="b"/>
        <c:numFmt formatCode="ge" sourceLinked="1"/>
        <c:majorTickMark val="none"/>
        <c:minorTickMark val="none"/>
        <c:tickLblPos val="none"/>
        <c:crossAx val="78318976"/>
        <c:crosses val="autoZero"/>
        <c:auto val="1"/>
        <c:lblOffset val="100"/>
        <c:baseTimeUnit val="years"/>
      </c:dateAx>
      <c:valAx>
        <c:axId val="7831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31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39.4</c:v>
                </c:pt>
                <c:pt idx="1">
                  <c:v>32.15</c:v>
                </c:pt>
                <c:pt idx="2">
                  <c:v>29.3</c:v>
                </c:pt>
                <c:pt idx="3">
                  <c:v>28.02</c:v>
                </c:pt>
                <c:pt idx="4">
                  <c:v>26.88</c:v>
                </c:pt>
              </c:numCache>
            </c:numRef>
          </c:val>
        </c:ser>
        <c:dLbls>
          <c:showLegendKey val="0"/>
          <c:showVal val="0"/>
          <c:showCatName val="0"/>
          <c:showSerName val="0"/>
          <c:showPercent val="0"/>
          <c:showBubbleSize val="0"/>
        </c:dLbls>
        <c:gapWidth val="150"/>
        <c:axId val="79378304"/>
        <c:axId val="7938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79378304"/>
        <c:axId val="79388672"/>
      </c:lineChart>
      <c:dateAx>
        <c:axId val="79378304"/>
        <c:scaling>
          <c:orientation val="minMax"/>
        </c:scaling>
        <c:delete val="1"/>
        <c:axPos val="b"/>
        <c:numFmt formatCode="ge" sourceLinked="1"/>
        <c:majorTickMark val="none"/>
        <c:minorTickMark val="none"/>
        <c:tickLblPos val="none"/>
        <c:crossAx val="79388672"/>
        <c:crosses val="autoZero"/>
        <c:auto val="1"/>
        <c:lblOffset val="100"/>
        <c:baseTimeUnit val="years"/>
      </c:dateAx>
      <c:valAx>
        <c:axId val="7938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37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95.03</c:v>
                </c:pt>
                <c:pt idx="1">
                  <c:v>91.58</c:v>
                </c:pt>
                <c:pt idx="2">
                  <c:v>91.64</c:v>
                </c:pt>
                <c:pt idx="3">
                  <c:v>92.05</c:v>
                </c:pt>
                <c:pt idx="4">
                  <c:v>92.28</c:v>
                </c:pt>
              </c:numCache>
            </c:numRef>
          </c:val>
        </c:ser>
        <c:dLbls>
          <c:showLegendKey val="0"/>
          <c:showVal val="0"/>
          <c:showCatName val="0"/>
          <c:showSerName val="0"/>
          <c:showPercent val="0"/>
          <c:showBubbleSize val="0"/>
        </c:dLbls>
        <c:gapWidth val="150"/>
        <c:axId val="79431168"/>
        <c:axId val="7943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79431168"/>
        <c:axId val="79433088"/>
      </c:lineChart>
      <c:dateAx>
        <c:axId val="79431168"/>
        <c:scaling>
          <c:orientation val="minMax"/>
        </c:scaling>
        <c:delete val="1"/>
        <c:axPos val="b"/>
        <c:numFmt formatCode="ge" sourceLinked="1"/>
        <c:majorTickMark val="none"/>
        <c:minorTickMark val="none"/>
        <c:tickLblPos val="none"/>
        <c:crossAx val="79433088"/>
        <c:crosses val="autoZero"/>
        <c:auto val="1"/>
        <c:lblOffset val="100"/>
        <c:baseTimeUnit val="years"/>
      </c:dateAx>
      <c:valAx>
        <c:axId val="7943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43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75.599999999999994</c:v>
                </c:pt>
                <c:pt idx="1">
                  <c:v>80.91</c:v>
                </c:pt>
                <c:pt idx="2">
                  <c:v>83.13</c:v>
                </c:pt>
                <c:pt idx="3">
                  <c:v>81.92</c:v>
                </c:pt>
                <c:pt idx="4">
                  <c:v>81.73</c:v>
                </c:pt>
              </c:numCache>
            </c:numRef>
          </c:val>
        </c:ser>
        <c:dLbls>
          <c:showLegendKey val="0"/>
          <c:showVal val="0"/>
          <c:showCatName val="0"/>
          <c:showSerName val="0"/>
          <c:showPercent val="0"/>
          <c:showBubbleSize val="0"/>
        </c:dLbls>
        <c:gapWidth val="150"/>
        <c:axId val="78357632"/>
        <c:axId val="7835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357632"/>
        <c:axId val="78359552"/>
      </c:lineChart>
      <c:dateAx>
        <c:axId val="78357632"/>
        <c:scaling>
          <c:orientation val="minMax"/>
        </c:scaling>
        <c:delete val="1"/>
        <c:axPos val="b"/>
        <c:numFmt formatCode="ge" sourceLinked="1"/>
        <c:majorTickMark val="none"/>
        <c:minorTickMark val="none"/>
        <c:tickLblPos val="none"/>
        <c:crossAx val="78359552"/>
        <c:crosses val="autoZero"/>
        <c:auto val="1"/>
        <c:lblOffset val="100"/>
        <c:baseTimeUnit val="years"/>
      </c:dateAx>
      <c:valAx>
        <c:axId val="7835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35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795520"/>
        <c:axId val="7879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795520"/>
        <c:axId val="78797440"/>
      </c:lineChart>
      <c:dateAx>
        <c:axId val="78795520"/>
        <c:scaling>
          <c:orientation val="minMax"/>
        </c:scaling>
        <c:delete val="1"/>
        <c:axPos val="b"/>
        <c:numFmt formatCode="ge" sourceLinked="1"/>
        <c:majorTickMark val="none"/>
        <c:minorTickMark val="none"/>
        <c:tickLblPos val="none"/>
        <c:crossAx val="78797440"/>
        <c:crosses val="autoZero"/>
        <c:auto val="1"/>
        <c:lblOffset val="100"/>
        <c:baseTimeUnit val="years"/>
      </c:dateAx>
      <c:valAx>
        <c:axId val="7879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79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913920"/>
        <c:axId val="7891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913920"/>
        <c:axId val="78915840"/>
      </c:lineChart>
      <c:dateAx>
        <c:axId val="78913920"/>
        <c:scaling>
          <c:orientation val="minMax"/>
        </c:scaling>
        <c:delete val="1"/>
        <c:axPos val="b"/>
        <c:numFmt formatCode="ge" sourceLinked="1"/>
        <c:majorTickMark val="none"/>
        <c:minorTickMark val="none"/>
        <c:tickLblPos val="none"/>
        <c:crossAx val="78915840"/>
        <c:crosses val="autoZero"/>
        <c:auto val="1"/>
        <c:lblOffset val="100"/>
        <c:baseTimeUnit val="years"/>
      </c:dateAx>
      <c:valAx>
        <c:axId val="7891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91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944128"/>
        <c:axId val="7895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944128"/>
        <c:axId val="78954496"/>
      </c:lineChart>
      <c:dateAx>
        <c:axId val="78944128"/>
        <c:scaling>
          <c:orientation val="minMax"/>
        </c:scaling>
        <c:delete val="1"/>
        <c:axPos val="b"/>
        <c:numFmt formatCode="ge" sourceLinked="1"/>
        <c:majorTickMark val="none"/>
        <c:minorTickMark val="none"/>
        <c:tickLblPos val="none"/>
        <c:crossAx val="78954496"/>
        <c:crosses val="autoZero"/>
        <c:auto val="1"/>
        <c:lblOffset val="100"/>
        <c:baseTimeUnit val="years"/>
      </c:dateAx>
      <c:valAx>
        <c:axId val="7895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94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513472"/>
        <c:axId val="7951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513472"/>
        <c:axId val="79515648"/>
      </c:lineChart>
      <c:dateAx>
        <c:axId val="79513472"/>
        <c:scaling>
          <c:orientation val="minMax"/>
        </c:scaling>
        <c:delete val="1"/>
        <c:axPos val="b"/>
        <c:numFmt formatCode="ge" sourceLinked="1"/>
        <c:majorTickMark val="none"/>
        <c:minorTickMark val="none"/>
        <c:tickLblPos val="none"/>
        <c:crossAx val="79515648"/>
        <c:crosses val="autoZero"/>
        <c:auto val="1"/>
        <c:lblOffset val="100"/>
        <c:baseTimeUnit val="years"/>
      </c:dateAx>
      <c:valAx>
        <c:axId val="7951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51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1726.29</c:v>
                </c:pt>
                <c:pt idx="1">
                  <c:v>1312.11</c:v>
                </c:pt>
                <c:pt idx="2">
                  <c:v>1065.49</c:v>
                </c:pt>
                <c:pt idx="3">
                  <c:v>1074.5999999999999</c:v>
                </c:pt>
                <c:pt idx="4">
                  <c:v>973.48</c:v>
                </c:pt>
              </c:numCache>
            </c:numRef>
          </c:val>
        </c:ser>
        <c:dLbls>
          <c:showLegendKey val="0"/>
          <c:showVal val="0"/>
          <c:showCatName val="0"/>
          <c:showSerName val="0"/>
          <c:showPercent val="0"/>
          <c:showBubbleSize val="0"/>
        </c:dLbls>
        <c:gapWidth val="150"/>
        <c:axId val="79545856"/>
        <c:axId val="7954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79545856"/>
        <c:axId val="79547776"/>
      </c:lineChart>
      <c:dateAx>
        <c:axId val="79545856"/>
        <c:scaling>
          <c:orientation val="minMax"/>
        </c:scaling>
        <c:delete val="1"/>
        <c:axPos val="b"/>
        <c:numFmt formatCode="ge" sourceLinked="1"/>
        <c:majorTickMark val="none"/>
        <c:minorTickMark val="none"/>
        <c:tickLblPos val="none"/>
        <c:crossAx val="79547776"/>
        <c:crosses val="autoZero"/>
        <c:auto val="1"/>
        <c:lblOffset val="100"/>
        <c:baseTimeUnit val="years"/>
      </c:dateAx>
      <c:valAx>
        <c:axId val="7954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54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36.799999999999997</c:v>
                </c:pt>
                <c:pt idx="1">
                  <c:v>38.22</c:v>
                </c:pt>
                <c:pt idx="2">
                  <c:v>41.24</c:v>
                </c:pt>
                <c:pt idx="3">
                  <c:v>37.93</c:v>
                </c:pt>
                <c:pt idx="4">
                  <c:v>37.369999999999997</c:v>
                </c:pt>
              </c:numCache>
            </c:numRef>
          </c:val>
        </c:ser>
        <c:dLbls>
          <c:showLegendKey val="0"/>
          <c:showVal val="0"/>
          <c:showCatName val="0"/>
          <c:showSerName val="0"/>
          <c:showPercent val="0"/>
          <c:showBubbleSize val="0"/>
        </c:dLbls>
        <c:gapWidth val="150"/>
        <c:axId val="79266944"/>
        <c:axId val="7926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79266944"/>
        <c:axId val="79268864"/>
      </c:lineChart>
      <c:dateAx>
        <c:axId val="79266944"/>
        <c:scaling>
          <c:orientation val="minMax"/>
        </c:scaling>
        <c:delete val="1"/>
        <c:axPos val="b"/>
        <c:numFmt formatCode="ge" sourceLinked="1"/>
        <c:majorTickMark val="none"/>
        <c:minorTickMark val="none"/>
        <c:tickLblPos val="none"/>
        <c:crossAx val="79268864"/>
        <c:crosses val="autoZero"/>
        <c:auto val="1"/>
        <c:lblOffset val="100"/>
        <c:baseTimeUnit val="years"/>
      </c:dateAx>
      <c:valAx>
        <c:axId val="7926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26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173.49</c:v>
                </c:pt>
                <c:pt idx="1">
                  <c:v>201.11</c:v>
                </c:pt>
                <c:pt idx="2">
                  <c:v>197.78</c:v>
                </c:pt>
                <c:pt idx="3">
                  <c:v>214.4</c:v>
                </c:pt>
                <c:pt idx="4">
                  <c:v>224.34</c:v>
                </c:pt>
              </c:numCache>
            </c:numRef>
          </c:val>
        </c:ser>
        <c:dLbls>
          <c:showLegendKey val="0"/>
          <c:showVal val="0"/>
          <c:showCatName val="0"/>
          <c:showSerName val="0"/>
          <c:showPercent val="0"/>
          <c:showBubbleSize val="0"/>
        </c:dLbls>
        <c:gapWidth val="150"/>
        <c:axId val="78921088"/>
        <c:axId val="7929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78921088"/>
        <c:axId val="79290752"/>
      </c:lineChart>
      <c:dateAx>
        <c:axId val="78921088"/>
        <c:scaling>
          <c:orientation val="minMax"/>
        </c:scaling>
        <c:delete val="1"/>
        <c:axPos val="b"/>
        <c:numFmt formatCode="ge" sourceLinked="1"/>
        <c:majorTickMark val="none"/>
        <c:minorTickMark val="none"/>
        <c:tickLblPos val="none"/>
        <c:crossAx val="79290752"/>
        <c:crosses val="autoZero"/>
        <c:auto val="1"/>
        <c:lblOffset val="100"/>
        <c:baseTimeUnit val="years"/>
      </c:dateAx>
      <c:valAx>
        <c:axId val="7929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92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山梨県　甲府市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192559</v>
      </c>
      <c r="AM8" s="47"/>
      <c r="AN8" s="47"/>
      <c r="AO8" s="47"/>
      <c r="AP8" s="47"/>
      <c r="AQ8" s="47"/>
      <c r="AR8" s="47"/>
      <c r="AS8" s="47"/>
      <c r="AT8" s="43">
        <f>データ!S6</f>
        <v>212.47</v>
      </c>
      <c r="AU8" s="43"/>
      <c r="AV8" s="43"/>
      <c r="AW8" s="43"/>
      <c r="AX8" s="43"/>
      <c r="AY8" s="43"/>
      <c r="AZ8" s="43"/>
      <c r="BA8" s="43"/>
      <c r="BB8" s="43">
        <f>データ!T6</f>
        <v>906.29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0.14000000000000001</v>
      </c>
      <c r="Q10" s="43"/>
      <c r="R10" s="43"/>
      <c r="S10" s="43"/>
      <c r="T10" s="43"/>
      <c r="U10" s="43"/>
      <c r="V10" s="43"/>
      <c r="W10" s="43">
        <f>データ!P6</f>
        <v>100</v>
      </c>
      <c r="X10" s="43"/>
      <c r="Y10" s="43"/>
      <c r="Z10" s="43"/>
      <c r="AA10" s="43"/>
      <c r="AB10" s="43"/>
      <c r="AC10" s="43"/>
      <c r="AD10" s="47">
        <f>データ!Q6</f>
        <v>4200</v>
      </c>
      <c r="AE10" s="47"/>
      <c r="AF10" s="47"/>
      <c r="AG10" s="47"/>
      <c r="AH10" s="47"/>
      <c r="AI10" s="47"/>
      <c r="AJ10" s="47"/>
      <c r="AK10" s="2"/>
      <c r="AL10" s="47">
        <f>データ!U6</f>
        <v>259</v>
      </c>
      <c r="AM10" s="47"/>
      <c r="AN10" s="47"/>
      <c r="AO10" s="47"/>
      <c r="AP10" s="47"/>
      <c r="AQ10" s="47"/>
      <c r="AR10" s="47"/>
      <c r="AS10" s="47"/>
      <c r="AT10" s="43">
        <f>データ!V6</f>
        <v>0.13</v>
      </c>
      <c r="AU10" s="43"/>
      <c r="AV10" s="43"/>
      <c r="AW10" s="43"/>
      <c r="AX10" s="43"/>
      <c r="AY10" s="43"/>
      <c r="AZ10" s="43"/>
      <c r="BA10" s="43"/>
      <c r="BB10" s="43">
        <f>データ!W6</f>
        <v>1992.31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110</v>
      </c>
      <c r="BM16" s="82"/>
      <c r="BN16" s="82"/>
      <c r="BO16" s="82"/>
      <c r="BP16" s="82"/>
      <c r="BQ16" s="82"/>
      <c r="BR16" s="82"/>
      <c r="BS16" s="82"/>
      <c r="BT16" s="82"/>
      <c r="BU16" s="82"/>
      <c r="BV16" s="82"/>
      <c r="BW16" s="82"/>
      <c r="BX16" s="82"/>
      <c r="BY16" s="82"/>
      <c r="BZ16" s="8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81"/>
      <c r="BM34" s="82"/>
      <c r="BN34" s="82"/>
      <c r="BO34" s="82"/>
      <c r="BP34" s="82"/>
      <c r="BQ34" s="82"/>
      <c r="BR34" s="82"/>
      <c r="BS34" s="82"/>
      <c r="BT34" s="82"/>
      <c r="BU34" s="82"/>
      <c r="BV34" s="82"/>
      <c r="BW34" s="82"/>
      <c r="BX34" s="82"/>
      <c r="BY34" s="82"/>
      <c r="BZ34" s="83"/>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81"/>
      <c r="BM35" s="82"/>
      <c r="BN35" s="82"/>
      <c r="BO35" s="82"/>
      <c r="BP35" s="82"/>
      <c r="BQ35" s="82"/>
      <c r="BR35" s="82"/>
      <c r="BS35" s="82"/>
      <c r="BT35" s="82"/>
      <c r="BU35" s="82"/>
      <c r="BV35" s="82"/>
      <c r="BW35" s="82"/>
      <c r="BX35" s="82"/>
      <c r="BY35" s="82"/>
      <c r="BZ35" s="8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1" t="s">
        <v>109</v>
      </c>
      <c r="BM47" s="82"/>
      <c r="BN47" s="82"/>
      <c r="BO47" s="82"/>
      <c r="BP47" s="82"/>
      <c r="BQ47" s="82"/>
      <c r="BR47" s="82"/>
      <c r="BS47" s="82"/>
      <c r="BT47" s="82"/>
      <c r="BU47" s="82"/>
      <c r="BV47" s="82"/>
      <c r="BW47" s="82"/>
      <c r="BX47" s="82"/>
      <c r="BY47" s="82"/>
      <c r="BZ47" s="8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1"/>
      <c r="BM48" s="82"/>
      <c r="BN48" s="82"/>
      <c r="BO48" s="82"/>
      <c r="BP48" s="82"/>
      <c r="BQ48" s="82"/>
      <c r="BR48" s="82"/>
      <c r="BS48" s="82"/>
      <c r="BT48" s="82"/>
      <c r="BU48" s="82"/>
      <c r="BV48" s="82"/>
      <c r="BW48" s="82"/>
      <c r="BX48" s="82"/>
      <c r="BY48" s="82"/>
      <c r="BZ48" s="8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1"/>
      <c r="BM49" s="82"/>
      <c r="BN49" s="82"/>
      <c r="BO49" s="82"/>
      <c r="BP49" s="82"/>
      <c r="BQ49" s="82"/>
      <c r="BR49" s="82"/>
      <c r="BS49" s="82"/>
      <c r="BT49" s="82"/>
      <c r="BU49" s="82"/>
      <c r="BV49" s="82"/>
      <c r="BW49" s="82"/>
      <c r="BX49" s="82"/>
      <c r="BY49" s="82"/>
      <c r="BZ49" s="8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1"/>
      <c r="BM50" s="82"/>
      <c r="BN50" s="82"/>
      <c r="BO50" s="82"/>
      <c r="BP50" s="82"/>
      <c r="BQ50" s="82"/>
      <c r="BR50" s="82"/>
      <c r="BS50" s="82"/>
      <c r="BT50" s="82"/>
      <c r="BU50" s="82"/>
      <c r="BV50" s="82"/>
      <c r="BW50" s="82"/>
      <c r="BX50" s="82"/>
      <c r="BY50" s="82"/>
      <c r="BZ50" s="8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1"/>
      <c r="BM51" s="82"/>
      <c r="BN51" s="82"/>
      <c r="BO51" s="82"/>
      <c r="BP51" s="82"/>
      <c r="BQ51" s="82"/>
      <c r="BR51" s="82"/>
      <c r="BS51" s="82"/>
      <c r="BT51" s="82"/>
      <c r="BU51" s="82"/>
      <c r="BV51" s="82"/>
      <c r="BW51" s="82"/>
      <c r="BX51" s="82"/>
      <c r="BY51" s="82"/>
      <c r="BZ51" s="8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1"/>
      <c r="BM52" s="82"/>
      <c r="BN52" s="82"/>
      <c r="BO52" s="82"/>
      <c r="BP52" s="82"/>
      <c r="BQ52" s="82"/>
      <c r="BR52" s="82"/>
      <c r="BS52" s="82"/>
      <c r="BT52" s="82"/>
      <c r="BU52" s="82"/>
      <c r="BV52" s="82"/>
      <c r="BW52" s="82"/>
      <c r="BX52" s="82"/>
      <c r="BY52" s="82"/>
      <c r="BZ52" s="8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1"/>
      <c r="BM53" s="82"/>
      <c r="BN53" s="82"/>
      <c r="BO53" s="82"/>
      <c r="BP53" s="82"/>
      <c r="BQ53" s="82"/>
      <c r="BR53" s="82"/>
      <c r="BS53" s="82"/>
      <c r="BT53" s="82"/>
      <c r="BU53" s="82"/>
      <c r="BV53" s="82"/>
      <c r="BW53" s="82"/>
      <c r="BX53" s="82"/>
      <c r="BY53" s="82"/>
      <c r="BZ53" s="8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1"/>
      <c r="BM54" s="82"/>
      <c r="BN54" s="82"/>
      <c r="BO54" s="82"/>
      <c r="BP54" s="82"/>
      <c r="BQ54" s="82"/>
      <c r="BR54" s="82"/>
      <c r="BS54" s="82"/>
      <c r="BT54" s="82"/>
      <c r="BU54" s="82"/>
      <c r="BV54" s="82"/>
      <c r="BW54" s="82"/>
      <c r="BX54" s="82"/>
      <c r="BY54" s="82"/>
      <c r="BZ54" s="8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1"/>
      <c r="BM55" s="82"/>
      <c r="BN55" s="82"/>
      <c r="BO55" s="82"/>
      <c r="BP55" s="82"/>
      <c r="BQ55" s="82"/>
      <c r="BR55" s="82"/>
      <c r="BS55" s="82"/>
      <c r="BT55" s="82"/>
      <c r="BU55" s="82"/>
      <c r="BV55" s="82"/>
      <c r="BW55" s="82"/>
      <c r="BX55" s="82"/>
      <c r="BY55" s="82"/>
      <c r="BZ55" s="83"/>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81"/>
      <c r="BM56" s="82"/>
      <c r="BN56" s="82"/>
      <c r="BO56" s="82"/>
      <c r="BP56" s="82"/>
      <c r="BQ56" s="82"/>
      <c r="BR56" s="82"/>
      <c r="BS56" s="82"/>
      <c r="BT56" s="82"/>
      <c r="BU56" s="82"/>
      <c r="BV56" s="82"/>
      <c r="BW56" s="82"/>
      <c r="BX56" s="82"/>
      <c r="BY56" s="82"/>
      <c r="BZ56" s="83"/>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81"/>
      <c r="BM57" s="82"/>
      <c r="BN57" s="82"/>
      <c r="BO57" s="82"/>
      <c r="BP57" s="82"/>
      <c r="BQ57" s="82"/>
      <c r="BR57" s="82"/>
      <c r="BS57" s="82"/>
      <c r="BT57" s="82"/>
      <c r="BU57" s="82"/>
      <c r="BV57" s="82"/>
      <c r="BW57" s="82"/>
      <c r="BX57" s="82"/>
      <c r="BY57" s="82"/>
      <c r="BZ57" s="83"/>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1"/>
      <c r="BM58" s="82"/>
      <c r="BN58" s="82"/>
      <c r="BO58" s="82"/>
      <c r="BP58" s="82"/>
      <c r="BQ58" s="82"/>
      <c r="BR58" s="82"/>
      <c r="BS58" s="82"/>
      <c r="BT58" s="82"/>
      <c r="BU58" s="82"/>
      <c r="BV58" s="82"/>
      <c r="BW58" s="82"/>
      <c r="BX58" s="82"/>
      <c r="BY58" s="82"/>
      <c r="BZ58" s="83"/>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1"/>
      <c r="BM59" s="82"/>
      <c r="BN59" s="82"/>
      <c r="BO59" s="82"/>
      <c r="BP59" s="82"/>
      <c r="BQ59" s="82"/>
      <c r="BR59" s="82"/>
      <c r="BS59" s="82"/>
      <c r="BT59" s="82"/>
      <c r="BU59" s="82"/>
      <c r="BV59" s="82"/>
      <c r="BW59" s="82"/>
      <c r="BX59" s="82"/>
      <c r="BY59" s="82"/>
      <c r="BZ59" s="83"/>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81"/>
      <c r="BM60" s="82"/>
      <c r="BN60" s="82"/>
      <c r="BO60" s="82"/>
      <c r="BP60" s="82"/>
      <c r="BQ60" s="82"/>
      <c r="BR60" s="82"/>
      <c r="BS60" s="82"/>
      <c r="BT60" s="82"/>
      <c r="BU60" s="82"/>
      <c r="BV60" s="82"/>
      <c r="BW60" s="82"/>
      <c r="BX60" s="82"/>
      <c r="BY60" s="82"/>
      <c r="BZ60" s="83"/>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81"/>
      <c r="BM61" s="82"/>
      <c r="BN61" s="82"/>
      <c r="BO61" s="82"/>
      <c r="BP61" s="82"/>
      <c r="BQ61" s="82"/>
      <c r="BR61" s="82"/>
      <c r="BS61" s="82"/>
      <c r="BT61" s="82"/>
      <c r="BU61" s="82"/>
      <c r="BV61" s="82"/>
      <c r="BW61" s="82"/>
      <c r="BX61" s="82"/>
      <c r="BY61" s="82"/>
      <c r="BZ61" s="8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1"/>
      <c r="BM62" s="82"/>
      <c r="BN62" s="82"/>
      <c r="BO62" s="82"/>
      <c r="BP62" s="82"/>
      <c r="BQ62" s="82"/>
      <c r="BR62" s="82"/>
      <c r="BS62" s="82"/>
      <c r="BT62" s="82"/>
      <c r="BU62" s="82"/>
      <c r="BV62" s="82"/>
      <c r="BW62" s="82"/>
      <c r="BX62" s="82"/>
      <c r="BY62" s="82"/>
      <c r="BZ62" s="8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192015</v>
      </c>
      <c r="D6" s="31">
        <f t="shared" si="3"/>
        <v>47</v>
      </c>
      <c r="E6" s="31">
        <f t="shared" si="3"/>
        <v>17</v>
      </c>
      <c r="F6" s="31">
        <f t="shared" si="3"/>
        <v>5</v>
      </c>
      <c r="G6" s="31">
        <f t="shared" si="3"/>
        <v>0</v>
      </c>
      <c r="H6" s="31" t="str">
        <f t="shared" si="3"/>
        <v>山梨県　甲府市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0.14000000000000001</v>
      </c>
      <c r="P6" s="32">
        <f t="shared" si="3"/>
        <v>100</v>
      </c>
      <c r="Q6" s="32">
        <f t="shared" si="3"/>
        <v>4200</v>
      </c>
      <c r="R6" s="32">
        <f t="shared" si="3"/>
        <v>192559</v>
      </c>
      <c r="S6" s="32">
        <f t="shared" si="3"/>
        <v>212.47</v>
      </c>
      <c r="T6" s="32">
        <f t="shared" si="3"/>
        <v>906.29</v>
      </c>
      <c r="U6" s="32">
        <f t="shared" si="3"/>
        <v>259</v>
      </c>
      <c r="V6" s="32">
        <f t="shared" si="3"/>
        <v>0.13</v>
      </c>
      <c r="W6" s="32">
        <f t="shared" si="3"/>
        <v>1992.31</v>
      </c>
      <c r="X6" s="33">
        <f>IF(X7="",NA(),X7)</f>
        <v>75.599999999999994</v>
      </c>
      <c r="Y6" s="33">
        <f t="shared" ref="Y6:AG6" si="4">IF(Y7="",NA(),Y7)</f>
        <v>80.91</v>
      </c>
      <c r="Z6" s="33">
        <f t="shared" si="4"/>
        <v>83.13</v>
      </c>
      <c r="AA6" s="33">
        <f t="shared" si="4"/>
        <v>81.92</v>
      </c>
      <c r="AB6" s="33">
        <f t="shared" si="4"/>
        <v>81.73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1726.29</v>
      </c>
      <c r="BF6" s="33">
        <f t="shared" ref="BF6:BN6" si="7">IF(BF7="",NA(),BF7)</f>
        <v>1312.11</v>
      </c>
      <c r="BG6" s="33">
        <f t="shared" si="7"/>
        <v>1065.49</v>
      </c>
      <c r="BH6" s="33">
        <f t="shared" si="7"/>
        <v>1074.5999999999999</v>
      </c>
      <c r="BI6" s="33">
        <f t="shared" si="7"/>
        <v>973.48</v>
      </c>
      <c r="BJ6" s="33">
        <f t="shared" si="7"/>
        <v>1224.75</v>
      </c>
      <c r="BK6" s="33">
        <f t="shared" si="7"/>
        <v>1197.82</v>
      </c>
      <c r="BL6" s="33">
        <f t="shared" si="7"/>
        <v>1126.77</v>
      </c>
      <c r="BM6" s="33">
        <f t="shared" si="7"/>
        <v>1044.8</v>
      </c>
      <c r="BN6" s="33">
        <f t="shared" si="7"/>
        <v>1081.8</v>
      </c>
      <c r="BO6" s="32" t="str">
        <f>IF(BO7="","",IF(BO7="-","【-】","【"&amp;SUBSTITUTE(TEXT(BO7,"#,##0.00"),"-","△")&amp;"】"))</f>
        <v>【1,015.77】</v>
      </c>
      <c r="BP6" s="33">
        <f>IF(BP7="",NA(),BP7)</f>
        <v>36.799999999999997</v>
      </c>
      <c r="BQ6" s="33">
        <f t="shared" ref="BQ6:BY6" si="8">IF(BQ7="",NA(),BQ7)</f>
        <v>38.22</v>
      </c>
      <c r="BR6" s="33">
        <f t="shared" si="8"/>
        <v>41.24</v>
      </c>
      <c r="BS6" s="33">
        <f t="shared" si="8"/>
        <v>37.93</v>
      </c>
      <c r="BT6" s="33">
        <f t="shared" si="8"/>
        <v>37.369999999999997</v>
      </c>
      <c r="BU6" s="33">
        <f t="shared" si="8"/>
        <v>42.13</v>
      </c>
      <c r="BV6" s="33">
        <f t="shared" si="8"/>
        <v>51.03</v>
      </c>
      <c r="BW6" s="33">
        <f t="shared" si="8"/>
        <v>50.9</v>
      </c>
      <c r="BX6" s="33">
        <f t="shared" si="8"/>
        <v>50.82</v>
      </c>
      <c r="BY6" s="33">
        <f t="shared" si="8"/>
        <v>52.19</v>
      </c>
      <c r="BZ6" s="32" t="str">
        <f>IF(BZ7="","",IF(BZ7="-","【-】","【"&amp;SUBSTITUTE(TEXT(BZ7,"#,##0.00"),"-","△")&amp;"】"))</f>
        <v>【52.78】</v>
      </c>
      <c r="CA6" s="33">
        <f>IF(CA7="",NA(),CA7)</f>
        <v>173.49</v>
      </c>
      <c r="CB6" s="33">
        <f t="shared" ref="CB6:CJ6" si="9">IF(CB7="",NA(),CB7)</f>
        <v>201.11</v>
      </c>
      <c r="CC6" s="33">
        <f t="shared" si="9"/>
        <v>197.78</v>
      </c>
      <c r="CD6" s="33">
        <f t="shared" si="9"/>
        <v>214.4</v>
      </c>
      <c r="CE6" s="33">
        <f t="shared" si="9"/>
        <v>224.34</v>
      </c>
      <c r="CF6" s="33">
        <f t="shared" si="9"/>
        <v>348.41</v>
      </c>
      <c r="CG6" s="33">
        <f t="shared" si="9"/>
        <v>289.60000000000002</v>
      </c>
      <c r="CH6" s="33">
        <f t="shared" si="9"/>
        <v>293.27</v>
      </c>
      <c r="CI6" s="33">
        <f t="shared" si="9"/>
        <v>300.52</v>
      </c>
      <c r="CJ6" s="33">
        <f t="shared" si="9"/>
        <v>296.14</v>
      </c>
      <c r="CK6" s="32" t="str">
        <f>IF(CK7="","",IF(CK7="-","【-】","【"&amp;SUBSTITUTE(TEXT(CK7,"#,##0.00"),"-","△")&amp;"】"))</f>
        <v>【289.81】</v>
      </c>
      <c r="CL6" s="33">
        <f>IF(CL7="",NA(),CL7)</f>
        <v>39.4</v>
      </c>
      <c r="CM6" s="33">
        <f t="shared" ref="CM6:CU6" si="10">IF(CM7="",NA(),CM7)</f>
        <v>32.15</v>
      </c>
      <c r="CN6" s="33">
        <f t="shared" si="10"/>
        <v>29.3</v>
      </c>
      <c r="CO6" s="33">
        <f t="shared" si="10"/>
        <v>28.02</v>
      </c>
      <c r="CP6" s="33">
        <f t="shared" si="10"/>
        <v>26.88</v>
      </c>
      <c r="CQ6" s="33">
        <f t="shared" si="10"/>
        <v>46.85</v>
      </c>
      <c r="CR6" s="33">
        <f t="shared" si="10"/>
        <v>54.74</v>
      </c>
      <c r="CS6" s="33">
        <f t="shared" si="10"/>
        <v>53.78</v>
      </c>
      <c r="CT6" s="33">
        <f t="shared" si="10"/>
        <v>53.24</v>
      </c>
      <c r="CU6" s="33">
        <f t="shared" si="10"/>
        <v>52.31</v>
      </c>
      <c r="CV6" s="32" t="str">
        <f>IF(CV7="","",IF(CV7="-","【-】","【"&amp;SUBSTITUTE(TEXT(CV7,"#,##0.00"),"-","△")&amp;"】"))</f>
        <v>【52.74】</v>
      </c>
      <c r="CW6" s="33">
        <f>IF(CW7="",NA(),CW7)</f>
        <v>95.03</v>
      </c>
      <c r="CX6" s="33">
        <f t="shared" ref="CX6:DF6" si="11">IF(CX7="",NA(),CX7)</f>
        <v>91.58</v>
      </c>
      <c r="CY6" s="33">
        <f t="shared" si="11"/>
        <v>91.64</v>
      </c>
      <c r="CZ6" s="33">
        <f t="shared" si="11"/>
        <v>92.05</v>
      </c>
      <c r="DA6" s="33">
        <f t="shared" si="11"/>
        <v>92.28</v>
      </c>
      <c r="DB6" s="33">
        <f t="shared" si="11"/>
        <v>73.78</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0.04</v>
      </c>
      <c r="EK6" s="33">
        <f t="shared" si="14"/>
        <v>0.03</v>
      </c>
      <c r="EL6" s="33">
        <f t="shared" si="14"/>
        <v>0.02</v>
      </c>
      <c r="EM6" s="33">
        <f t="shared" si="14"/>
        <v>0.01</v>
      </c>
      <c r="EN6" s="32" t="str">
        <f>IF(EN7="","",IF(EN7="-","【-】","【"&amp;SUBSTITUTE(TEXT(EN7,"#,##0.00"),"-","△")&amp;"】"))</f>
        <v>【0.03】</v>
      </c>
    </row>
    <row r="7" spans="1:144" s="34" customFormat="1" x14ac:dyDescent="0.15">
      <c r="A7" s="26"/>
      <c r="B7" s="35">
        <v>2015</v>
      </c>
      <c r="C7" s="35">
        <v>192015</v>
      </c>
      <c r="D7" s="35">
        <v>47</v>
      </c>
      <c r="E7" s="35">
        <v>17</v>
      </c>
      <c r="F7" s="35">
        <v>5</v>
      </c>
      <c r="G7" s="35">
        <v>0</v>
      </c>
      <c r="H7" s="35" t="s">
        <v>96</v>
      </c>
      <c r="I7" s="35" t="s">
        <v>97</v>
      </c>
      <c r="J7" s="35" t="s">
        <v>98</v>
      </c>
      <c r="K7" s="35" t="s">
        <v>99</v>
      </c>
      <c r="L7" s="35" t="s">
        <v>100</v>
      </c>
      <c r="M7" s="36" t="s">
        <v>101</v>
      </c>
      <c r="N7" s="36" t="s">
        <v>102</v>
      </c>
      <c r="O7" s="36">
        <v>0.14000000000000001</v>
      </c>
      <c r="P7" s="36">
        <v>100</v>
      </c>
      <c r="Q7" s="36">
        <v>4200</v>
      </c>
      <c r="R7" s="36">
        <v>192559</v>
      </c>
      <c r="S7" s="36">
        <v>212.47</v>
      </c>
      <c r="T7" s="36">
        <v>906.29</v>
      </c>
      <c r="U7" s="36">
        <v>259</v>
      </c>
      <c r="V7" s="36">
        <v>0.13</v>
      </c>
      <c r="W7" s="36">
        <v>1992.31</v>
      </c>
      <c r="X7" s="36">
        <v>75.599999999999994</v>
      </c>
      <c r="Y7" s="36">
        <v>80.91</v>
      </c>
      <c r="Z7" s="36">
        <v>83.13</v>
      </c>
      <c r="AA7" s="36">
        <v>81.92</v>
      </c>
      <c r="AB7" s="36">
        <v>81.73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1726.29</v>
      </c>
      <c r="BF7" s="36">
        <v>1312.11</v>
      </c>
      <c r="BG7" s="36">
        <v>1065.49</v>
      </c>
      <c r="BH7" s="36">
        <v>1074.5999999999999</v>
      </c>
      <c r="BI7" s="36">
        <v>973.48</v>
      </c>
      <c r="BJ7" s="36">
        <v>1224.75</v>
      </c>
      <c r="BK7" s="36">
        <v>1197.82</v>
      </c>
      <c r="BL7" s="36">
        <v>1126.77</v>
      </c>
      <c r="BM7" s="36">
        <v>1044.8</v>
      </c>
      <c r="BN7" s="36">
        <v>1081.8</v>
      </c>
      <c r="BO7" s="36">
        <v>1015.77</v>
      </c>
      <c r="BP7" s="36">
        <v>36.799999999999997</v>
      </c>
      <c r="BQ7" s="36">
        <v>38.22</v>
      </c>
      <c r="BR7" s="36">
        <v>41.24</v>
      </c>
      <c r="BS7" s="36">
        <v>37.93</v>
      </c>
      <c r="BT7" s="36">
        <v>37.369999999999997</v>
      </c>
      <c r="BU7" s="36">
        <v>42.13</v>
      </c>
      <c r="BV7" s="36">
        <v>51.03</v>
      </c>
      <c r="BW7" s="36">
        <v>50.9</v>
      </c>
      <c r="BX7" s="36">
        <v>50.82</v>
      </c>
      <c r="BY7" s="36">
        <v>52.19</v>
      </c>
      <c r="BZ7" s="36">
        <v>52.78</v>
      </c>
      <c r="CA7" s="36">
        <v>173.49</v>
      </c>
      <c r="CB7" s="36">
        <v>201.11</v>
      </c>
      <c r="CC7" s="36">
        <v>197.78</v>
      </c>
      <c r="CD7" s="36">
        <v>214.4</v>
      </c>
      <c r="CE7" s="36">
        <v>224.34</v>
      </c>
      <c r="CF7" s="36">
        <v>348.41</v>
      </c>
      <c r="CG7" s="36">
        <v>289.60000000000002</v>
      </c>
      <c r="CH7" s="36">
        <v>293.27</v>
      </c>
      <c r="CI7" s="36">
        <v>300.52</v>
      </c>
      <c r="CJ7" s="36">
        <v>296.14</v>
      </c>
      <c r="CK7" s="36">
        <v>289.81</v>
      </c>
      <c r="CL7" s="36">
        <v>39.4</v>
      </c>
      <c r="CM7" s="36">
        <v>32.15</v>
      </c>
      <c r="CN7" s="36">
        <v>29.3</v>
      </c>
      <c r="CO7" s="36">
        <v>28.02</v>
      </c>
      <c r="CP7" s="36">
        <v>26.88</v>
      </c>
      <c r="CQ7" s="36">
        <v>46.85</v>
      </c>
      <c r="CR7" s="36">
        <v>54.74</v>
      </c>
      <c r="CS7" s="36">
        <v>53.78</v>
      </c>
      <c r="CT7" s="36">
        <v>53.24</v>
      </c>
      <c r="CU7" s="36">
        <v>52.31</v>
      </c>
      <c r="CV7" s="36">
        <v>52.74</v>
      </c>
      <c r="CW7" s="36">
        <v>95.03</v>
      </c>
      <c r="CX7" s="36">
        <v>91.58</v>
      </c>
      <c r="CY7" s="36">
        <v>91.64</v>
      </c>
      <c r="CZ7" s="36">
        <v>92.05</v>
      </c>
      <c r="DA7" s="36">
        <v>92.28</v>
      </c>
      <c r="DB7" s="36">
        <v>73.78</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0.04</v>
      </c>
      <c r="EK7" s="36">
        <v>0.03</v>
      </c>
      <c r="EL7" s="36">
        <v>0.02</v>
      </c>
      <c r="EM7" s="36">
        <v>0.01</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2017-02-16T07:19:43Z</cp:lastPrinted>
  <dcterms:created xsi:type="dcterms:W3CDTF">2017-02-08T03:10:35Z</dcterms:created>
  <dcterms:modified xsi:type="dcterms:W3CDTF">2017-02-17T00:43:00Z</dcterms:modified>
  <cp:category/>
</cp:coreProperties>
</file>