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P10" i="4"/>
  <c r="I10" i="4"/>
  <c r="AL8" i="4"/>
  <c r="P8" i="4"/>
  <c r="I8" i="4"/>
  <c r="B8" i="4"/>
  <c r="E10" i="5" l="1"/>
  <c r="C10" i="5"/>
  <c r="D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<sst xmlns="http://schemas.openxmlformats.org/spreadsheetml/2006/main" count="220" uniqueCount="110">
  <si>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</si>
  <si>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</si>
  <si>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</si>
  <si>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</si>
  <si>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</si>
  <si>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</si>
  <si>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</si>
  <si>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</si>
  <si>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</si>
  <si>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</si>
  <si>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</si>
  <si>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</si>
  <si>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</si>
  <si>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</si>
  <si>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</si>
  <si>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</si>
  <si>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</si>
  <si>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</si>
  <si>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</si>
  <si>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</si>
  <si>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</si>
  <si>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</si>
  <si>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</si>
  <si>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</si>
  <si>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</si>
  <si>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</si>
  <si>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</si>
  <si>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</si>
  <si>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</si>
  <si>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</si>
  <si>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</si>
  <si>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</si>
  <si>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</si>
  <si>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</si>
  <si>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</si>
  <si>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</si>
  <si>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</si>
  <si>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</si>
  <si>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</si>
  <si>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</si>
  <si>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</si>
  <si>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</si>
  <si>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</si>
  <si>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</si>
  <si>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</si>
  <si>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</si>
  <si>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</si>
  <si>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</si>
  <si>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</si>
  <si>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</si>
  <si>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</si>
  <si>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</si>
  <si>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</si>
  <si>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</si>
  <si>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</si>
  <si>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</si>
  <si>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</si>
  <si>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</si>
  <si>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</si>
  <si>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</si>
  <si>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</si>
  <si>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</si>
  <si>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</si>
  <si>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</si>
  <si>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</si>
  <si>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</si>
  <si>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</si>
  <si>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</si>
  <si>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</si>
  <si>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</si>
  <si>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</si>
  <si>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</si>
  <si>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</si>
  <si>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</si>
  <si>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</si>
  <si>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</si>
  <si>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</si>
  <si>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</si>
  <si>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</si>
  <si>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</si>
  <si>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</si>
  <si>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</si>
  <si>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</si>
  <si>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</si>
  <si>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</si>
  <si>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</si>
  <si>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</si>
  <si>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</si>
  <si>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</si>
  <si>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</si>
  <si>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</si>
  <si>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</si>
  <si>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</si>
  <si>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</si>
  <si>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</si>
  <si>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</si>
  <si>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甲府市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</si>
  <si>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</si>
  <si>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</si>
  <si>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</si>
  <si>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</si>
  <si>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</si>
  <si>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</si>
  <si>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</si>
  <si>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</si>
  <si>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</si>
  <si>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</si>
  <si>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有形固定資産減価償却率は、類似団体の平均より高く、管渠老朽化率も類似団体と同様に増加傾向にあり、老朽化が進んでいる。しかし、管渠改善率においては、施設の長寿命化対策に取り組んでいることにより、高い数値となっている。
今後は、アセットマネジメントシステムを導入し、施設の適切な維持管理を行うとともに、更新投資の最適化を図るなかで、計画的・効率的な管渠の改善や経年管渠の更新を進めていく。
</t>
    <rPh sb="0" eb="2">
      <t>ユウケイ</t>
    </rPh>
    <rPh sb="2" eb="4">
      <t>コテイ</t>
    </rPh>
    <rPh sb="4" eb="6">
      <t>シサン</t>
    </rPh>
    <rPh sb="6" eb="8">
      <t>ゲンカ</t>
    </rPh>
    <rPh sb="8" eb="10">
      <t>ショウキャク</t>
    </rPh>
    <rPh sb="10" eb="11">
      <t>リツ</t>
    </rPh>
    <rPh sb="13" eb="15">
      <t>ルイジ</t>
    </rPh>
    <rPh sb="15" eb="17">
      <t>ダンタイ</t>
    </rPh>
    <rPh sb="18" eb="20">
      <t>ヘイキン</t>
    </rPh>
    <rPh sb="22" eb="23">
      <t>タカ</t>
    </rPh>
    <rPh sb="25" eb="26">
      <t>カン</t>
    </rPh>
    <rPh sb="26" eb="27">
      <t>キョ</t>
    </rPh>
    <rPh sb="27" eb="30">
      <t>ロウキュウカ</t>
    </rPh>
    <rPh sb="30" eb="31">
      <t>リツ</t>
    </rPh>
    <rPh sb="32" eb="34">
      <t>ルイジ</t>
    </rPh>
    <rPh sb="34" eb="36">
      <t>ダンタイ</t>
    </rPh>
    <rPh sb="37" eb="39">
      <t>ドウヨウ</t>
    </rPh>
    <rPh sb="40" eb="42">
      <t>ゾウカ</t>
    </rPh>
    <rPh sb="42" eb="44">
      <t>ケイコウ</t>
    </rPh>
    <rPh sb="48" eb="50">
      <t>ロウキュウ</t>
    </rPh>
    <rPh sb="50" eb="51">
      <t>カ</t>
    </rPh>
    <rPh sb="52" eb="53">
      <t>スス</t>
    </rPh>
    <rPh sb="62" eb="63">
      <t>カン</t>
    </rPh>
    <rPh sb="63" eb="64">
      <t>キョ</t>
    </rPh>
    <rPh sb="64" eb="66">
      <t>カイゼン</t>
    </rPh>
    <rPh sb="66" eb="67">
      <t>リツ</t>
    </rPh>
    <rPh sb="73" eb="75">
      <t>シセツ</t>
    </rPh>
    <rPh sb="76" eb="77">
      <t>チョウ</t>
    </rPh>
    <rPh sb="77" eb="80">
      <t>ジュミョウカ</t>
    </rPh>
    <rPh sb="80" eb="82">
      <t>タイサク</t>
    </rPh>
    <rPh sb="83" eb="84">
      <t>ト</t>
    </rPh>
    <rPh sb="85" eb="86">
      <t>ク</t>
    </rPh>
    <rPh sb="96" eb="97">
      <t>タカ</t>
    </rPh>
    <rPh sb="98" eb="100">
      <t>スウチ</t>
    </rPh>
    <rPh sb="108" eb="110">
      <t>コンゴ</t>
    </rPh>
    <rPh sb="164" eb="167">
      <t>ケイカクテキ</t>
    </rPh>
    <rPh sb="168" eb="171">
      <t>コウリツテキ</t>
    </rPh>
    <rPh sb="172" eb="173">
      <t>カン</t>
    </rPh>
    <rPh sb="173" eb="174">
      <t>キョ</t>
    </rPh>
    <rPh sb="175" eb="177">
      <t>カイゼン</t>
    </rPh>
    <rPh sb="178" eb="180">
      <t>ケイネン</t>
    </rPh>
    <rPh sb="180" eb="181">
      <t>カン</t>
    </rPh>
    <rPh sb="181" eb="182">
      <t>キョ</t>
    </rPh>
    <rPh sb="183" eb="185">
      <t>コウシン</t>
    </rPh>
    <rPh sb="186" eb="187">
      <t>スス</t>
    </rPh>
    <phoneticPr fontId="4"/>
  </si>
  <si>
    <r>
      <t xml:space="preserve">本市の下水道事業は、人口減少や節水機器の普及等に伴う水需要の減少傾向が継続する厳しい経営環境のなか、経営計画に基づく事業を着実に進め、経営の健全化に努めている。
</t>
    </r>
    <r>
      <rPr>
        <sz val="11"/>
        <rFont val="ＭＳ ゴシック"/>
        <family val="3"/>
        <charset val="128"/>
      </rPr>
      <t>しかし、</t>
    </r>
    <r>
      <rPr>
        <sz val="11"/>
        <color theme="1"/>
        <rFont val="ＭＳ ゴシック"/>
        <family val="3"/>
        <charset val="128"/>
      </rPr>
      <t>下水道使用料以外の収入受入割合が大きいため、計画的で効率的な施設整備を行い、経営の効率性を高めていく必要がある。
施設の老朽化が進行しているため、今後も引き続き施設の長寿命化対策に</t>
    </r>
    <r>
      <rPr>
        <sz val="11"/>
        <rFont val="ＭＳ ゴシック"/>
        <family val="3"/>
        <charset val="128"/>
      </rPr>
      <t>取り組むんでいく。
また、新たに経営戦略の策定を行い、健全で安定的な事業経営に努めていく。</t>
    </r>
    <rPh sb="0" eb="1">
      <t>ホン</t>
    </rPh>
    <rPh sb="1" eb="2">
      <t>シ</t>
    </rPh>
    <rPh sb="3" eb="5">
      <t>ゲスイ</t>
    </rPh>
    <rPh sb="5" eb="6">
      <t>ドウ</t>
    </rPh>
    <rPh sb="6" eb="8">
      <t>ジギョウ</t>
    </rPh>
    <rPh sb="10" eb="12">
      <t>ジンコウ</t>
    </rPh>
    <rPh sb="12" eb="14">
      <t>ゲンショウ</t>
    </rPh>
    <rPh sb="15" eb="17">
      <t>セッスイ</t>
    </rPh>
    <rPh sb="17" eb="19">
      <t>キキ</t>
    </rPh>
    <rPh sb="20" eb="22">
      <t>フキュウ</t>
    </rPh>
    <rPh sb="22" eb="23">
      <t>トウ</t>
    </rPh>
    <rPh sb="24" eb="25">
      <t>トモナ</t>
    </rPh>
    <rPh sb="26" eb="27">
      <t>ミズ</t>
    </rPh>
    <rPh sb="27" eb="29">
      <t>ジュヨウ</t>
    </rPh>
    <rPh sb="30" eb="32">
      <t>ゲンショウ</t>
    </rPh>
    <rPh sb="32" eb="34">
      <t>ケイコウ</t>
    </rPh>
    <rPh sb="35" eb="37">
      <t>ケイゾク</t>
    </rPh>
    <rPh sb="39" eb="40">
      <t>キビ</t>
    </rPh>
    <rPh sb="42" eb="44">
      <t>ケイエイ</t>
    </rPh>
    <rPh sb="44" eb="46">
      <t>カンキョウ</t>
    </rPh>
    <rPh sb="50" eb="52">
      <t>ケイエイ</t>
    </rPh>
    <rPh sb="52" eb="54">
      <t>ケイカク</t>
    </rPh>
    <rPh sb="55" eb="56">
      <t>モト</t>
    </rPh>
    <rPh sb="58" eb="60">
      <t>ジギョウ</t>
    </rPh>
    <rPh sb="61" eb="63">
      <t>チャクジツ</t>
    </rPh>
    <rPh sb="64" eb="65">
      <t>スス</t>
    </rPh>
    <rPh sb="67" eb="69">
      <t>ケイエイ</t>
    </rPh>
    <rPh sb="70" eb="73">
      <t>ケンゼンカ</t>
    </rPh>
    <rPh sb="74" eb="75">
      <t>ツト</t>
    </rPh>
    <rPh sb="85" eb="87">
      <t>ゲスイ</t>
    </rPh>
    <rPh sb="87" eb="88">
      <t>ドウ</t>
    </rPh>
    <rPh sb="88" eb="90">
      <t>シヨウ</t>
    </rPh>
    <rPh sb="90" eb="91">
      <t>リョウ</t>
    </rPh>
    <rPh sb="91" eb="93">
      <t>イガイ</t>
    </rPh>
    <rPh sb="94" eb="96">
      <t>シュウニュウ</t>
    </rPh>
    <rPh sb="96" eb="98">
      <t>ウケイレ</t>
    </rPh>
    <rPh sb="98" eb="100">
      <t>ワリアイ</t>
    </rPh>
    <rPh sb="101" eb="102">
      <t>オオ</t>
    </rPh>
    <rPh sb="107" eb="109">
      <t>ケイカク</t>
    </rPh>
    <rPh sb="109" eb="110">
      <t>テキ</t>
    </rPh>
    <rPh sb="111" eb="114">
      <t>コウリツテキ</t>
    </rPh>
    <rPh sb="115" eb="117">
      <t>シセツ</t>
    </rPh>
    <rPh sb="117" eb="119">
      <t>セイビ</t>
    </rPh>
    <rPh sb="120" eb="121">
      <t>オコナ</t>
    </rPh>
    <rPh sb="135" eb="137">
      <t>ヒツヨウ</t>
    </rPh>
    <rPh sb="142" eb="144">
      <t>シセツ</t>
    </rPh>
    <rPh sb="145" eb="148">
      <t>ロウキュウカ</t>
    </rPh>
    <rPh sb="149" eb="151">
      <t>シンコウ</t>
    </rPh>
    <rPh sb="158" eb="160">
      <t>コンゴ</t>
    </rPh>
    <rPh sb="161" eb="162">
      <t>ヒ</t>
    </rPh>
    <rPh sb="163" eb="164">
      <t>ツヅ</t>
    </rPh>
    <rPh sb="175" eb="176">
      <t>ト</t>
    </rPh>
    <rPh sb="177" eb="178">
      <t>ク</t>
    </rPh>
    <rPh sb="188" eb="189">
      <t>アラ</t>
    </rPh>
    <rPh sb="202" eb="204">
      <t>ケンゼン</t>
    </rPh>
    <rPh sb="205" eb="208">
      <t>アンテイテキ</t>
    </rPh>
    <rPh sb="209" eb="211">
      <t>ジギョウ</t>
    </rPh>
    <rPh sb="211" eb="213">
      <t>ケイエイ</t>
    </rPh>
    <rPh sb="214" eb="215">
      <t>ツト</t>
    </rPh>
    <phoneticPr fontId="4"/>
  </si>
  <si>
    <t>経常収支比率は、100％を上回っており、下水道使用料や一般会計繰入金等の収益により費用は賄えている。しかし、下水道使用料以外の収入受入割合が大きいため、今後も更なる経営の効率性を高めていく必要がある。
企業債残高対事業規模比率は、企業債残高が多額であるため類似団体の平均より高く、企業債の残高が大きく影響する流動比率は平均より低い数値となっている。しかし、建設改良に充てた企業債は、将来この財源で整備された施設による料金収入が見込まれ、短期的な債務についても、下水道使用料収入や一般会計繰入金・国庫補助金等で賄えていることから、支払能力は保持されている。
経費回収率の減少及び汚水処理原価の増加要因は、前年度に比較し、汚水処理費が増加したことによる。経費回収率が100％をわずかに下回っているため、今後についても更なる経営の効率性を高めていく。
施設利用率は、類似団体の平均よりやや高く、今後も施設規模の適正化や計画的な施設更新を行っていく。
水洗化率は、類似団体の平均と比較すると高い数値である。100％にかなり近い数値であり、今後も効果的な普及活動を進め、快適な生活環境を提供していく。</t>
    <rPh sb="0" eb="2">
      <t>ケイジョウ</t>
    </rPh>
    <rPh sb="2" eb="4">
      <t>シュウシ</t>
    </rPh>
    <rPh sb="4" eb="6">
      <t>ヒリツ</t>
    </rPh>
    <rPh sb="13" eb="15">
      <t>ウワマワ</t>
    </rPh>
    <rPh sb="20" eb="22">
      <t>ゲスイ</t>
    </rPh>
    <rPh sb="22" eb="23">
      <t>ドウ</t>
    </rPh>
    <rPh sb="23" eb="25">
      <t>シヨウ</t>
    </rPh>
    <rPh sb="25" eb="26">
      <t>リョウ</t>
    </rPh>
    <rPh sb="27" eb="29">
      <t>イッパン</t>
    </rPh>
    <rPh sb="29" eb="30">
      <t>カイ</t>
    </rPh>
    <rPh sb="30" eb="31">
      <t>ケイ</t>
    </rPh>
    <rPh sb="31" eb="33">
      <t>クリイレ</t>
    </rPh>
    <rPh sb="33" eb="34">
      <t>キン</t>
    </rPh>
    <rPh sb="34" eb="35">
      <t>トウ</t>
    </rPh>
    <rPh sb="36" eb="38">
      <t>シュウエキ</t>
    </rPh>
    <rPh sb="41" eb="43">
      <t>ヒヨウ</t>
    </rPh>
    <rPh sb="44" eb="45">
      <t>マカナ</t>
    </rPh>
    <rPh sb="54" eb="56">
      <t>ゲスイ</t>
    </rPh>
    <rPh sb="56" eb="57">
      <t>ドウ</t>
    </rPh>
    <rPh sb="57" eb="59">
      <t>シヨウ</t>
    </rPh>
    <rPh sb="59" eb="60">
      <t>リョウ</t>
    </rPh>
    <rPh sb="60" eb="62">
      <t>イガイ</t>
    </rPh>
    <rPh sb="63" eb="65">
      <t>シュウニュウ</t>
    </rPh>
    <rPh sb="65" eb="67">
      <t>ウケイレ</t>
    </rPh>
    <rPh sb="67" eb="69">
      <t>ワリアイ</t>
    </rPh>
    <rPh sb="70" eb="71">
      <t>オオ</t>
    </rPh>
    <rPh sb="76" eb="78">
      <t>コンゴ</t>
    </rPh>
    <rPh sb="79" eb="80">
      <t>サラ</t>
    </rPh>
    <rPh sb="89" eb="90">
      <t>タカ</t>
    </rPh>
    <rPh sb="94" eb="96">
      <t>ヒツヨウ</t>
    </rPh>
    <rPh sb="115" eb="117">
      <t>キギョウ</t>
    </rPh>
    <rPh sb="117" eb="118">
      <t>サイ</t>
    </rPh>
    <rPh sb="118" eb="120">
      <t>ザンダカ</t>
    </rPh>
    <rPh sb="121" eb="123">
      <t>タガク</t>
    </rPh>
    <rPh sb="128" eb="130">
      <t>ルイジ</t>
    </rPh>
    <rPh sb="130" eb="132">
      <t>ダンタイ</t>
    </rPh>
    <rPh sb="133" eb="135">
      <t>ヘイキン</t>
    </rPh>
    <rPh sb="137" eb="138">
      <t>タカ</t>
    </rPh>
    <rPh sb="140" eb="142">
      <t>キギョウ</t>
    </rPh>
    <rPh sb="142" eb="143">
      <t>サイ</t>
    </rPh>
    <rPh sb="144" eb="146">
      <t>ザンダカ</t>
    </rPh>
    <rPh sb="147" eb="148">
      <t>オオ</t>
    </rPh>
    <rPh sb="150" eb="152">
      <t>エイキョウ</t>
    </rPh>
    <rPh sb="154" eb="156">
      <t>リュウドウ</t>
    </rPh>
    <rPh sb="156" eb="158">
      <t>ヒリツ</t>
    </rPh>
    <rPh sb="159" eb="161">
      <t>ヘイキン</t>
    </rPh>
    <rPh sb="163" eb="164">
      <t>ヒク</t>
    </rPh>
    <rPh sb="165" eb="167">
      <t>スウチ</t>
    </rPh>
    <rPh sb="178" eb="180">
      <t>ケンセツ</t>
    </rPh>
    <rPh sb="180" eb="182">
      <t>カイリョウ</t>
    </rPh>
    <rPh sb="183" eb="184">
      <t>ア</t>
    </rPh>
    <rPh sb="186" eb="188">
      <t>キギョウ</t>
    </rPh>
    <rPh sb="188" eb="189">
      <t>サイ</t>
    </rPh>
    <rPh sb="191" eb="193">
      <t>ショウライ</t>
    </rPh>
    <rPh sb="195" eb="197">
      <t>ザイゲン</t>
    </rPh>
    <rPh sb="198" eb="200">
      <t>セイビ</t>
    </rPh>
    <rPh sb="203" eb="205">
      <t>シセツ</t>
    </rPh>
    <rPh sb="208" eb="210">
      <t>リョウキン</t>
    </rPh>
    <rPh sb="210" eb="212">
      <t>シュウニュウ</t>
    </rPh>
    <rPh sb="213" eb="215">
      <t>ミコ</t>
    </rPh>
    <rPh sb="218" eb="221">
      <t>タンキテキ</t>
    </rPh>
    <rPh sb="222" eb="224">
      <t>サイム</t>
    </rPh>
    <rPh sb="230" eb="232">
      <t>ゲスイ</t>
    </rPh>
    <rPh sb="232" eb="233">
      <t>ドウ</t>
    </rPh>
    <rPh sb="233" eb="235">
      <t>シヨウ</t>
    </rPh>
    <rPh sb="235" eb="236">
      <t>リョウ</t>
    </rPh>
    <rPh sb="236" eb="238">
      <t>シュウニュウ</t>
    </rPh>
    <rPh sb="239" eb="241">
      <t>イッパン</t>
    </rPh>
    <rPh sb="241" eb="242">
      <t>カイ</t>
    </rPh>
    <rPh sb="242" eb="243">
      <t>ケイ</t>
    </rPh>
    <rPh sb="243" eb="245">
      <t>クリイレ</t>
    </rPh>
    <rPh sb="245" eb="246">
      <t>キン</t>
    </rPh>
    <rPh sb="247" eb="249">
      <t>コッコ</t>
    </rPh>
    <rPh sb="249" eb="252">
      <t>ホジョキン</t>
    </rPh>
    <rPh sb="252" eb="253">
      <t>トウ</t>
    </rPh>
    <rPh sb="254" eb="255">
      <t>マカナ</t>
    </rPh>
    <rPh sb="264" eb="266">
      <t>シハライ</t>
    </rPh>
    <rPh sb="266" eb="268">
      <t>ノウリョク</t>
    </rPh>
    <rPh sb="269" eb="271">
      <t>ホジ</t>
    </rPh>
    <rPh sb="278" eb="280">
      <t>ケイヒ</t>
    </rPh>
    <rPh sb="280" eb="282">
      <t>カイシュウ</t>
    </rPh>
    <rPh sb="282" eb="283">
      <t>リツ</t>
    </rPh>
    <rPh sb="284" eb="286">
      <t>ゲンショウ</t>
    </rPh>
    <rPh sb="286" eb="287">
      <t>オヨ</t>
    </rPh>
    <rPh sb="288" eb="290">
      <t>オスイ</t>
    </rPh>
    <rPh sb="290" eb="292">
      <t>ショリ</t>
    </rPh>
    <rPh sb="292" eb="294">
      <t>ゲンカ</t>
    </rPh>
    <rPh sb="295" eb="297">
      <t>ゾウカ</t>
    </rPh>
    <rPh sb="297" eb="299">
      <t>ヨウイン</t>
    </rPh>
    <rPh sb="301" eb="304">
      <t>ゼンネンド</t>
    </rPh>
    <rPh sb="305" eb="307">
      <t>ヒカク</t>
    </rPh>
    <rPh sb="309" eb="311">
      <t>オスイ</t>
    </rPh>
    <rPh sb="311" eb="313">
      <t>ショリ</t>
    </rPh>
    <rPh sb="313" eb="314">
      <t>ヒ</t>
    </rPh>
    <rPh sb="315" eb="317">
      <t>ゾウカ</t>
    </rPh>
    <rPh sb="325" eb="327">
      <t>ケイヒ</t>
    </rPh>
    <rPh sb="327" eb="329">
      <t>カイシュウ</t>
    </rPh>
    <rPh sb="329" eb="330">
      <t>リツ</t>
    </rPh>
    <rPh sb="340" eb="342">
      <t>シタマワ</t>
    </rPh>
    <rPh sb="349" eb="351">
      <t>コンゴ</t>
    </rPh>
    <rPh sb="356" eb="357">
      <t>サラ</t>
    </rPh>
    <rPh sb="373" eb="375">
      <t>シセツ</t>
    </rPh>
    <rPh sb="375" eb="378">
      <t>リヨウリツ</t>
    </rPh>
    <rPh sb="380" eb="382">
      <t>ルイジ</t>
    </rPh>
    <rPh sb="382" eb="384">
      <t>ダンタイ</t>
    </rPh>
    <rPh sb="385" eb="387">
      <t>ヘイキン</t>
    </rPh>
    <rPh sb="391" eb="392">
      <t>タカ</t>
    </rPh>
    <rPh sb="394" eb="396">
      <t>コンゴ</t>
    </rPh>
    <rPh sb="397" eb="399">
      <t>シセツ</t>
    </rPh>
    <rPh sb="399" eb="401">
      <t>キボ</t>
    </rPh>
    <rPh sb="402" eb="404">
      <t>テキセイ</t>
    </rPh>
    <rPh sb="404" eb="405">
      <t>カ</t>
    </rPh>
    <rPh sb="406" eb="409">
      <t>ケイカクテキ</t>
    </rPh>
    <rPh sb="410" eb="412">
      <t>シセツ</t>
    </rPh>
    <rPh sb="412" eb="414">
      <t>コウシン</t>
    </rPh>
    <rPh sb="415" eb="416">
      <t>オコナ</t>
    </rPh>
    <rPh sb="422" eb="425">
      <t>スイセンカ</t>
    </rPh>
    <rPh sb="425" eb="426">
      <t>リツ</t>
    </rPh>
    <rPh sb="428" eb="430">
      <t>ルイジ</t>
    </rPh>
    <rPh sb="430" eb="432">
      <t>ダンタイ</t>
    </rPh>
    <rPh sb="433" eb="435">
      <t>ヘイキン</t>
    </rPh>
    <rPh sb="436" eb="438">
      <t>ヒカク</t>
    </rPh>
    <rPh sb="441" eb="442">
      <t>タカ</t>
    </rPh>
    <rPh sb="443" eb="445">
      <t>スウチ</t>
    </rPh>
    <rPh sb="457" eb="458">
      <t>チカ</t>
    </rPh>
    <rPh sb="459" eb="461">
      <t>スウチ</t>
    </rPh>
    <rPh sb="465" eb="467">
      <t>コンゴ</t>
    </rPh>
    <rPh sb="468" eb="471">
      <t>コウカテキ</t>
    </rPh>
    <rPh sb="472" eb="474">
      <t>フキュウ</t>
    </rPh>
    <rPh sb="474" eb="476">
      <t>カツドウ</t>
    </rPh>
    <rPh sb="477" eb="478">
      <t>スス</t>
    </rPh>
    <rPh sb="480" eb="482">
      <t>カイテキ</t>
    </rPh>
    <rPh sb="483" eb="485">
      <t>セイカツ</t>
    </rPh>
    <rPh sb="485" eb="487">
      <t>カンキョウ</t>
    </rPh>
    <rPh sb="488" eb="490">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</si>
</sst>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0.14000000000000001</c:v>
                </c:pt>
                <c:pt idx="1">
                  <c:v>0.17</c:v>
                </c:pt>
                <c:pt idx="2">
                  <c:v>0.09</c:v>
                </c:pt>
                <c:pt idx="3">
                  <c:v>0.28000000000000003</c:v>
                </c:pt>
                <c:pt idx="4">
                  <c:v>0.24</c:v>
                </c:pt>
              </c:numCache>
            </c:numRef>
          </c:val>
        </c:ser>
        <c:dLbls>
          <c:showLegendKey val="0"/>
          <c:showVal val="0"/>
          <c:showCatName val="0"/>
          <c:showSerName val="0"/>
          <c:showPercent val="0"/>
          <c:showBubbleSize val="0"/>
        </c:dLbls>
        <c:gapWidth val="150"/>
        <c:axId val="80727040"/>
        <c:axId val="807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80727040"/>
        <c:axId val="80733312"/>
      </c:lineChart>
      <c:dateAx>
        <c:axId val="80727040"/>
        <c:scaling>
          <c:orientation val="minMax"/>
        </c:scaling>
        <c:delete val="1"/>
        <c:axPos val="b"/>
        <c:numFmt formatCode="ge" sourceLinked="1"/>
        <c:majorTickMark val="none"/>
        <c:minorTickMark val="none"/>
        <c:tickLblPos val="none"/>
        <c:crossAx val="80733312"/>
        <c:crosses val="autoZero"/>
        <c:auto val="1"/>
        <c:lblOffset val="100"/>
        <c:baseTimeUnit val="years"/>
      </c:dateAx>
      <c:valAx>
        <c:axId val="807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73.5</c:v>
                </c:pt>
                <c:pt idx="1">
                  <c:v>67.87</c:v>
                </c:pt>
                <c:pt idx="2">
                  <c:v>69.239999999999995</c:v>
                </c:pt>
                <c:pt idx="3">
                  <c:v>65.19</c:v>
                </c:pt>
                <c:pt idx="4">
                  <c:v>69.45</c:v>
                </c:pt>
              </c:numCache>
            </c:numRef>
          </c:val>
        </c:ser>
        <c:dLbls>
          <c:showLegendKey val="0"/>
          <c:showVal val="0"/>
          <c:showCatName val="0"/>
          <c:showSerName val="0"/>
          <c:showPercent val="0"/>
          <c:showBubbleSize val="0"/>
        </c:dLbls>
        <c:gapWidth val="150"/>
        <c:axId val="84871808"/>
        <c:axId val="848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84871808"/>
        <c:axId val="84898560"/>
      </c:lineChart>
      <c:dateAx>
        <c:axId val="84871808"/>
        <c:scaling>
          <c:orientation val="minMax"/>
        </c:scaling>
        <c:delete val="1"/>
        <c:axPos val="b"/>
        <c:numFmt formatCode="ge" sourceLinked="1"/>
        <c:majorTickMark val="none"/>
        <c:minorTickMark val="none"/>
        <c:tickLblPos val="none"/>
        <c:crossAx val="84898560"/>
        <c:crosses val="autoZero"/>
        <c:auto val="1"/>
        <c:lblOffset val="100"/>
        <c:baseTimeUnit val="years"/>
      </c:dateAx>
      <c:valAx>
        <c:axId val="848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97.17</c:v>
                </c:pt>
                <c:pt idx="1">
                  <c:v>97.58</c:v>
                </c:pt>
                <c:pt idx="2">
                  <c:v>99.05</c:v>
                </c:pt>
                <c:pt idx="3">
                  <c:v>99.05</c:v>
                </c:pt>
                <c:pt idx="4">
                  <c:v>98.91</c:v>
                </c:pt>
              </c:numCache>
            </c:numRef>
          </c:val>
        </c:ser>
        <c:dLbls>
          <c:showLegendKey val="0"/>
          <c:showVal val="0"/>
          <c:showCatName val="0"/>
          <c:showSerName val="0"/>
          <c:showPercent val="0"/>
          <c:showBubbleSize val="0"/>
        </c:dLbls>
        <c:gapWidth val="150"/>
        <c:axId val="84932864"/>
        <c:axId val="849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84932864"/>
        <c:axId val="84939136"/>
      </c:lineChart>
      <c:dateAx>
        <c:axId val="84932864"/>
        <c:scaling>
          <c:orientation val="minMax"/>
        </c:scaling>
        <c:delete val="1"/>
        <c:axPos val="b"/>
        <c:numFmt formatCode="ge" sourceLinked="1"/>
        <c:majorTickMark val="none"/>
        <c:minorTickMark val="none"/>
        <c:tickLblPos val="none"/>
        <c:crossAx val="84939136"/>
        <c:crosses val="autoZero"/>
        <c:auto val="1"/>
        <c:lblOffset val="100"/>
        <c:baseTimeUnit val="years"/>
      </c:dateAx>
      <c:valAx>
        <c:axId val="849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99.7</c:v>
                </c:pt>
                <c:pt idx="1">
                  <c:v>100.21</c:v>
                </c:pt>
                <c:pt idx="2">
                  <c:v>99.88</c:v>
                </c:pt>
                <c:pt idx="3">
                  <c:v>114.12</c:v>
                </c:pt>
                <c:pt idx="4">
                  <c:v>117.97</c:v>
                </c:pt>
              </c:numCache>
            </c:numRef>
          </c:val>
        </c:ser>
        <c:dLbls>
          <c:showLegendKey val="0"/>
          <c:showVal val="0"/>
          <c:showCatName val="0"/>
          <c:showSerName val="0"/>
          <c:showPercent val="0"/>
          <c:showBubbleSize val="0"/>
        </c:dLbls>
        <c:gapWidth val="150"/>
        <c:axId val="81108352"/>
        <c:axId val="811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81108352"/>
        <c:axId val="81119872"/>
      </c:lineChart>
      <c:dateAx>
        <c:axId val="81108352"/>
        <c:scaling>
          <c:orientation val="minMax"/>
        </c:scaling>
        <c:delete val="1"/>
        <c:axPos val="b"/>
        <c:numFmt formatCode="ge" sourceLinked="1"/>
        <c:majorTickMark val="none"/>
        <c:minorTickMark val="none"/>
        <c:tickLblPos val="none"/>
        <c:crossAx val="81119872"/>
        <c:crosses val="autoZero"/>
        <c:auto val="1"/>
        <c:lblOffset val="100"/>
        <c:baseTimeUnit val="years"/>
      </c:dateAx>
      <c:valAx>
        <c:axId val="811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25.73</c:v>
                </c:pt>
                <c:pt idx="1">
                  <c:v>27.01</c:v>
                </c:pt>
                <c:pt idx="2">
                  <c:v>28.08</c:v>
                </c:pt>
                <c:pt idx="3">
                  <c:v>44.8</c:v>
                </c:pt>
                <c:pt idx="4">
                  <c:v>45.83</c:v>
                </c:pt>
              </c:numCache>
            </c:numRef>
          </c:val>
        </c:ser>
        <c:dLbls>
          <c:showLegendKey val="0"/>
          <c:showVal val="0"/>
          <c:showCatName val="0"/>
          <c:showSerName val="0"/>
          <c:showPercent val="0"/>
          <c:showBubbleSize val="0"/>
        </c:dLbls>
        <c:gapWidth val="150"/>
        <c:axId val="83432960"/>
        <c:axId val="834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83432960"/>
        <c:axId val="83434880"/>
      </c:lineChart>
      <c:dateAx>
        <c:axId val="83432960"/>
        <c:scaling>
          <c:orientation val="minMax"/>
        </c:scaling>
        <c:delete val="1"/>
        <c:axPos val="b"/>
        <c:numFmt formatCode="ge" sourceLinked="1"/>
        <c:majorTickMark val="none"/>
        <c:minorTickMark val="none"/>
        <c:tickLblPos val="none"/>
        <c:crossAx val="83434880"/>
        <c:crosses val="autoZero"/>
        <c:auto val="1"/>
        <c:lblOffset val="100"/>
        <c:baseTimeUnit val="years"/>
      </c:dateAx>
      <c:valAx>
        <c:axId val="834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1.1200000000000001</c:v>
                </c:pt>
                <c:pt idx="1">
                  <c:v>1.48</c:v>
                </c:pt>
                <c:pt idx="2">
                  <c:v>2.02</c:v>
                </c:pt>
                <c:pt idx="3">
                  <c:v>2.82</c:v>
                </c:pt>
                <c:pt idx="4">
                  <c:v>3.73</c:v>
                </c:pt>
              </c:numCache>
            </c:numRef>
          </c:val>
        </c:ser>
        <c:dLbls>
          <c:showLegendKey val="0"/>
          <c:showVal val="0"/>
          <c:showCatName val="0"/>
          <c:showSerName val="0"/>
          <c:showPercent val="0"/>
          <c:showBubbleSize val="0"/>
        </c:dLbls>
        <c:gapWidth val="150"/>
        <c:axId val="84542592"/>
        <c:axId val="845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84542592"/>
        <c:axId val="84544512"/>
      </c:lineChart>
      <c:dateAx>
        <c:axId val="84542592"/>
        <c:scaling>
          <c:orientation val="minMax"/>
        </c:scaling>
        <c:delete val="1"/>
        <c:axPos val="b"/>
        <c:numFmt formatCode="ge" sourceLinked="1"/>
        <c:majorTickMark val="none"/>
        <c:minorTickMark val="none"/>
        <c:tickLblPos val="none"/>
        <c:crossAx val="84544512"/>
        <c:crosses val="autoZero"/>
        <c:auto val="1"/>
        <c:lblOffset val="100"/>
        <c:baseTimeUnit val="years"/>
      </c:dateAx>
      <c:valAx>
        <c:axId val="845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575360"/>
        <c:axId val="845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84575360"/>
        <c:axId val="84577280"/>
      </c:lineChart>
      <c:dateAx>
        <c:axId val="84575360"/>
        <c:scaling>
          <c:orientation val="minMax"/>
        </c:scaling>
        <c:delete val="1"/>
        <c:axPos val="b"/>
        <c:numFmt formatCode="ge" sourceLinked="1"/>
        <c:majorTickMark val="none"/>
        <c:minorTickMark val="none"/>
        <c:tickLblPos val="none"/>
        <c:crossAx val="84577280"/>
        <c:crosses val="autoZero"/>
        <c:auto val="1"/>
        <c:lblOffset val="100"/>
        <c:baseTimeUnit val="years"/>
      </c:dateAx>
      <c:valAx>
        <c:axId val="845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109.94</c:v>
                </c:pt>
                <c:pt idx="1">
                  <c:v>183.48</c:v>
                </c:pt>
                <c:pt idx="2">
                  <c:v>186.92</c:v>
                </c:pt>
                <c:pt idx="3">
                  <c:v>36.450000000000003</c:v>
                </c:pt>
                <c:pt idx="4">
                  <c:v>27.07</c:v>
                </c:pt>
              </c:numCache>
            </c:numRef>
          </c:val>
        </c:ser>
        <c:dLbls>
          <c:showLegendKey val="0"/>
          <c:showVal val="0"/>
          <c:showCatName val="0"/>
          <c:showSerName val="0"/>
          <c:showPercent val="0"/>
          <c:showBubbleSize val="0"/>
        </c:dLbls>
        <c:gapWidth val="150"/>
        <c:axId val="84617856"/>
        <c:axId val="846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84617856"/>
        <c:axId val="84628224"/>
      </c:lineChart>
      <c:dateAx>
        <c:axId val="84617856"/>
        <c:scaling>
          <c:orientation val="minMax"/>
        </c:scaling>
        <c:delete val="1"/>
        <c:axPos val="b"/>
        <c:numFmt formatCode="ge" sourceLinked="1"/>
        <c:majorTickMark val="none"/>
        <c:minorTickMark val="none"/>
        <c:tickLblPos val="none"/>
        <c:crossAx val="84628224"/>
        <c:crosses val="autoZero"/>
        <c:auto val="1"/>
        <c:lblOffset val="100"/>
        <c:baseTimeUnit val="years"/>
      </c:dateAx>
      <c:valAx>
        <c:axId val="846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1189.72</c:v>
                </c:pt>
                <c:pt idx="1">
                  <c:v>1050.4000000000001</c:v>
                </c:pt>
                <c:pt idx="2">
                  <c:v>1085.48</c:v>
                </c:pt>
                <c:pt idx="3">
                  <c:v>1032.01</c:v>
                </c:pt>
                <c:pt idx="4">
                  <c:v>1001.29</c:v>
                </c:pt>
              </c:numCache>
            </c:numRef>
          </c:val>
        </c:ser>
        <c:dLbls>
          <c:showLegendKey val="0"/>
          <c:showVal val="0"/>
          <c:showCatName val="0"/>
          <c:showSerName val="0"/>
          <c:showPercent val="0"/>
          <c:showBubbleSize val="0"/>
        </c:dLbls>
        <c:gapWidth val="150"/>
        <c:axId val="84646144"/>
        <c:axId val="846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84646144"/>
        <c:axId val="84664704"/>
      </c:lineChart>
      <c:dateAx>
        <c:axId val="84646144"/>
        <c:scaling>
          <c:orientation val="minMax"/>
        </c:scaling>
        <c:delete val="1"/>
        <c:axPos val="b"/>
        <c:numFmt formatCode="ge" sourceLinked="1"/>
        <c:majorTickMark val="none"/>
        <c:minorTickMark val="none"/>
        <c:tickLblPos val="none"/>
        <c:crossAx val="84664704"/>
        <c:crosses val="autoZero"/>
        <c:auto val="1"/>
        <c:lblOffset val="100"/>
        <c:baseTimeUnit val="years"/>
      </c:dateAx>
      <c:valAx>
        <c:axId val="846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103.12</c:v>
                </c:pt>
                <c:pt idx="1">
                  <c:v>103.53</c:v>
                </c:pt>
                <c:pt idx="2">
                  <c:v>107.42</c:v>
                </c:pt>
                <c:pt idx="3">
                  <c:v>136.41</c:v>
                </c:pt>
                <c:pt idx="4">
                  <c:v>99.24</c:v>
                </c:pt>
              </c:numCache>
            </c:numRef>
          </c:val>
        </c:ser>
        <c:dLbls>
          <c:showLegendKey val="0"/>
          <c:showVal val="0"/>
          <c:showCatName val="0"/>
          <c:showSerName val="0"/>
          <c:showPercent val="0"/>
          <c:showBubbleSize val="0"/>
        </c:dLbls>
        <c:gapWidth val="150"/>
        <c:axId val="84699008"/>
        <c:axId val="847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84699008"/>
        <c:axId val="84709376"/>
      </c:lineChart>
      <c:dateAx>
        <c:axId val="84699008"/>
        <c:scaling>
          <c:orientation val="minMax"/>
        </c:scaling>
        <c:delete val="1"/>
        <c:axPos val="b"/>
        <c:numFmt formatCode="ge" sourceLinked="1"/>
        <c:majorTickMark val="none"/>
        <c:minorTickMark val="none"/>
        <c:tickLblPos val="none"/>
        <c:crossAx val="84709376"/>
        <c:crosses val="autoZero"/>
        <c:auto val="1"/>
        <c:lblOffset val="100"/>
        <c:baseTimeUnit val="years"/>
      </c:dateAx>
      <c:valAx>
        <c:axId val="847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140.4</c:v>
                </c:pt>
                <c:pt idx="1">
                  <c:v>139.18</c:v>
                </c:pt>
                <c:pt idx="2">
                  <c:v>136.51</c:v>
                </c:pt>
                <c:pt idx="3">
                  <c:v>107.78</c:v>
                </c:pt>
                <c:pt idx="4">
                  <c:v>148.06</c:v>
                </c:pt>
              </c:numCache>
            </c:numRef>
          </c:val>
        </c:ser>
        <c:dLbls>
          <c:showLegendKey val="0"/>
          <c:showVal val="0"/>
          <c:showCatName val="0"/>
          <c:showSerName val="0"/>
          <c:showPercent val="0"/>
          <c:showBubbleSize val="0"/>
        </c:dLbls>
        <c:gapWidth val="150"/>
        <c:axId val="84716544"/>
        <c:axId val="847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84716544"/>
        <c:axId val="84726912"/>
      </c:lineChart>
      <c:dateAx>
        <c:axId val="84716544"/>
        <c:scaling>
          <c:orientation val="minMax"/>
        </c:scaling>
        <c:delete val="1"/>
        <c:axPos val="b"/>
        <c:numFmt formatCode="ge" sourceLinked="1"/>
        <c:majorTickMark val="none"/>
        <c:minorTickMark val="none"/>
        <c:tickLblPos val="none"/>
        <c:crossAx val="84726912"/>
        <c:crosses val="autoZero"/>
        <c:auto val="1"/>
        <c:lblOffset val="100"/>
        <c:baseTimeUnit val="years"/>
      </c:dateAx>
      <c:valAx>
        <c:axId val="847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U18" sqref="AU1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甲府市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192559</v>
      </c>
      <c r="AM8" s="47"/>
      <c r="AN8" s="47"/>
      <c r="AO8" s="47"/>
      <c r="AP8" s="47"/>
      <c r="AQ8" s="47"/>
      <c r="AR8" s="47"/>
      <c r="AS8" s="47"/>
      <c r="AT8" s="43">
        <f>データ!S6</f>
        <v>212.47</v>
      </c>
      <c r="AU8" s="43"/>
      <c r="AV8" s="43"/>
      <c r="AW8" s="43"/>
      <c r="AX8" s="43"/>
      <c r="AY8" s="43"/>
      <c r="AZ8" s="43"/>
      <c r="BA8" s="43"/>
      <c r="BB8" s="43">
        <f>データ!T6</f>
        <v>906.29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52.1</v>
      </c>
      <c r="J10" s="43"/>
      <c r="K10" s="43"/>
      <c r="L10" s="43"/>
      <c r="M10" s="43"/>
      <c r="N10" s="43"/>
      <c r="O10" s="43"/>
      <c r="P10" s="43">
        <f>データ!O6</f>
        <v>84.05</v>
      </c>
      <c r="Q10" s="43"/>
      <c r="R10" s="43"/>
      <c r="S10" s="43"/>
      <c r="T10" s="43"/>
      <c r="U10" s="43"/>
      <c r="V10" s="43"/>
      <c r="W10" s="43">
        <f>データ!P6</f>
        <v>54.7</v>
      </c>
      <c r="X10" s="43"/>
      <c r="Y10" s="43"/>
      <c r="Z10" s="43"/>
      <c r="AA10" s="43"/>
      <c r="AB10" s="43"/>
      <c r="AC10" s="43"/>
      <c r="AD10" s="47">
        <f>データ!Q6</f>
        <v>2386</v>
      </c>
      <c r="AE10" s="47"/>
      <c r="AF10" s="47"/>
      <c r="AG10" s="47"/>
      <c r="AH10" s="47"/>
      <c r="AI10" s="47"/>
      <c r="AJ10" s="47"/>
      <c r="AK10" s="2"/>
      <c r="AL10" s="47">
        <f>データ!U6</f>
        <v>161095</v>
      </c>
      <c r="AM10" s="47"/>
      <c r="AN10" s="47"/>
      <c r="AO10" s="47"/>
      <c r="AP10" s="47"/>
      <c r="AQ10" s="47"/>
      <c r="AR10" s="47"/>
      <c r="AS10" s="47"/>
      <c r="AT10" s="43">
        <f>データ!V6</f>
        <v>31.66</v>
      </c>
      <c r="AU10" s="43"/>
      <c r="AV10" s="43"/>
      <c r="AW10" s="43"/>
      <c r="AX10" s="43"/>
      <c r="AY10" s="43"/>
      <c r="AZ10" s="43"/>
      <c r="BA10" s="43"/>
      <c r="BB10" s="43">
        <f>データ!W6</f>
        <v>5088.28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192015</v>
      </c>
      <c r="D6" s="31">
        <f t="shared" si="3"/>
        <v>46</v>
      </c>
      <c r="E6" s="31">
        <f t="shared" si="3"/>
        <v>17</v>
      </c>
      <c r="F6" s="31">
        <f t="shared" si="3"/>
        <v>1</v>
      </c>
      <c r="G6" s="31">
        <f t="shared" si="3"/>
        <v>0</v>
      </c>
      <c r="H6" s="31" t="str">
        <f t="shared" si="3"/>
        <v>山梨県　甲府市</v>
      </c>
      <c r="I6" s="31" t="str">
        <f t="shared" si="3"/>
        <v>法適用</v>
      </c>
      <c r="J6" s="31" t="str">
        <f t="shared" si="3"/>
        <v>下水道事業</v>
      </c>
      <c r="K6" s="31" t="str">
        <f t="shared" si="3"/>
        <v>公共下水道</v>
      </c>
      <c r="L6" s="31" t="str">
        <f t="shared" si="3"/>
        <v>Ac1</v>
      </c>
      <c r="M6" s="32" t="str">
        <f t="shared" si="3"/>
        <v>-</v>
      </c>
      <c r="N6" s="32">
        <f t="shared" si="3"/>
        <v>52.1</v>
      </c>
      <c r="O6" s="32">
        <f t="shared" si="3"/>
        <v>84.05</v>
      </c>
      <c r="P6" s="32">
        <f t="shared" si="3"/>
        <v>54.7</v>
      </c>
      <c r="Q6" s="32">
        <f t="shared" si="3"/>
        <v>2386</v>
      </c>
      <c r="R6" s="32">
        <f t="shared" si="3"/>
        <v>192559</v>
      </c>
      <c r="S6" s="32">
        <f t="shared" si="3"/>
        <v>212.47</v>
      </c>
      <c r="T6" s="32">
        <f t="shared" si="3"/>
        <v>906.29</v>
      </c>
      <c r="U6" s="32">
        <f t="shared" si="3"/>
        <v>161095</v>
      </c>
      <c r="V6" s="32">
        <f t="shared" si="3"/>
        <v>31.66</v>
      </c>
      <c r="W6" s="32">
        <f t="shared" si="3"/>
        <v>5088.28</v>
      </c>
      <c r="X6" s="33">
        <f>IF(X7="",NA(),X7)</f>
        <v>99.7</v>
      </c>
      <c r="Y6" s="33">
        <f t="shared" ref="Y6:AG6" si="4">IF(Y7="",NA(),Y7)</f>
        <v>100.21</v>
      </c>
      <c r="Z6" s="33">
        <f t="shared" si="4"/>
        <v>99.88</v>
      </c>
      <c r="AA6" s="33">
        <f t="shared" si="4"/>
        <v>114.12</v>
      </c>
      <c r="AB6" s="33">
        <f t="shared" si="4"/>
        <v>117.97</v>
      </c>
      <c r="AC6" s="33">
        <f t="shared" si="4"/>
        <v>103.11</v>
      </c>
      <c r="AD6" s="33">
        <f t="shared" si="4"/>
        <v>102.74</v>
      </c>
      <c r="AE6" s="33">
        <f t="shared" si="4"/>
        <v>103.51</v>
      </c>
      <c r="AF6" s="33">
        <f t="shared" si="4"/>
        <v>105.47</v>
      </c>
      <c r="AG6" s="33">
        <f t="shared" si="4"/>
        <v>106.67</v>
      </c>
      <c r="AH6" s="32" t="str">
        <f>IF(AH7="","",IF(AH7="-","【-】","【"&amp;SUBSTITUTE(TEXT(AH7,"#,##0.00"),"-","△")&amp;"】"))</f>
        <v>【108.23】</v>
      </c>
      <c r="AI6" s="32">
        <f>IF(AI7="",NA(),AI7)</f>
        <v>0</v>
      </c>
      <c r="AJ6" s="32">
        <f t="shared" ref="AJ6:AR6" si="5">IF(AJ7="",NA(),AJ7)</f>
        <v>0</v>
      </c>
      <c r="AK6" s="32">
        <f t="shared" si="5"/>
        <v>0</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109.94</v>
      </c>
      <c r="AU6" s="33">
        <f t="shared" ref="AU6:BC6" si="6">IF(AU7="",NA(),AU7)</f>
        <v>183.48</v>
      </c>
      <c r="AV6" s="33">
        <f t="shared" si="6"/>
        <v>186.92</v>
      </c>
      <c r="AW6" s="33">
        <f t="shared" si="6"/>
        <v>36.450000000000003</v>
      </c>
      <c r="AX6" s="33">
        <f t="shared" si="6"/>
        <v>27.07</v>
      </c>
      <c r="AY6" s="33">
        <f t="shared" si="6"/>
        <v>191.62</v>
      </c>
      <c r="AZ6" s="33">
        <f t="shared" si="6"/>
        <v>184.15</v>
      </c>
      <c r="BA6" s="33">
        <f t="shared" si="6"/>
        <v>205.35</v>
      </c>
      <c r="BB6" s="33">
        <f t="shared" si="6"/>
        <v>52.63</v>
      </c>
      <c r="BC6" s="33">
        <f t="shared" si="6"/>
        <v>54.09</v>
      </c>
      <c r="BD6" s="32" t="str">
        <f>IF(BD7="","",IF(BD7="-","【-】","【"&amp;SUBSTITUTE(TEXT(BD7,"#,##0.00"),"-","△")&amp;"】"))</f>
        <v>【57.41】</v>
      </c>
      <c r="BE6" s="33">
        <f>IF(BE7="",NA(),BE7)</f>
        <v>1189.72</v>
      </c>
      <c r="BF6" s="33">
        <f t="shared" ref="BF6:BN6" si="7">IF(BF7="",NA(),BF7)</f>
        <v>1050.4000000000001</v>
      </c>
      <c r="BG6" s="33">
        <f t="shared" si="7"/>
        <v>1085.48</v>
      </c>
      <c r="BH6" s="33">
        <f t="shared" si="7"/>
        <v>1032.01</v>
      </c>
      <c r="BI6" s="33">
        <f t="shared" si="7"/>
        <v>1001.29</v>
      </c>
      <c r="BJ6" s="33">
        <f t="shared" si="7"/>
        <v>959.1</v>
      </c>
      <c r="BK6" s="33">
        <f t="shared" si="7"/>
        <v>941.18</v>
      </c>
      <c r="BL6" s="33">
        <f t="shared" si="7"/>
        <v>893.45</v>
      </c>
      <c r="BM6" s="33">
        <f t="shared" si="7"/>
        <v>843.57</v>
      </c>
      <c r="BN6" s="33">
        <f t="shared" si="7"/>
        <v>845.86</v>
      </c>
      <c r="BO6" s="32" t="str">
        <f>IF(BO7="","",IF(BO7="-","【-】","【"&amp;SUBSTITUTE(TEXT(BO7,"#,##0.00"),"-","△")&amp;"】"))</f>
        <v>【763.62】</v>
      </c>
      <c r="BP6" s="33">
        <f>IF(BP7="",NA(),BP7)</f>
        <v>103.12</v>
      </c>
      <c r="BQ6" s="33">
        <f t="shared" ref="BQ6:BY6" si="8">IF(BQ7="",NA(),BQ7)</f>
        <v>103.53</v>
      </c>
      <c r="BR6" s="33">
        <f t="shared" si="8"/>
        <v>107.42</v>
      </c>
      <c r="BS6" s="33">
        <f t="shared" si="8"/>
        <v>136.41</v>
      </c>
      <c r="BT6" s="33">
        <f t="shared" si="8"/>
        <v>99.24</v>
      </c>
      <c r="BU6" s="33">
        <f t="shared" si="8"/>
        <v>93.53</v>
      </c>
      <c r="BV6" s="33">
        <f t="shared" si="8"/>
        <v>93.55</v>
      </c>
      <c r="BW6" s="33">
        <f t="shared" si="8"/>
        <v>95.24</v>
      </c>
      <c r="BX6" s="33">
        <f t="shared" si="8"/>
        <v>99.86</v>
      </c>
      <c r="BY6" s="33">
        <f t="shared" si="8"/>
        <v>101.88</v>
      </c>
      <c r="BZ6" s="32" t="str">
        <f>IF(BZ7="","",IF(BZ7="-","【-】","【"&amp;SUBSTITUTE(TEXT(BZ7,"#,##0.00"),"-","△")&amp;"】"))</f>
        <v>【98.53】</v>
      </c>
      <c r="CA6" s="33">
        <f>IF(CA7="",NA(),CA7)</f>
        <v>140.4</v>
      </c>
      <c r="CB6" s="33">
        <f t="shared" ref="CB6:CJ6" si="9">IF(CB7="",NA(),CB7)</f>
        <v>139.18</v>
      </c>
      <c r="CC6" s="33">
        <f t="shared" si="9"/>
        <v>136.51</v>
      </c>
      <c r="CD6" s="33">
        <f t="shared" si="9"/>
        <v>107.78</v>
      </c>
      <c r="CE6" s="33">
        <f t="shared" si="9"/>
        <v>148.06</v>
      </c>
      <c r="CF6" s="33">
        <f t="shared" si="9"/>
        <v>152.28</v>
      </c>
      <c r="CG6" s="33">
        <f t="shared" si="9"/>
        <v>153.24</v>
      </c>
      <c r="CH6" s="33">
        <f t="shared" si="9"/>
        <v>150.75</v>
      </c>
      <c r="CI6" s="33">
        <f t="shared" si="9"/>
        <v>147.29</v>
      </c>
      <c r="CJ6" s="33">
        <f t="shared" si="9"/>
        <v>143.15</v>
      </c>
      <c r="CK6" s="32" t="str">
        <f>IF(CK7="","",IF(CK7="-","【-】","【"&amp;SUBSTITUTE(TEXT(CK7,"#,##0.00"),"-","△")&amp;"】"))</f>
        <v>【139.70】</v>
      </c>
      <c r="CL6" s="33">
        <f>IF(CL7="",NA(),CL7)</f>
        <v>73.5</v>
      </c>
      <c r="CM6" s="33">
        <f t="shared" ref="CM6:CU6" si="10">IF(CM7="",NA(),CM7)</f>
        <v>67.87</v>
      </c>
      <c r="CN6" s="33">
        <f t="shared" si="10"/>
        <v>69.239999999999995</v>
      </c>
      <c r="CO6" s="33">
        <f t="shared" si="10"/>
        <v>65.19</v>
      </c>
      <c r="CP6" s="33">
        <f t="shared" si="10"/>
        <v>69.45</v>
      </c>
      <c r="CQ6" s="33">
        <f t="shared" si="10"/>
        <v>61.64</v>
      </c>
      <c r="CR6" s="33">
        <f t="shared" si="10"/>
        <v>61.73</v>
      </c>
      <c r="CS6" s="33">
        <f t="shared" si="10"/>
        <v>61.1</v>
      </c>
      <c r="CT6" s="33">
        <f t="shared" si="10"/>
        <v>61.03</v>
      </c>
      <c r="CU6" s="33">
        <f t="shared" si="10"/>
        <v>62.5</v>
      </c>
      <c r="CV6" s="32" t="str">
        <f>IF(CV7="","",IF(CV7="-","【-】","【"&amp;SUBSTITUTE(TEXT(CV7,"#,##0.00"),"-","△")&amp;"】"))</f>
        <v>【60.01】</v>
      </c>
      <c r="CW6" s="33">
        <f>IF(CW7="",NA(),CW7)</f>
        <v>97.17</v>
      </c>
      <c r="CX6" s="33">
        <f t="shared" ref="CX6:DF6" si="11">IF(CX7="",NA(),CX7)</f>
        <v>97.58</v>
      </c>
      <c r="CY6" s="33">
        <f t="shared" si="11"/>
        <v>99.05</v>
      </c>
      <c r="CZ6" s="33">
        <f t="shared" si="11"/>
        <v>99.05</v>
      </c>
      <c r="DA6" s="33">
        <f t="shared" si="11"/>
        <v>98.91</v>
      </c>
      <c r="DB6" s="33">
        <f t="shared" si="11"/>
        <v>93.1</v>
      </c>
      <c r="DC6" s="33">
        <f t="shared" si="11"/>
        <v>93.1</v>
      </c>
      <c r="DD6" s="33">
        <f t="shared" si="11"/>
        <v>93.47</v>
      </c>
      <c r="DE6" s="33">
        <f t="shared" si="11"/>
        <v>93.83</v>
      </c>
      <c r="DF6" s="33">
        <f t="shared" si="11"/>
        <v>93.88</v>
      </c>
      <c r="DG6" s="32" t="str">
        <f>IF(DG7="","",IF(DG7="-","【-】","【"&amp;SUBSTITUTE(TEXT(DG7,"#,##0.00"),"-","△")&amp;"】"))</f>
        <v>【94.73】</v>
      </c>
      <c r="DH6" s="33">
        <f>IF(DH7="",NA(),DH7)</f>
        <v>25.73</v>
      </c>
      <c r="DI6" s="33">
        <f t="shared" ref="DI6:DQ6" si="12">IF(DI7="",NA(),DI7)</f>
        <v>27.01</v>
      </c>
      <c r="DJ6" s="33">
        <f t="shared" si="12"/>
        <v>28.08</v>
      </c>
      <c r="DK6" s="33">
        <f t="shared" si="12"/>
        <v>44.8</v>
      </c>
      <c r="DL6" s="33">
        <f t="shared" si="12"/>
        <v>45.83</v>
      </c>
      <c r="DM6" s="33">
        <f t="shared" si="12"/>
        <v>14.17</v>
      </c>
      <c r="DN6" s="33">
        <f t="shared" si="12"/>
        <v>15.36</v>
      </c>
      <c r="DO6" s="33">
        <f t="shared" si="12"/>
        <v>16.57</v>
      </c>
      <c r="DP6" s="33">
        <f t="shared" si="12"/>
        <v>28.06</v>
      </c>
      <c r="DQ6" s="33">
        <f t="shared" si="12"/>
        <v>29.48</v>
      </c>
      <c r="DR6" s="32" t="str">
        <f>IF(DR7="","",IF(DR7="-","【-】","【"&amp;SUBSTITUTE(TEXT(DR7,"#,##0.00"),"-","△")&amp;"】"))</f>
        <v>【36.85】</v>
      </c>
      <c r="DS6" s="33">
        <f>IF(DS7="",NA(),DS7)</f>
        <v>1.1200000000000001</v>
      </c>
      <c r="DT6" s="33">
        <f t="shared" ref="DT6:EB6" si="13">IF(DT7="",NA(),DT7)</f>
        <v>1.48</v>
      </c>
      <c r="DU6" s="33">
        <f t="shared" si="13"/>
        <v>2.02</v>
      </c>
      <c r="DV6" s="33">
        <f t="shared" si="13"/>
        <v>2.82</v>
      </c>
      <c r="DW6" s="33">
        <f t="shared" si="13"/>
        <v>3.73</v>
      </c>
      <c r="DX6" s="33">
        <f t="shared" si="13"/>
        <v>2.36</v>
      </c>
      <c r="DY6" s="33">
        <f t="shared" si="13"/>
        <v>2.81</v>
      </c>
      <c r="DZ6" s="33">
        <f t="shared" si="13"/>
        <v>3.11</v>
      </c>
      <c r="EA6" s="33">
        <f t="shared" si="13"/>
        <v>3.32</v>
      </c>
      <c r="EB6" s="33">
        <f t="shared" si="13"/>
        <v>3.89</v>
      </c>
      <c r="EC6" s="32" t="str">
        <f>IF(EC7="","",IF(EC7="-","【-】","【"&amp;SUBSTITUTE(TEXT(EC7,"#,##0.00"),"-","△")&amp;"】"))</f>
        <v>【4.56】</v>
      </c>
      <c r="ED6" s="33">
        <f>IF(ED7="",NA(),ED7)</f>
        <v>0.14000000000000001</v>
      </c>
      <c r="EE6" s="33">
        <f t="shared" ref="EE6:EM6" si="14">IF(EE7="",NA(),EE7)</f>
        <v>0.17</v>
      </c>
      <c r="EF6" s="33">
        <f t="shared" si="14"/>
        <v>0.09</v>
      </c>
      <c r="EG6" s="33">
        <f t="shared" si="14"/>
        <v>0.28000000000000003</v>
      </c>
      <c r="EH6" s="33">
        <f t="shared" si="14"/>
        <v>0.24</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192015</v>
      </c>
      <c r="D7" s="35">
        <v>46</v>
      </c>
      <c r="E7" s="35">
        <v>17</v>
      </c>
      <c r="F7" s="35">
        <v>1</v>
      </c>
      <c r="G7" s="35">
        <v>0</v>
      </c>
      <c r="H7" s="35" t="s">
        <v>96</v>
      </c>
      <c r="I7" s="35" t="s">
        <v>97</v>
      </c>
      <c r="J7" s="35" t="s">
        <v>98</v>
      </c>
      <c r="K7" s="35" t="s">
        <v>99</v>
      </c>
      <c r="L7" s="35" t="s">
        <v>100</v>
      </c>
      <c r="M7" s="36" t="s">
        <v>101</v>
      </c>
      <c r="N7" s="36">
        <v>52.1</v>
      </c>
      <c r="O7" s="36">
        <v>84.05</v>
      </c>
      <c r="P7" s="36">
        <v>54.7</v>
      </c>
      <c r="Q7" s="36">
        <v>2386</v>
      </c>
      <c r="R7" s="36">
        <v>192559</v>
      </c>
      <c r="S7" s="36">
        <v>212.47</v>
      </c>
      <c r="T7" s="36">
        <v>906.29</v>
      </c>
      <c r="U7" s="36">
        <v>161095</v>
      </c>
      <c r="V7" s="36">
        <v>31.66</v>
      </c>
      <c r="W7" s="36">
        <v>5088.28</v>
      </c>
      <c r="X7" s="36">
        <v>99.7</v>
      </c>
      <c r="Y7" s="36">
        <v>100.21</v>
      </c>
      <c r="Z7" s="36">
        <v>99.88</v>
      </c>
      <c r="AA7" s="36">
        <v>114.12</v>
      </c>
      <c r="AB7" s="36">
        <v>117.97</v>
      </c>
      <c r="AC7" s="36">
        <v>103.11</v>
      </c>
      <c r="AD7" s="36">
        <v>102.74</v>
      </c>
      <c r="AE7" s="36">
        <v>103.51</v>
      </c>
      <c r="AF7" s="36">
        <v>105.47</v>
      </c>
      <c r="AG7" s="36">
        <v>106.67</v>
      </c>
      <c r="AH7" s="36">
        <v>108.23</v>
      </c>
      <c r="AI7" s="36">
        <v>0</v>
      </c>
      <c r="AJ7" s="36">
        <v>0</v>
      </c>
      <c r="AK7" s="36">
        <v>0</v>
      </c>
      <c r="AL7" s="36">
        <v>0</v>
      </c>
      <c r="AM7" s="36">
        <v>0</v>
      </c>
      <c r="AN7" s="36">
        <v>14.03</v>
      </c>
      <c r="AO7" s="36">
        <v>15.05</v>
      </c>
      <c r="AP7" s="36">
        <v>11.76</v>
      </c>
      <c r="AQ7" s="36">
        <v>13.3</v>
      </c>
      <c r="AR7" s="36">
        <v>12.51</v>
      </c>
      <c r="AS7" s="36">
        <v>4.45</v>
      </c>
      <c r="AT7" s="36">
        <v>109.94</v>
      </c>
      <c r="AU7" s="36">
        <v>183.48</v>
      </c>
      <c r="AV7" s="36">
        <v>186.92</v>
      </c>
      <c r="AW7" s="36">
        <v>36.450000000000003</v>
      </c>
      <c r="AX7" s="36">
        <v>27.07</v>
      </c>
      <c r="AY7" s="36">
        <v>191.62</v>
      </c>
      <c r="AZ7" s="36">
        <v>184.15</v>
      </c>
      <c r="BA7" s="36">
        <v>205.35</v>
      </c>
      <c r="BB7" s="36">
        <v>52.63</v>
      </c>
      <c r="BC7" s="36">
        <v>54.09</v>
      </c>
      <c r="BD7" s="36">
        <v>57.41</v>
      </c>
      <c r="BE7" s="36">
        <v>1189.72</v>
      </c>
      <c r="BF7" s="36">
        <v>1050.4000000000001</v>
      </c>
      <c r="BG7" s="36">
        <v>1085.48</v>
      </c>
      <c r="BH7" s="36">
        <v>1032.01</v>
      </c>
      <c r="BI7" s="36">
        <v>1001.29</v>
      </c>
      <c r="BJ7" s="36">
        <v>959.1</v>
      </c>
      <c r="BK7" s="36">
        <v>941.18</v>
      </c>
      <c r="BL7" s="36">
        <v>893.45</v>
      </c>
      <c r="BM7" s="36">
        <v>843.57</v>
      </c>
      <c r="BN7" s="36">
        <v>845.86</v>
      </c>
      <c r="BO7" s="36">
        <v>763.62</v>
      </c>
      <c r="BP7" s="36">
        <v>103.12</v>
      </c>
      <c r="BQ7" s="36">
        <v>103.53</v>
      </c>
      <c r="BR7" s="36">
        <v>107.42</v>
      </c>
      <c r="BS7" s="36">
        <v>136.41</v>
      </c>
      <c r="BT7" s="36">
        <v>99.24</v>
      </c>
      <c r="BU7" s="36">
        <v>93.53</v>
      </c>
      <c r="BV7" s="36">
        <v>93.55</v>
      </c>
      <c r="BW7" s="36">
        <v>95.24</v>
      </c>
      <c r="BX7" s="36">
        <v>99.86</v>
      </c>
      <c r="BY7" s="36">
        <v>101.88</v>
      </c>
      <c r="BZ7" s="36">
        <v>98.53</v>
      </c>
      <c r="CA7" s="36">
        <v>140.4</v>
      </c>
      <c r="CB7" s="36">
        <v>139.18</v>
      </c>
      <c r="CC7" s="36">
        <v>136.51</v>
      </c>
      <c r="CD7" s="36">
        <v>107.78</v>
      </c>
      <c r="CE7" s="36">
        <v>148.06</v>
      </c>
      <c r="CF7" s="36">
        <v>152.28</v>
      </c>
      <c r="CG7" s="36">
        <v>153.24</v>
      </c>
      <c r="CH7" s="36">
        <v>150.75</v>
      </c>
      <c r="CI7" s="36">
        <v>147.29</v>
      </c>
      <c r="CJ7" s="36">
        <v>143.15</v>
      </c>
      <c r="CK7" s="36">
        <v>139.69999999999999</v>
      </c>
      <c r="CL7" s="36">
        <v>73.5</v>
      </c>
      <c r="CM7" s="36">
        <v>67.87</v>
      </c>
      <c r="CN7" s="36">
        <v>69.239999999999995</v>
      </c>
      <c r="CO7" s="36">
        <v>65.19</v>
      </c>
      <c r="CP7" s="36">
        <v>69.45</v>
      </c>
      <c r="CQ7" s="36">
        <v>61.64</v>
      </c>
      <c r="CR7" s="36">
        <v>61.73</v>
      </c>
      <c r="CS7" s="36">
        <v>61.1</v>
      </c>
      <c r="CT7" s="36">
        <v>61.03</v>
      </c>
      <c r="CU7" s="36">
        <v>62.5</v>
      </c>
      <c r="CV7" s="36">
        <v>60.01</v>
      </c>
      <c r="CW7" s="36">
        <v>97.17</v>
      </c>
      <c r="CX7" s="36">
        <v>97.58</v>
      </c>
      <c r="CY7" s="36">
        <v>99.05</v>
      </c>
      <c r="CZ7" s="36">
        <v>99.05</v>
      </c>
      <c r="DA7" s="36">
        <v>98.91</v>
      </c>
      <c r="DB7" s="36">
        <v>93.1</v>
      </c>
      <c r="DC7" s="36">
        <v>93.1</v>
      </c>
      <c r="DD7" s="36">
        <v>93.47</v>
      </c>
      <c r="DE7" s="36">
        <v>93.83</v>
      </c>
      <c r="DF7" s="36">
        <v>93.88</v>
      </c>
      <c r="DG7" s="36">
        <v>94.73</v>
      </c>
      <c r="DH7" s="36">
        <v>25.73</v>
      </c>
      <c r="DI7" s="36">
        <v>27.01</v>
      </c>
      <c r="DJ7" s="36">
        <v>28.08</v>
      </c>
      <c r="DK7" s="36">
        <v>44.8</v>
      </c>
      <c r="DL7" s="36">
        <v>45.83</v>
      </c>
      <c r="DM7" s="36">
        <v>14.17</v>
      </c>
      <c r="DN7" s="36">
        <v>15.36</v>
      </c>
      <c r="DO7" s="36">
        <v>16.57</v>
      </c>
      <c r="DP7" s="36">
        <v>28.06</v>
      </c>
      <c r="DQ7" s="36">
        <v>29.48</v>
      </c>
      <c r="DR7" s="36">
        <v>36.85</v>
      </c>
      <c r="DS7" s="36">
        <v>1.1200000000000001</v>
      </c>
      <c r="DT7" s="36">
        <v>1.48</v>
      </c>
      <c r="DU7" s="36">
        <v>2.02</v>
      </c>
      <c r="DV7" s="36">
        <v>2.82</v>
      </c>
      <c r="DW7" s="36">
        <v>3.73</v>
      </c>
      <c r="DX7" s="36">
        <v>2.36</v>
      </c>
      <c r="DY7" s="36">
        <v>2.81</v>
      </c>
      <c r="DZ7" s="36">
        <v>3.11</v>
      </c>
      <c r="EA7" s="36">
        <v>3.32</v>
      </c>
      <c r="EB7" s="36">
        <v>3.89</v>
      </c>
      <c r="EC7" s="36">
        <v>4.5599999999999996</v>
      </c>
      <c r="ED7" s="36">
        <v>0.14000000000000001</v>
      </c>
      <c r="EE7" s="36">
        <v>0.17</v>
      </c>
      <c r="EF7" s="36">
        <v>0.09</v>
      </c>
      <c r="EG7" s="36">
        <v>0.28000000000000003</v>
      </c>
      <c r="EH7" s="36">
        <v>0.24</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甲府市上下水道局</cp:lastModifiedBy>
  <cp:lastPrinted>2017-02-13T01:06:39Z</cp:lastPrinted>
  <dcterms:created xsi:type="dcterms:W3CDTF">2017-02-08T02:35:28Z</dcterms:created>
  <dcterms:modified xsi:type="dcterms:W3CDTF">2017-02-13T01:06:41Z</dcterms:modified>
  <cp:category/>
</cp:coreProperties>
</file>