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<sst xmlns="http://schemas.openxmlformats.org/spreadsheetml/2006/main" count="217" uniqueCount="107">
  <si>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</si>
  <si>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</si>
  <si>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</si>
  <si>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</si>
  <si>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</si>
  <si>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</si>
  <si>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</si>
  <si>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</si>
  <si>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</si>
  <si>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</si>
  <si>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</si>
  <si>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</si>
  <si>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</si>
  <si>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</si>
  <si>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</si>
  <si>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</si>
  <si>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</si>
  <si>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</si>
  <si>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</si>
  <si>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</si>
  <si>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</si>
  <si>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</si>
  <si>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</si>
  <si>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</si>
  <si>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</si>
  <si>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</si>
  <si>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</si>
  <si>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</si>
  <si>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</si>
  <si>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</si>
  <si>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</si>
  <si>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</si>
  <si>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</si>
  <si>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</si>
  <si>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</si>
  <si>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</si>
  <si>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</si>
  <si>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</si>
  <si>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</si>
  <si>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</si>
  <si>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</si>
  <si>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</si>
  <si>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</si>
  <si>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</si>
  <si>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</si>
  <si>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</si>
  <si>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</si>
  <si>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</si>
  <si>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</si>
  <si>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</si>
  <si>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</si>
  <si>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</si>
  <si>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</si>
  <si>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</si>
  <si>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</si>
  <si>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</si>
  <si>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</si>
  <si>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</si>
  <si>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</si>
  <si>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</si>
  <si>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</si>
  <si>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</si>
  <si>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</si>
  <si>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</si>
  <si>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</si>
  <si>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</si>
  <si>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</si>
  <si>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</si>
  <si>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</si>
  <si>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</si>
  <si>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</si>
  <si>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</si>
  <si>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</si>
  <si>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</si>
  <si>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</si>
  <si>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</si>
  <si>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</si>
  <si>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</si>
  <si>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</si>
  <si>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</si>
  <si>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</si>
  <si>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</si>
  <si>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</si>
  <si>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</si>
  <si>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</si>
  <si>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</si>
  <si>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</si>
  <si>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</si>
  <si>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</si>
  <si>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</si>
  <si>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</si>
  <si>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</si>
  <si>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</si>
  <si>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甲府市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</si>
  <si>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</si>
  <si>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</si>
  <si>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</si>
  <si>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</si>
  <si>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</si>
  <si>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</si>
  <si>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</si>
  <si>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</si>
  <si>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</si>
  <si>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</si>
  <si>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前年度に比較して減少したが、100％を上回っており、給水収益等により維持管理費や支払利息等の費用を賄えている。類似団体の平均と比較しても高い数値であり、安定した経営状況を維持している。
流動比率は、前年度に比較して減少したが、100％を大きく上回っており、短期的な債務に対する支払能力は十分に確保できている。
企業債残高対給水収益比率は、事業拡張期に借り入れた企業債の償還が進んだことから、類似団体の平均と比較しても低い数値である。
料金回収率は、前年度に比較して減少したが、100％を上回っており、給水に係る経費を給水収益で賄えている。
給水原価は、前年度に比較して増加したが、経常経費の抑制を図ることで、給水原価及び料金回収率の改善につながるため、更に経営の効率性を高めていく。
施設利用率は、前年度に比較して減少しており、類似団体の平均と比較しても低い数値となっている。今後の施設更新においては、施設規模の適正化や計画的な施設更新を行っていく。
有収率は、前年度と比較して増加したが、類似団体の平均と比較し低い数値である。現在取り組んでいる漏水防止対策や経年管路の更新事業を推進し、更なる有収率の向上を図っていく。</t>
    <rPh sb="8" eb="11">
      <t>ゼンネンド</t>
    </rPh>
    <rPh sb="12" eb="14">
      <t>ヒカク</t>
    </rPh>
    <rPh sb="16" eb="18">
      <t>ゲンショウ</t>
    </rPh>
    <rPh sb="38" eb="39">
      <t>トウ</t>
    </rPh>
    <rPh sb="42" eb="44">
      <t>イジ</t>
    </rPh>
    <rPh sb="44" eb="47">
      <t>カンリヒ</t>
    </rPh>
    <rPh sb="52" eb="53">
      <t>トウ</t>
    </rPh>
    <rPh sb="54" eb="56">
      <t>ヒヨウ</t>
    </rPh>
    <rPh sb="107" eb="110">
      <t>ゼンネンド</t>
    </rPh>
    <rPh sb="111" eb="113">
      <t>ヒカク</t>
    </rPh>
    <rPh sb="115" eb="117">
      <t>ゲンショウ</t>
    </rPh>
    <rPh sb="126" eb="127">
      <t>オオ</t>
    </rPh>
    <rPh sb="129" eb="131">
      <t>ウワマワ</t>
    </rPh>
    <rPh sb="151" eb="153">
      <t>ジュウブン</t>
    </rPh>
    <rPh sb="154" eb="156">
      <t>カクホ</t>
    </rPh>
    <rPh sb="177" eb="179">
      <t>ジギョウ</t>
    </rPh>
    <rPh sb="179" eb="182">
      <t>カクチョウキ</t>
    </rPh>
    <rPh sb="183" eb="184">
      <t>カ</t>
    </rPh>
    <rPh sb="185" eb="186">
      <t>イ</t>
    </rPh>
    <rPh sb="188" eb="190">
      <t>キギョウ</t>
    </rPh>
    <rPh sb="190" eb="191">
      <t>サイ</t>
    </rPh>
    <rPh sb="192" eb="194">
      <t>ショウカン</t>
    </rPh>
    <rPh sb="195" eb="196">
      <t>スス</t>
    </rPh>
    <rPh sb="216" eb="217">
      <t>ヒク</t>
    </rPh>
    <rPh sb="218" eb="220">
      <t>スウチ</t>
    </rPh>
    <rPh sb="225" eb="227">
      <t>リョウキン</t>
    </rPh>
    <rPh sb="227" eb="229">
      <t>カイシュウ</t>
    </rPh>
    <rPh sb="229" eb="230">
      <t>リツ</t>
    </rPh>
    <rPh sb="232" eb="235">
      <t>ゼンネンド</t>
    </rPh>
    <rPh sb="236" eb="238">
      <t>ヒカク</t>
    </rPh>
    <rPh sb="240" eb="242">
      <t>ゲンショウ</t>
    </rPh>
    <rPh sb="251" eb="253">
      <t>ウワマワ</t>
    </rPh>
    <rPh sb="258" eb="260">
      <t>キュウスイ</t>
    </rPh>
    <rPh sb="261" eb="262">
      <t>カカ</t>
    </rPh>
    <rPh sb="263" eb="265">
      <t>ケイヒ</t>
    </rPh>
    <rPh sb="266" eb="268">
      <t>キュウスイ</t>
    </rPh>
    <rPh sb="268" eb="270">
      <t>シュウエキ</t>
    </rPh>
    <rPh sb="271" eb="272">
      <t>マカナ</t>
    </rPh>
    <rPh sb="284" eb="287">
      <t>ゼンネンド</t>
    </rPh>
    <rPh sb="288" eb="290">
      <t>ヒカク</t>
    </rPh>
    <rPh sb="298" eb="300">
      <t>ケイジョウ</t>
    </rPh>
    <rPh sb="300" eb="302">
      <t>ケイヒ</t>
    </rPh>
    <rPh sb="303" eb="305">
      <t>ヨクセイ</t>
    </rPh>
    <rPh sb="306" eb="307">
      <t>ハカ</t>
    </rPh>
    <rPh sb="312" eb="314">
      <t>キュウスイ</t>
    </rPh>
    <rPh sb="314" eb="316">
      <t>ゲンカ</t>
    </rPh>
    <rPh sb="316" eb="317">
      <t>オヨ</t>
    </rPh>
    <rPh sb="318" eb="320">
      <t>リョウキン</t>
    </rPh>
    <rPh sb="320" eb="322">
      <t>カイシュウ</t>
    </rPh>
    <rPh sb="322" eb="323">
      <t>リツ</t>
    </rPh>
    <rPh sb="324" eb="326">
      <t>カイゼン</t>
    </rPh>
    <rPh sb="334" eb="335">
      <t>サラ</t>
    </rPh>
    <rPh sb="336" eb="338">
      <t>ケイエイ</t>
    </rPh>
    <rPh sb="339" eb="342">
      <t>コウリツセイ</t>
    </rPh>
    <rPh sb="343" eb="344">
      <t>タカ</t>
    </rPh>
    <rPh sb="357" eb="360">
      <t>ゼンネンド</t>
    </rPh>
    <rPh sb="361" eb="363">
      <t>ヒカク</t>
    </rPh>
    <rPh sb="365" eb="367">
      <t>ゲンショウ</t>
    </rPh>
    <rPh sb="418" eb="421">
      <t>ケイカクテキ</t>
    </rPh>
    <rPh sb="422" eb="424">
      <t>シセツ</t>
    </rPh>
    <rPh sb="424" eb="426">
      <t>コウシン</t>
    </rPh>
    <rPh sb="427" eb="428">
      <t>オコナ</t>
    </rPh>
    <rPh sb="439" eb="442">
      <t>ゼンネンド</t>
    </rPh>
    <rPh sb="443" eb="445">
      <t>ヒカク</t>
    </rPh>
    <rPh sb="447" eb="449">
      <t>ゾウカ</t>
    </rPh>
    <rPh sb="481" eb="483">
      <t>ロウスイ</t>
    </rPh>
    <rPh sb="483" eb="485">
      <t>ボウシ</t>
    </rPh>
    <rPh sb="485" eb="487">
      <t>タイサク</t>
    </rPh>
    <rPh sb="490" eb="492">
      <t>カンロ</t>
    </rPh>
    <rPh sb="512" eb="513">
      <t>ハカ</t>
    </rPh>
    <phoneticPr fontId="4"/>
  </si>
  <si>
    <t>本市の水道事業は、人口減少や節水機器の普及等に伴う水需要の減少傾向が継続する厳しい経営環境のなか、経営計画に基づく事業を着実に進め、経営の健全化に努めている。
経常収支比率及び料金回収率から、経営の健全性・効率性は確保されている。
今後も、長期的視点に立った経年化施設の整備及び管路更新等により、施設の強靭化を図っていく。
また、新たに経営戦略の策定を行い、健全で効率的な事業経営に努めていく。
更に、将来にわたる事業の安定的な経営基盤を構築するため、山梨県や周辺事業者が参加する情報共有の場において、広域的な連携について協議を進めていく。</t>
    <rPh sb="0" eb="1">
      <t>ホン</t>
    </rPh>
    <rPh sb="1" eb="2">
      <t>シ</t>
    </rPh>
    <rPh sb="3" eb="5">
      <t>スイドウ</t>
    </rPh>
    <rPh sb="5" eb="7">
      <t>ジギョウ</t>
    </rPh>
    <rPh sb="9" eb="11">
      <t>ジンコウ</t>
    </rPh>
    <rPh sb="11" eb="13">
      <t>ゲンショウ</t>
    </rPh>
    <rPh sb="14" eb="16">
      <t>セッスイ</t>
    </rPh>
    <rPh sb="16" eb="18">
      <t>キキ</t>
    </rPh>
    <rPh sb="19" eb="22">
      <t>フキュウトウ</t>
    </rPh>
    <rPh sb="23" eb="24">
      <t>トモナ</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ケイカク</t>
    </rPh>
    <rPh sb="54" eb="55">
      <t>モト</t>
    </rPh>
    <rPh sb="57" eb="59">
      <t>ジギョウ</t>
    </rPh>
    <rPh sb="60" eb="62">
      <t>チャクジツ</t>
    </rPh>
    <rPh sb="63" eb="64">
      <t>スス</t>
    </rPh>
    <rPh sb="66" eb="68">
      <t>ケイエイ</t>
    </rPh>
    <rPh sb="69" eb="72">
      <t>ケンゼンカ</t>
    </rPh>
    <rPh sb="73" eb="74">
      <t>ツト</t>
    </rPh>
    <rPh sb="107" eb="109">
      <t>カクホ</t>
    </rPh>
    <rPh sb="116" eb="118">
      <t>コンゴ</t>
    </rPh>
    <rPh sb="120" eb="122">
      <t>チョウキ</t>
    </rPh>
    <rPh sb="122" eb="123">
      <t>テキ</t>
    </rPh>
    <rPh sb="123" eb="125">
      <t>シテン</t>
    </rPh>
    <rPh sb="126" eb="127">
      <t>タ</t>
    </rPh>
    <rPh sb="129" eb="132">
      <t>ケイネンカ</t>
    </rPh>
    <rPh sb="132" eb="134">
      <t>シセツ</t>
    </rPh>
    <rPh sb="135" eb="137">
      <t>セイビ</t>
    </rPh>
    <rPh sb="137" eb="138">
      <t>オヨ</t>
    </rPh>
    <rPh sb="148" eb="150">
      <t>シセツ</t>
    </rPh>
    <rPh sb="151" eb="153">
      <t>キョウジン</t>
    </rPh>
    <rPh sb="153" eb="154">
      <t>カ</t>
    </rPh>
    <rPh sb="155" eb="156">
      <t>ハカ</t>
    </rPh>
    <rPh sb="165" eb="166">
      <t>アラ</t>
    </rPh>
    <rPh sb="168" eb="170">
      <t>ケイエイ</t>
    </rPh>
    <rPh sb="170" eb="172">
      <t>センリャク</t>
    </rPh>
    <rPh sb="173" eb="175">
      <t>サクテイ</t>
    </rPh>
    <rPh sb="176" eb="177">
      <t>オコナ</t>
    </rPh>
    <rPh sb="179" eb="181">
      <t>ケンゼン</t>
    </rPh>
    <rPh sb="186" eb="188">
      <t>ジギョウ</t>
    </rPh>
    <rPh sb="188" eb="190">
      <t>ケイエイ</t>
    </rPh>
    <rPh sb="191" eb="192">
      <t>ツト</t>
    </rPh>
    <rPh sb="198" eb="199">
      <t>サラ</t>
    </rPh>
    <rPh sb="201" eb="203">
      <t>ショウライ</t>
    </rPh>
    <rPh sb="207" eb="209">
      <t>ジギョウ</t>
    </rPh>
    <rPh sb="210" eb="213">
      <t>アンテイテキ</t>
    </rPh>
    <rPh sb="214" eb="216">
      <t>ケイエイ</t>
    </rPh>
    <rPh sb="216" eb="218">
      <t>キバン</t>
    </rPh>
    <rPh sb="219" eb="221">
      <t>コウチク</t>
    </rPh>
    <rPh sb="226" eb="229">
      <t>ヤマナシケン</t>
    </rPh>
    <rPh sb="230" eb="232">
      <t>シュウヘン</t>
    </rPh>
    <rPh sb="232" eb="235">
      <t>ジギョウシャ</t>
    </rPh>
    <rPh sb="236" eb="238">
      <t>サンカ</t>
    </rPh>
    <rPh sb="240" eb="242">
      <t>ジョウホウ</t>
    </rPh>
    <rPh sb="242" eb="244">
      <t>キョウユウ</t>
    </rPh>
    <rPh sb="245" eb="246">
      <t>バ</t>
    </rPh>
    <rPh sb="251" eb="254">
      <t>コウイキテキ</t>
    </rPh>
    <rPh sb="255" eb="257">
      <t>レンケイ</t>
    </rPh>
    <rPh sb="261" eb="263">
      <t>キョウギ</t>
    </rPh>
    <rPh sb="264" eb="265">
      <t>スス</t>
    </rPh>
    <phoneticPr fontId="4"/>
  </si>
  <si>
    <t>有形固定資産減価償却率と管路経年化率は、ともに前年度と比較して増加しており、施設や管路の経年化により増加傾向にある。
管路更新率は、前年度と比較して減少したが、近年、類似団体の平均と比較して高い数値となっている。
今後は、アセットマネジメントシステムを導入し、施設の適切な維持管理を行うとともに、更新投資の最適化を図るなかで、計画的・効率的に施設や管路等の更新を進めていく。</t>
    <rPh sb="23" eb="26">
      <t>ゼンネンド</t>
    </rPh>
    <rPh sb="27" eb="29">
      <t>ヒカク</t>
    </rPh>
    <rPh sb="31" eb="33">
      <t>ゾウカ</t>
    </rPh>
    <rPh sb="38" eb="40">
      <t>シセツ</t>
    </rPh>
    <rPh sb="41" eb="43">
      <t>カンロ</t>
    </rPh>
    <rPh sb="59" eb="61">
      <t>カンロ</t>
    </rPh>
    <rPh sb="61" eb="63">
      <t>コウシン</t>
    </rPh>
    <rPh sb="63" eb="64">
      <t>リツ</t>
    </rPh>
    <rPh sb="66" eb="69">
      <t>ゼンネンド</t>
    </rPh>
    <rPh sb="70" eb="72">
      <t>ヒカク</t>
    </rPh>
    <rPh sb="80" eb="82">
      <t>キンネン</t>
    </rPh>
    <rPh sb="83" eb="85">
      <t>ルイジ</t>
    </rPh>
    <rPh sb="85" eb="87">
      <t>ダンタイ</t>
    </rPh>
    <rPh sb="88" eb="90">
      <t>ヘイキン</t>
    </rPh>
    <rPh sb="91" eb="93">
      <t>ヒカク</t>
    </rPh>
    <rPh sb="95" eb="96">
      <t>タカ</t>
    </rPh>
    <rPh sb="97" eb="99">
      <t>スウチ</t>
    </rPh>
    <rPh sb="126" eb="128">
      <t>ドウニュウ</t>
    </rPh>
    <rPh sb="130" eb="132">
      <t>シセツ</t>
    </rPh>
    <rPh sb="133" eb="135">
      <t>テキセツ</t>
    </rPh>
    <rPh sb="136" eb="138">
      <t>イジ</t>
    </rPh>
    <rPh sb="138" eb="140">
      <t>カンリ</t>
    </rPh>
    <rPh sb="141" eb="142">
      <t>オコナ</t>
    </rPh>
    <rPh sb="148" eb="150">
      <t>コウシン</t>
    </rPh>
    <rPh sb="150" eb="152">
      <t>トウシ</t>
    </rPh>
    <rPh sb="153" eb="156">
      <t>サイテキカ</t>
    </rPh>
    <rPh sb="157" eb="158">
      <t>ハカ</t>
    </rPh>
    <rPh sb="163" eb="166">
      <t>ケイカクテキ</t>
    </rPh>
    <rPh sb="167" eb="170">
      <t>コウリツテキ</t>
    </rPh>
    <rPh sb="171" eb="173">
      <t>シセツ</t>
    </rPh>
    <rPh sb="174" eb="177">
      <t>カンロトウ</t>
    </rPh>
    <rPh sb="178" eb="180">
      <t>コウシン</t>
    </rPh>
    <rPh sb="181" eb="18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</si>
</sst>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0.85</c:v>
                </c:pt>
                <c:pt idx="1">
                  <c:v>0.77</c:v>
                </c:pt>
                <c:pt idx="2">
                  <c:v>1.03</c:v>
                </c:pt>
                <c:pt idx="3">
                  <c:v>1.1599999999999999</c:v>
                </c:pt>
                <c:pt idx="4">
                  <c:v>0.99</c:v>
                </c:pt>
              </c:numCache>
            </c:numRef>
          </c:val>
        </c:ser>
        <c:dLbls>
          <c:showLegendKey val="0"/>
          <c:showVal val="0"/>
          <c:showCatName val="0"/>
          <c:showSerName val="0"/>
          <c:showPercent val="0"/>
          <c:showBubbleSize val="0"/>
        </c:dLbls>
        <c:gapWidth val="150"/>
        <c:axId val="43917696"/>
        <c:axId val="43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3917696"/>
        <c:axId val="43919616"/>
      </c:lineChart>
      <c:dateAx>
        <c:axId val="43917696"/>
        <c:scaling>
          <c:orientation val="minMax"/>
        </c:scaling>
        <c:delete val="1"/>
        <c:axPos val="b"/>
        <c:numFmt formatCode="ge" sourceLinked="1"/>
        <c:majorTickMark val="none"/>
        <c:minorTickMark val="none"/>
        <c:tickLblPos val="none"/>
        <c:crossAx val="43919616"/>
        <c:crosses val="autoZero"/>
        <c:auto val="1"/>
        <c:lblOffset val="100"/>
        <c:baseTimeUnit val="years"/>
      </c:dateAx>
      <c:valAx>
        <c:axId val="43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49.69</c:v>
                </c:pt>
                <c:pt idx="1">
                  <c:v>49.61</c:v>
                </c:pt>
                <c:pt idx="2">
                  <c:v>49.86</c:v>
                </c:pt>
                <c:pt idx="3">
                  <c:v>49.7</c:v>
                </c:pt>
                <c:pt idx="4">
                  <c:v>49.18</c:v>
                </c:pt>
              </c:numCache>
            </c:numRef>
          </c:val>
        </c:ser>
        <c:dLbls>
          <c:showLegendKey val="0"/>
          <c:showVal val="0"/>
          <c:showCatName val="0"/>
          <c:showSerName val="0"/>
          <c:showPercent val="0"/>
          <c:showBubbleSize val="0"/>
        </c:dLbls>
        <c:gapWidth val="150"/>
        <c:axId val="44086016"/>
        <c:axId val="44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44086016"/>
        <c:axId val="44087936"/>
      </c:lineChart>
      <c:dateAx>
        <c:axId val="44086016"/>
        <c:scaling>
          <c:orientation val="minMax"/>
        </c:scaling>
        <c:delete val="1"/>
        <c:axPos val="b"/>
        <c:numFmt formatCode="ge" sourceLinked="1"/>
        <c:majorTickMark val="none"/>
        <c:minorTickMark val="none"/>
        <c:tickLblPos val="none"/>
        <c:crossAx val="44087936"/>
        <c:crosses val="autoZero"/>
        <c:auto val="1"/>
        <c:lblOffset val="100"/>
        <c:baseTimeUnit val="years"/>
      </c:dateAx>
      <c:valAx>
        <c:axId val="44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80.81</c:v>
                </c:pt>
                <c:pt idx="1">
                  <c:v>80.040000000000006</c:v>
                </c:pt>
                <c:pt idx="2">
                  <c:v>79.010000000000005</c:v>
                </c:pt>
                <c:pt idx="3">
                  <c:v>77.400000000000006</c:v>
                </c:pt>
                <c:pt idx="4">
                  <c:v>77.95</c:v>
                </c:pt>
              </c:numCache>
            </c:numRef>
          </c:val>
        </c:ser>
        <c:dLbls>
          <c:showLegendKey val="0"/>
          <c:showVal val="0"/>
          <c:showCatName val="0"/>
          <c:showSerName val="0"/>
          <c:showPercent val="0"/>
          <c:showBubbleSize val="0"/>
        </c:dLbls>
        <c:gapWidth val="150"/>
        <c:axId val="44097920"/>
        <c:axId val="440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44097920"/>
        <c:axId val="44099840"/>
      </c:lineChart>
      <c:dateAx>
        <c:axId val="44097920"/>
        <c:scaling>
          <c:orientation val="minMax"/>
        </c:scaling>
        <c:delete val="1"/>
        <c:axPos val="b"/>
        <c:numFmt formatCode="ge" sourceLinked="1"/>
        <c:majorTickMark val="none"/>
        <c:minorTickMark val="none"/>
        <c:tickLblPos val="none"/>
        <c:crossAx val="44099840"/>
        <c:crosses val="autoZero"/>
        <c:auto val="1"/>
        <c:lblOffset val="100"/>
        <c:baseTimeUnit val="years"/>
      </c:dateAx>
      <c:valAx>
        <c:axId val="44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115.79</c:v>
                </c:pt>
                <c:pt idx="1">
                  <c:v>115.65</c:v>
                </c:pt>
                <c:pt idx="2">
                  <c:v>120.25</c:v>
                </c:pt>
                <c:pt idx="3">
                  <c:v>139.93</c:v>
                </c:pt>
                <c:pt idx="4">
                  <c:v>133.07</c:v>
                </c:pt>
              </c:numCache>
            </c:numRef>
          </c:val>
        </c:ser>
        <c:dLbls>
          <c:showLegendKey val="0"/>
          <c:showVal val="0"/>
          <c:showCatName val="0"/>
          <c:showSerName val="0"/>
          <c:showPercent val="0"/>
          <c:showBubbleSize val="0"/>
        </c:dLbls>
        <c:gapWidth val="150"/>
        <c:axId val="43929600"/>
        <c:axId val="439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3929600"/>
        <c:axId val="43931520"/>
      </c:lineChart>
      <c:dateAx>
        <c:axId val="43929600"/>
        <c:scaling>
          <c:orientation val="minMax"/>
        </c:scaling>
        <c:delete val="1"/>
        <c:axPos val="b"/>
        <c:numFmt formatCode="ge" sourceLinked="1"/>
        <c:majorTickMark val="none"/>
        <c:minorTickMark val="none"/>
        <c:tickLblPos val="none"/>
        <c:crossAx val="43931520"/>
        <c:crosses val="autoZero"/>
        <c:auto val="1"/>
        <c:lblOffset val="100"/>
        <c:baseTimeUnit val="years"/>
      </c:dateAx>
      <c:valAx>
        <c:axId val="439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44.95</c:v>
                </c:pt>
                <c:pt idx="1">
                  <c:v>45.13</c:v>
                </c:pt>
                <c:pt idx="2">
                  <c:v>45.92</c:v>
                </c:pt>
                <c:pt idx="3">
                  <c:v>49.04</c:v>
                </c:pt>
                <c:pt idx="4">
                  <c:v>49.71</c:v>
                </c:pt>
              </c:numCache>
            </c:numRef>
          </c:val>
        </c:ser>
        <c:dLbls>
          <c:showLegendKey val="0"/>
          <c:showVal val="0"/>
          <c:showCatName val="0"/>
          <c:showSerName val="0"/>
          <c:showPercent val="0"/>
          <c:showBubbleSize val="0"/>
        </c:dLbls>
        <c:gapWidth val="150"/>
        <c:axId val="43945344"/>
        <c:axId val="43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43945344"/>
        <c:axId val="43947520"/>
      </c:lineChart>
      <c:dateAx>
        <c:axId val="43945344"/>
        <c:scaling>
          <c:orientation val="minMax"/>
        </c:scaling>
        <c:delete val="1"/>
        <c:axPos val="b"/>
        <c:numFmt formatCode="ge" sourceLinked="1"/>
        <c:majorTickMark val="none"/>
        <c:minorTickMark val="none"/>
        <c:tickLblPos val="none"/>
        <c:crossAx val="43947520"/>
        <c:crosses val="autoZero"/>
        <c:auto val="1"/>
        <c:lblOffset val="100"/>
        <c:baseTimeUnit val="years"/>
      </c:dateAx>
      <c:valAx>
        <c:axId val="43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7.65</c:v>
                </c:pt>
                <c:pt idx="1">
                  <c:v>8.61</c:v>
                </c:pt>
                <c:pt idx="2">
                  <c:v>8.69</c:v>
                </c:pt>
                <c:pt idx="3">
                  <c:v>9.57</c:v>
                </c:pt>
                <c:pt idx="4">
                  <c:v>10.7</c:v>
                </c:pt>
              </c:numCache>
            </c:numRef>
          </c:val>
        </c:ser>
        <c:dLbls>
          <c:showLegendKey val="0"/>
          <c:showVal val="0"/>
          <c:showCatName val="0"/>
          <c:showSerName val="0"/>
          <c:showPercent val="0"/>
          <c:showBubbleSize val="0"/>
        </c:dLbls>
        <c:gapWidth val="150"/>
        <c:axId val="43965440"/>
        <c:axId val="43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43965440"/>
        <c:axId val="43967616"/>
      </c:lineChart>
      <c:dateAx>
        <c:axId val="43965440"/>
        <c:scaling>
          <c:orientation val="minMax"/>
        </c:scaling>
        <c:delete val="1"/>
        <c:axPos val="b"/>
        <c:numFmt formatCode="ge" sourceLinked="1"/>
        <c:majorTickMark val="none"/>
        <c:minorTickMark val="none"/>
        <c:tickLblPos val="none"/>
        <c:crossAx val="43967616"/>
        <c:crosses val="autoZero"/>
        <c:auto val="1"/>
        <c:lblOffset val="100"/>
        <c:baseTimeUnit val="years"/>
      </c:dateAx>
      <c:valAx>
        <c:axId val="43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81440"/>
        <c:axId val="439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43981440"/>
        <c:axId val="43983616"/>
      </c:lineChart>
      <c:dateAx>
        <c:axId val="43981440"/>
        <c:scaling>
          <c:orientation val="minMax"/>
        </c:scaling>
        <c:delete val="1"/>
        <c:axPos val="b"/>
        <c:numFmt formatCode="ge" sourceLinked="1"/>
        <c:majorTickMark val="none"/>
        <c:minorTickMark val="none"/>
        <c:tickLblPos val="none"/>
        <c:crossAx val="43983616"/>
        <c:crosses val="autoZero"/>
        <c:auto val="1"/>
        <c:lblOffset val="100"/>
        <c:baseTimeUnit val="years"/>
      </c:dateAx>
      <c:valAx>
        <c:axId val="4398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961.24</c:v>
                </c:pt>
                <c:pt idx="1">
                  <c:v>885.39</c:v>
                </c:pt>
                <c:pt idx="2">
                  <c:v>812.06</c:v>
                </c:pt>
                <c:pt idx="3">
                  <c:v>423.56</c:v>
                </c:pt>
                <c:pt idx="4">
                  <c:v>409.46</c:v>
                </c:pt>
              </c:numCache>
            </c:numRef>
          </c:val>
        </c:ser>
        <c:dLbls>
          <c:showLegendKey val="0"/>
          <c:showVal val="0"/>
          <c:showCatName val="0"/>
          <c:showSerName val="0"/>
          <c:showPercent val="0"/>
          <c:showBubbleSize val="0"/>
        </c:dLbls>
        <c:gapWidth val="150"/>
        <c:axId val="43993344"/>
        <c:axId val="43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43993344"/>
        <c:axId val="43995520"/>
      </c:lineChart>
      <c:dateAx>
        <c:axId val="43993344"/>
        <c:scaling>
          <c:orientation val="minMax"/>
        </c:scaling>
        <c:delete val="1"/>
        <c:axPos val="b"/>
        <c:numFmt formatCode="ge" sourceLinked="1"/>
        <c:majorTickMark val="none"/>
        <c:minorTickMark val="none"/>
        <c:tickLblPos val="none"/>
        <c:crossAx val="43995520"/>
        <c:crosses val="autoZero"/>
        <c:auto val="1"/>
        <c:lblOffset val="100"/>
        <c:baseTimeUnit val="years"/>
      </c:dateAx>
      <c:valAx>
        <c:axId val="4399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169.69</c:v>
                </c:pt>
                <c:pt idx="1">
                  <c:v>144.57</c:v>
                </c:pt>
                <c:pt idx="2">
                  <c:v>127.02</c:v>
                </c:pt>
                <c:pt idx="3">
                  <c:v>117.22</c:v>
                </c:pt>
                <c:pt idx="4">
                  <c:v>104.28</c:v>
                </c:pt>
              </c:numCache>
            </c:numRef>
          </c:val>
        </c:ser>
        <c:dLbls>
          <c:showLegendKey val="0"/>
          <c:showVal val="0"/>
          <c:showCatName val="0"/>
          <c:showSerName val="0"/>
          <c:showPercent val="0"/>
          <c:showBubbleSize val="0"/>
        </c:dLbls>
        <c:gapWidth val="150"/>
        <c:axId val="44009344"/>
        <c:axId val="440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44009344"/>
        <c:axId val="44011520"/>
      </c:lineChart>
      <c:dateAx>
        <c:axId val="44009344"/>
        <c:scaling>
          <c:orientation val="minMax"/>
        </c:scaling>
        <c:delete val="1"/>
        <c:axPos val="b"/>
        <c:numFmt formatCode="ge" sourceLinked="1"/>
        <c:majorTickMark val="none"/>
        <c:minorTickMark val="none"/>
        <c:tickLblPos val="none"/>
        <c:crossAx val="44011520"/>
        <c:crosses val="autoZero"/>
        <c:auto val="1"/>
        <c:lblOffset val="100"/>
        <c:baseTimeUnit val="years"/>
      </c:dateAx>
      <c:valAx>
        <c:axId val="4401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108.11</c:v>
                </c:pt>
                <c:pt idx="1">
                  <c:v>107.54</c:v>
                </c:pt>
                <c:pt idx="2">
                  <c:v>111.69</c:v>
                </c:pt>
                <c:pt idx="3">
                  <c:v>139.69</c:v>
                </c:pt>
                <c:pt idx="4">
                  <c:v>130.35</c:v>
                </c:pt>
              </c:numCache>
            </c:numRef>
          </c:val>
        </c:ser>
        <c:dLbls>
          <c:showLegendKey val="0"/>
          <c:showVal val="0"/>
          <c:showCatName val="0"/>
          <c:showSerName val="0"/>
          <c:showPercent val="0"/>
          <c:showBubbleSize val="0"/>
        </c:dLbls>
        <c:gapWidth val="150"/>
        <c:axId val="44033536"/>
        <c:axId val="44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44033536"/>
        <c:axId val="44035456"/>
      </c:lineChart>
      <c:dateAx>
        <c:axId val="44033536"/>
        <c:scaling>
          <c:orientation val="minMax"/>
        </c:scaling>
        <c:delete val="1"/>
        <c:axPos val="b"/>
        <c:numFmt formatCode="ge" sourceLinked="1"/>
        <c:majorTickMark val="none"/>
        <c:minorTickMark val="none"/>
        <c:tickLblPos val="none"/>
        <c:crossAx val="44035456"/>
        <c:crosses val="autoZero"/>
        <c:auto val="1"/>
        <c:lblOffset val="100"/>
        <c:baseTimeUnit val="years"/>
      </c:dateAx>
      <c:valAx>
        <c:axId val="44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152.75</c:v>
                </c:pt>
                <c:pt idx="1">
                  <c:v>153.66</c:v>
                </c:pt>
                <c:pt idx="2">
                  <c:v>148.08000000000001</c:v>
                </c:pt>
                <c:pt idx="3">
                  <c:v>118.31</c:v>
                </c:pt>
                <c:pt idx="4">
                  <c:v>126.68</c:v>
                </c:pt>
              </c:numCache>
            </c:numRef>
          </c:val>
        </c:ser>
        <c:dLbls>
          <c:showLegendKey val="0"/>
          <c:showVal val="0"/>
          <c:showCatName val="0"/>
          <c:showSerName val="0"/>
          <c:showPercent val="0"/>
          <c:showBubbleSize val="0"/>
        </c:dLbls>
        <c:gapWidth val="150"/>
        <c:axId val="44057728"/>
        <c:axId val="440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44057728"/>
        <c:axId val="44059648"/>
      </c:lineChart>
      <c:dateAx>
        <c:axId val="44057728"/>
        <c:scaling>
          <c:orientation val="minMax"/>
        </c:scaling>
        <c:delete val="1"/>
        <c:axPos val="b"/>
        <c:numFmt formatCode="ge" sourceLinked="1"/>
        <c:majorTickMark val="none"/>
        <c:minorTickMark val="none"/>
        <c:tickLblPos val="none"/>
        <c:crossAx val="44059648"/>
        <c:crosses val="autoZero"/>
        <c:auto val="1"/>
        <c:lblOffset val="100"/>
        <c:baseTimeUnit val="years"/>
      </c:dateAx>
      <c:valAx>
        <c:axId val="440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甲府市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192559</v>
      </c>
      <c r="AJ8" s="75"/>
      <c r="AK8" s="75"/>
      <c r="AL8" s="75"/>
      <c r="AM8" s="75"/>
      <c r="AN8" s="75"/>
      <c r="AO8" s="75"/>
      <c r="AP8" s="76"/>
      <c r="AQ8" s="57">
        <f>データ!R6</f>
        <v>212.47</v>
      </c>
      <c r="AR8" s="57"/>
      <c r="AS8" s="57"/>
      <c r="AT8" s="57"/>
      <c r="AU8" s="57"/>
      <c r="AV8" s="57"/>
      <c r="AW8" s="57"/>
      <c r="AX8" s="57"/>
      <c r="AY8" s="57">
        <f>データ!S6</f>
        <v>906.29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85.75</v>
      </c>
      <c r="K10" s="57"/>
      <c r="L10" s="57"/>
      <c r="M10" s="57"/>
      <c r="N10" s="57"/>
      <c r="O10" s="57"/>
      <c r="P10" s="57"/>
      <c r="Q10" s="57"/>
      <c r="R10" s="57">
        <f>データ!O6</f>
        <v>98.6</v>
      </c>
      <c r="S10" s="57"/>
      <c r="T10" s="57"/>
      <c r="U10" s="57"/>
      <c r="V10" s="57"/>
      <c r="W10" s="57"/>
      <c r="X10" s="57"/>
      <c r="Y10" s="57"/>
      <c r="Z10" s="65">
        <f>データ!P6</f>
        <v>2883</v>
      </c>
      <c r="AA10" s="65"/>
      <c r="AB10" s="65"/>
      <c r="AC10" s="65"/>
      <c r="AD10" s="65"/>
      <c r="AE10" s="65"/>
      <c r="AF10" s="65"/>
      <c r="AG10" s="65"/>
      <c r="AH10" s="2"/>
      <c r="AI10" s="65">
        <f>データ!T6</f>
        <v>237687</v>
      </c>
      <c r="AJ10" s="65"/>
      <c r="AK10" s="65"/>
      <c r="AL10" s="65"/>
      <c r="AM10" s="65"/>
      <c r="AN10" s="65"/>
      <c r="AO10" s="65"/>
      <c r="AP10" s="65"/>
      <c r="AQ10" s="57">
        <f>データ!U6</f>
        <v>92.45</v>
      </c>
      <c r="AR10" s="57"/>
      <c r="AS10" s="57"/>
      <c r="AT10" s="57"/>
      <c r="AU10" s="57"/>
      <c r="AV10" s="57"/>
      <c r="AW10" s="57"/>
      <c r="AX10" s="57"/>
      <c r="AY10" s="57">
        <f>データ!V6</f>
        <v>2570.98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192015</v>
      </c>
      <c r="D6" s="31">
        <f t="shared" si="3"/>
        <v>46</v>
      </c>
      <c r="E6" s="31">
        <f t="shared" si="3"/>
        <v>1</v>
      </c>
      <c r="F6" s="31">
        <f t="shared" si="3"/>
        <v>0</v>
      </c>
      <c r="G6" s="31">
        <f t="shared" si="3"/>
        <v>1</v>
      </c>
      <c r="H6" s="31" t="str">
        <f t="shared" si="3"/>
        <v>山梨県　甲府市</v>
      </c>
      <c r="I6" s="31" t="str">
        <f t="shared" si="3"/>
        <v>法適用</v>
      </c>
      <c r="J6" s="31" t="str">
        <f t="shared" si="3"/>
        <v>水道事業</v>
      </c>
      <c r="K6" s="31" t="str">
        <f t="shared" si="3"/>
        <v>末端給水事業</v>
      </c>
      <c r="L6" s="31" t="str">
        <f t="shared" si="3"/>
        <v>A2</v>
      </c>
      <c r="M6" s="32" t="str">
        <f t="shared" si="3"/>
        <v>-</v>
      </c>
      <c r="N6" s="32">
        <f t="shared" si="3"/>
        <v>85.75</v>
      </c>
      <c r="O6" s="32">
        <f t="shared" si="3"/>
        <v>98.6</v>
      </c>
      <c r="P6" s="32">
        <f t="shared" si="3"/>
        <v>2883</v>
      </c>
      <c r="Q6" s="32">
        <f t="shared" si="3"/>
        <v>192559</v>
      </c>
      <c r="R6" s="32">
        <f t="shared" si="3"/>
        <v>212.47</v>
      </c>
      <c r="S6" s="32">
        <f t="shared" si="3"/>
        <v>906.29</v>
      </c>
      <c r="T6" s="32">
        <f t="shared" si="3"/>
        <v>237687</v>
      </c>
      <c r="U6" s="32">
        <f t="shared" si="3"/>
        <v>92.45</v>
      </c>
      <c r="V6" s="32">
        <f t="shared" si="3"/>
        <v>2570.98</v>
      </c>
      <c r="W6" s="33">
        <f>IF(W7="",NA(),W7)</f>
        <v>115.79</v>
      </c>
      <c r="X6" s="33">
        <f t="shared" ref="X6:AF6" si="4">IF(X7="",NA(),X7)</f>
        <v>115.65</v>
      </c>
      <c r="Y6" s="33">
        <f t="shared" si="4"/>
        <v>120.25</v>
      </c>
      <c r="Z6" s="33">
        <f t="shared" si="4"/>
        <v>139.93</v>
      </c>
      <c r="AA6" s="33">
        <f t="shared" si="4"/>
        <v>133.07</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961.24</v>
      </c>
      <c r="AT6" s="33">
        <f t="shared" ref="AT6:BB6" si="6">IF(AT7="",NA(),AT7)</f>
        <v>885.39</v>
      </c>
      <c r="AU6" s="33">
        <f t="shared" si="6"/>
        <v>812.06</v>
      </c>
      <c r="AV6" s="33">
        <f t="shared" si="6"/>
        <v>423.56</v>
      </c>
      <c r="AW6" s="33">
        <f t="shared" si="6"/>
        <v>409.46</v>
      </c>
      <c r="AX6" s="33">
        <f t="shared" si="6"/>
        <v>602.73</v>
      </c>
      <c r="AY6" s="33">
        <f t="shared" si="6"/>
        <v>590.46</v>
      </c>
      <c r="AZ6" s="33">
        <f t="shared" si="6"/>
        <v>628.34</v>
      </c>
      <c r="BA6" s="33">
        <f t="shared" si="6"/>
        <v>289.8</v>
      </c>
      <c r="BB6" s="33">
        <f t="shared" si="6"/>
        <v>299.44</v>
      </c>
      <c r="BC6" s="32" t="str">
        <f>IF(BC7="","",IF(BC7="-","【-】","【"&amp;SUBSTITUTE(TEXT(BC7,"#,##0.00"),"-","△")&amp;"】"))</f>
        <v>【262.74】</v>
      </c>
      <c r="BD6" s="33">
        <f>IF(BD7="",NA(),BD7)</f>
        <v>169.69</v>
      </c>
      <c r="BE6" s="33">
        <f t="shared" ref="BE6:BM6" si="7">IF(BE7="",NA(),BE7)</f>
        <v>144.57</v>
      </c>
      <c r="BF6" s="33">
        <f t="shared" si="7"/>
        <v>127.02</v>
      </c>
      <c r="BG6" s="33">
        <f t="shared" si="7"/>
        <v>117.22</v>
      </c>
      <c r="BH6" s="33">
        <f t="shared" si="7"/>
        <v>104.28</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108.11</v>
      </c>
      <c r="BP6" s="33">
        <f t="shared" ref="BP6:BX6" si="8">IF(BP7="",NA(),BP7)</f>
        <v>107.54</v>
      </c>
      <c r="BQ6" s="33">
        <f t="shared" si="8"/>
        <v>111.69</v>
      </c>
      <c r="BR6" s="33">
        <f t="shared" si="8"/>
        <v>139.69</v>
      </c>
      <c r="BS6" s="33">
        <f t="shared" si="8"/>
        <v>130.35</v>
      </c>
      <c r="BT6" s="33">
        <f t="shared" si="8"/>
        <v>99</v>
      </c>
      <c r="BU6" s="33">
        <f t="shared" si="8"/>
        <v>99.91</v>
      </c>
      <c r="BV6" s="33">
        <f t="shared" si="8"/>
        <v>99.89</v>
      </c>
      <c r="BW6" s="33">
        <f t="shared" si="8"/>
        <v>107.05</v>
      </c>
      <c r="BX6" s="33">
        <f t="shared" si="8"/>
        <v>106.4</v>
      </c>
      <c r="BY6" s="32" t="str">
        <f>IF(BY7="","",IF(BY7="-","【-】","【"&amp;SUBSTITUTE(TEXT(BY7,"#,##0.00"),"-","△")&amp;"】"))</f>
        <v>【104.99】</v>
      </c>
      <c r="BZ6" s="33">
        <f>IF(BZ7="",NA(),BZ7)</f>
        <v>152.75</v>
      </c>
      <c r="CA6" s="33">
        <f t="shared" ref="CA6:CI6" si="9">IF(CA7="",NA(),CA7)</f>
        <v>153.66</v>
      </c>
      <c r="CB6" s="33">
        <f t="shared" si="9"/>
        <v>148.08000000000001</v>
      </c>
      <c r="CC6" s="33">
        <f t="shared" si="9"/>
        <v>118.31</v>
      </c>
      <c r="CD6" s="33">
        <f t="shared" si="9"/>
        <v>126.68</v>
      </c>
      <c r="CE6" s="33">
        <f t="shared" si="9"/>
        <v>164.03</v>
      </c>
      <c r="CF6" s="33">
        <f t="shared" si="9"/>
        <v>164.25</v>
      </c>
      <c r="CG6" s="33">
        <f t="shared" si="9"/>
        <v>165.34</v>
      </c>
      <c r="CH6" s="33">
        <f t="shared" si="9"/>
        <v>155.09</v>
      </c>
      <c r="CI6" s="33">
        <f t="shared" si="9"/>
        <v>156.29</v>
      </c>
      <c r="CJ6" s="32" t="str">
        <f>IF(CJ7="","",IF(CJ7="-","【-】","【"&amp;SUBSTITUTE(TEXT(CJ7,"#,##0.00"),"-","△")&amp;"】"))</f>
        <v>【163.72】</v>
      </c>
      <c r="CK6" s="33">
        <f>IF(CK7="",NA(),CK7)</f>
        <v>49.69</v>
      </c>
      <c r="CL6" s="33">
        <f t="shared" ref="CL6:CT6" si="10">IF(CL7="",NA(),CL7)</f>
        <v>49.61</v>
      </c>
      <c r="CM6" s="33">
        <f t="shared" si="10"/>
        <v>49.86</v>
      </c>
      <c r="CN6" s="33">
        <f t="shared" si="10"/>
        <v>49.7</v>
      </c>
      <c r="CO6" s="33">
        <f t="shared" si="10"/>
        <v>49.18</v>
      </c>
      <c r="CP6" s="33">
        <f t="shared" si="10"/>
        <v>63.07</v>
      </c>
      <c r="CQ6" s="33">
        <f t="shared" si="10"/>
        <v>62.71</v>
      </c>
      <c r="CR6" s="33">
        <f t="shared" si="10"/>
        <v>62.15</v>
      </c>
      <c r="CS6" s="33">
        <f t="shared" si="10"/>
        <v>61.61</v>
      </c>
      <c r="CT6" s="33">
        <f t="shared" si="10"/>
        <v>62.34</v>
      </c>
      <c r="CU6" s="32" t="str">
        <f>IF(CU7="","",IF(CU7="-","【-】","【"&amp;SUBSTITUTE(TEXT(CU7,"#,##0.00"),"-","△")&amp;"】"))</f>
        <v>【59.76】</v>
      </c>
      <c r="CV6" s="33">
        <f>IF(CV7="",NA(),CV7)</f>
        <v>80.81</v>
      </c>
      <c r="CW6" s="33">
        <f t="shared" ref="CW6:DE6" si="11">IF(CW7="",NA(),CW7)</f>
        <v>80.040000000000006</v>
      </c>
      <c r="CX6" s="33">
        <f t="shared" si="11"/>
        <v>79.010000000000005</v>
      </c>
      <c r="CY6" s="33">
        <f t="shared" si="11"/>
        <v>77.400000000000006</v>
      </c>
      <c r="CZ6" s="33">
        <f t="shared" si="11"/>
        <v>77.95</v>
      </c>
      <c r="DA6" s="33">
        <f t="shared" si="11"/>
        <v>89.96</v>
      </c>
      <c r="DB6" s="33">
        <f t="shared" si="11"/>
        <v>90.54</v>
      </c>
      <c r="DC6" s="33">
        <f t="shared" si="11"/>
        <v>90.64</v>
      </c>
      <c r="DD6" s="33">
        <f t="shared" si="11"/>
        <v>90.23</v>
      </c>
      <c r="DE6" s="33">
        <f t="shared" si="11"/>
        <v>90.15</v>
      </c>
      <c r="DF6" s="32" t="str">
        <f>IF(DF7="","",IF(DF7="-","【-】","【"&amp;SUBSTITUTE(TEXT(DF7,"#,##0.00"),"-","△")&amp;"】"))</f>
        <v>【89.95】</v>
      </c>
      <c r="DG6" s="33">
        <f>IF(DG7="",NA(),DG7)</f>
        <v>44.95</v>
      </c>
      <c r="DH6" s="33">
        <f t="shared" ref="DH6:DP6" si="12">IF(DH7="",NA(),DH7)</f>
        <v>45.13</v>
      </c>
      <c r="DI6" s="33">
        <f t="shared" si="12"/>
        <v>45.92</v>
      </c>
      <c r="DJ6" s="33">
        <f t="shared" si="12"/>
        <v>49.04</v>
      </c>
      <c r="DK6" s="33">
        <f t="shared" si="12"/>
        <v>49.71</v>
      </c>
      <c r="DL6" s="33">
        <f t="shared" si="12"/>
        <v>41.47</v>
      </c>
      <c r="DM6" s="33">
        <f t="shared" si="12"/>
        <v>42.43</v>
      </c>
      <c r="DN6" s="33">
        <f t="shared" si="12"/>
        <v>43.24</v>
      </c>
      <c r="DO6" s="33">
        <f t="shared" si="12"/>
        <v>46.36</v>
      </c>
      <c r="DP6" s="33">
        <f t="shared" si="12"/>
        <v>47.37</v>
      </c>
      <c r="DQ6" s="32" t="str">
        <f>IF(DQ7="","",IF(DQ7="-","【-】","【"&amp;SUBSTITUTE(TEXT(DQ7,"#,##0.00"),"-","△")&amp;"】"))</f>
        <v>【47.18】</v>
      </c>
      <c r="DR6" s="33">
        <f>IF(DR7="",NA(),DR7)</f>
        <v>7.65</v>
      </c>
      <c r="DS6" s="33">
        <f t="shared" ref="DS6:EA6" si="13">IF(DS7="",NA(),DS7)</f>
        <v>8.61</v>
      </c>
      <c r="DT6" s="33">
        <f t="shared" si="13"/>
        <v>8.69</v>
      </c>
      <c r="DU6" s="33">
        <f t="shared" si="13"/>
        <v>9.57</v>
      </c>
      <c r="DV6" s="33">
        <f t="shared" si="13"/>
        <v>10.7</v>
      </c>
      <c r="DW6" s="33">
        <f t="shared" si="13"/>
        <v>9.92</v>
      </c>
      <c r="DX6" s="33">
        <f t="shared" si="13"/>
        <v>11.07</v>
      </c>
      <c r="DY6" s="33">
        <f t="shared" si="13"/>
        <v>12.21</v>
      </c>
      <c r="DZ6" s="33">
        <f t="shared" si="13"/>
        <v>13.57</v>
      </c>
      <c r="EA6" s="33">
        <f t="shared" si="13"/>
        <v>14.27</v>
      </c>
      <c r="EB6" s="32" t="str">
        <f>IF(EB7="","",IF(EB7="-","【-】","【"&amp;SUBSTITUTE(TEXT(EB7,"#,##0.00"),"-","△")&amp;"】"))</f>
        <v>【13.18】</v>
      </c>
      <c r="EC6" s="33">
        <f>IF(EC7="",NA(),EC7)</f>
        <v>0.85</v>
      </c>
      <c r="ED6" s="33">
        <f t="shared" ref="ED6:EL6" si="14">IF(ED7="",NA(),ED7)</f>
        <v>0.77</v>
      </c>
      <c r="EE6" s="33">
        <f t="shared" si="14"/>
        <v>1.03</v>
      </c>
      <c r="EF6" s="33">
        <f t="shared" si="14"/>
        <v>1.1599999999999999</v>
      </c>
      <c r="EG6" s="33">
        <f t="shared" si="14"/>
        <v>0.99</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192015</v>
      </c>
      <c r="D7" s="35">
        <v>46</v>
      </c>
      <c r="E7" s="35">
        <v>1</v>
      </c>
      <c r="F7" s="35">
        <v>0</v>
      </c>
      <c r="G7" s="35">
        <v>1</v>
      </c>
      <c r="H7" s="35" t="s">
        <v>93</v>
      </c>
      <c r="I7" s="35" t="s">
        <v>94</v>
      </c>
      <c r="J7" s="35" t="s">
        <v>95</v>
      </c>
      <c r="K7" s="35" t="s">
        <v>96</v>
      </c>
      <c r="L7" s="35" t="s">
        <v>97</v>
      </c>
      <c r="M7" s="36" t="s">
        <v>98</v>
      </c>
      <c r="N7" s="36">
        <v>85.75</v>
      </c>
      <c r="O7" s="36">
        <v>98.6</v>
      </c>
      <c r="P7" s="36">
        <v>2883</v>
      </c>
      <c r="Q7" s="36">
        <v>192559</v>
      </c>
      <c r="R7" s="36">
        <v>212.47</v>
      </c>
      <c r="S7" s="36">
        <v>906.29</v>
      </c>
      <c r="T7" s="36">
        <v>237687</v>
      </c>
      <c r="U7" s="36">
        <v>92.45</v>
      </c>
      <c r="V7" s="36">
        <v>2570.98</v>
      </c>
      <c r="W7" s="36">
        <v>115.79</v>
      </c>
      <c r="X7" s="36">
        <v>115.65</v>
      </c>
      <c r="Y7" s="36">
        <v>120.25</v>
      </c>
      <c r="Z7" s="36">
        <v>139.93</v>
      </c>
      <c r="AA7" s="36">
        <v>133.07</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961.24</v>
      </c>
      <c r="AT7" s="36">
        <v>885.39</v>
      </c>
      <c r="AU7" s="36">
        <v>812.06</v>
      </c>
      <c r="AV7" s="36">
        <v>423.56</v>
      </c>
      <c r="AW7" s="36">
        <v>409.46</v>
      </c>
      <c r="AX7" s="36">
        <v>602.73</v>
      </c>
      <c r="AY7" s="36">
        <v>590.46</v>
      </c>
      <c r="AZ7" s="36">
        <v>628.34</v>
      </c>
      <c r="BA7" s="36">
        <v>289.8</v>
      </c>
      <c r="BB7" s="36">
        <v>299.44</v>
      </c>
      <c r="BC7" s="36">
        <v>262.74</v>
      </c>
      <c r="BD7" s="36">
        <v>169.69</v>
      </c>
      <c r="BE7" s="36">
        <v>144.57</v>
      </c>
      <c r="BF7" s="36">
        <v>127.02</v>
      </c>
      <c r="BG7" s="36">
        <v>117.22</v>
      </c>
      <c r="BH7" s="36">
        <v>104.28</v>
      </c>
      <c r="BI7" s="36">
        <v>310.79000000000002</v>
      </c>
      <c r="BJ7" s="36">
        <v>299.16000000000003</v>
      </c>
      <c r="BK7" s="36">
        <v>297.13</v>
      </c>
      <c r="BL7" s="36">
        <v>301.99</v>
      </c>
      <c r="BM7" s="36">
        <v>298.08999999999997</v>
      </c>
      <c r="BN7" s="36">
        <v>276.38</v>
      </c>
      <c r="BO7" s="36">
        <v>108.11</v>
      </c>
      <c r="BP7" s="36">
        <v>107.54</v>
      </c>
      <c r="BQ7" s="36">
        <v>111.69</v>
      </c>
      <c r="BR7" s="36">
        <v>139.69</v>
      </c>
      <c r="BS7" s="36">
        <v>130.35</v>
      </c>
      <c r="BT7" s="36">
        <v>99</v>
      </c>
      <c r="BU7" s="36">
        <v>99.91</v>
      </c>
      <c r="BV7" s="36">
        <v>99.89</v>
      </c>
      <c r="BW7" s="36">
        <v>107.05</v>
      </c>
      <c r="BX7" s="36">
        <v>106.4</v>
      </c>
      <c r="BY7" s="36">
        <v>104.99</v>
      </c>
      <c r="BZ7" s="36">
        <v>152.75</v>
      </c>
      <c r="CA7" s="36">
        <v>153.66</v>
      </c>
      <c r="CB7" s="36">
        <v>148.08000000000001</v>
      </c>
      <c r="CC7" s="36">
        <v>118.31</v>
      </c>
      <c r="CD7" s="36">
        <v>126.68</v>
      </c>
      <c r="CE7" s="36">
        <v>164.03</v>
      </c>
      <c r="CF7" s="36">
        <v>164.25</v>
      </c>
      <c r="CG7" s="36">
        <v>165.34</v>
      </c>
      <c r="CH7" s="36">
        <v>155.09</v>
      </c>
      <c r="CI7" s="36">
        <v>156.29</v>
      </c>
      <c r="CJ7" s="36">
        <v>163.72</v>
      </c>
      <c r="CK7" s="36">
        <v>49.69</v>
      </c>
      <c r="CL7" s="36">
        <v>49.61</v>
      </c>
      <c r="CM7" s="36">
        <v>49.86</v>
      </c>
      <c r="CN7" s="36">
        <v>49.7</v>
      </c>
      <c r="CO7" s="36">
        <v>49.18</v>
      </c>
      <c r="CP7" s="36">
        <v>63.07</v>
      </c>
      <c r="CQ7" s="36">
        <v>62.71</v>
      </c>
      <c r="CR7" s="36">
        <v>62.15</v>
      </c>
      <c r="CS7" s="36">
        <v>61.61</v>
      </c>
      <c r="CT7" s="36">
        <v>62.34</v>
      </c>
      <c r="CU7" s="36">
        <v>59.76</v>
      </c>
      <c r="CV7" s="36">
        <v>80.81</v>
      </c>
      <c r="CW7" s="36">
        <v>80.040000000000006</v>
      </c>
      <c r="CX7" s="36">
        <v>79.010000000000005</v>
      </c>
      <c r="CY7" s="36">
        <v>77.400000000000006</v>
      </c>
      <c r="CZ7" s="36">
        <v>77.95</v>
      </c>
      <c r="DA7" s="36">
        <v>89.96</v>
      </c>
      <c r="DB7" s="36">
        <v>90.54</v>
      </c>
      <c r="DC7" s="36">
        <v>90.64</v>
      </c>
      <c r="DD7" s="36">
        <v>90.23</v>
      </c>
      <c r="DE7" s="36">
        <v>90.15</v>
      </c>
      <c r="DF7" s="36">
        <v>89.95</v>
      </c>
      <c r="DG7" s="36">
        <v>44.95</v>
      </c>
      <c r="DH7" s="36">
        <v>45.13</v>
      </c>
      <c r="DI7" s="36">
        <v>45.92</v>
      </c>
      <c r="DJ7" s="36">
        <v>49.04</v>
      </c>
      <c r="DK7" s="36">
        <v>49.71</v>
      </c>
      <c r="DL7" s="36">
        <v>41.47</v>
      </c>
      <c r="DM7" s="36">
        <v>42.43</v>
      </c>
      <c r="DN7" s="36">
        <v>43.24</v>
      </c>
      <c r="DO7" s="36">
        <v>46.36</v>
      </c>
      <c r="DP7" s="36">
        <v>47.37</v>
      </c>
      <c r="DQ7" s="36">
        <v>47.18</v>
      </c>
      <c r="DR7" s="36">
        <v>7.65</v>
      </c>
      <c r="DS7" s="36">
        <v>8.61</v>
      </c>
      <c r="DT7" s="36">
        <v>8.69</v>
      </c>
      <c r="DU7" s="36">
        <v>9.57</v>
      </c>
      <c r="DV7" s="36">
        <v>10.7</v>
      </c>
      <c r="DW7" s="36">
        <v>9.92</v>
      </c>
      <c r="DX7" s="36">
        <v>11.07</v>
      </c>
      <c r="DY7" s="36">
        <v>12.21</v>
      </c>
      <c r="DZ7" s="36">
        <v>13.57</v>
      </c>
      <c r="EA7" s="36">
        <v>14.27</v>
      </c>
      <c r="EB7" s="36">
        <v>13.18</v>
      </c>
      <c r="EC7" s="36">
        <v>0.85</v>
      </c>
      <c r="ED7" s="36">
        <v>0.77</v>
      </c>
      <c r="EE7" s="36">
        <v>1.03</v>
      </c>
      <c r="EF7" s="36">
        <v>1.1599999999999999</v>
      </c>
      <c r="EG7" s="36">
        <v>0.99</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2017-02-09T08:05:30Z</cp:lastPrinted>
  <dcterms:created xsi:type="dcterms:W3CDTF">2017-02-01T08:40:41Z</dcterms:created>
  <dcterms:modified xsi:type="dcterms:W3CDTF">2017-02-13T02:38:39Z</dcterms:modified>
</cp:coreProperties>
</file>