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alcMode="manual"/>
</workbook>
</file>

<file path=xl/calcChain.xml><?xml version="1.0" encoding="utf-8"?>
<calcChain xmlns="http://schemas.openxmlformats.org/spreadsheetml/2006/main">
  <c r="AU63" i="11" l="1"/>
  <c r="AP63" i="11"/>
  <c r="AP23" i="11"/>
  <c r="AA23" i="11"/>
  <c r="V23" i="11"/>
  <c r="Q23" i="11"/>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O36" i="9"/>
  <c r="AM36" i="9"/>
  <c r="CO35" i="9"/>
  <c r="AM35" i="9"/>
  <c r="CO34" i="9"/>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U34" i="9" l="1"/>
  <c r="U35" i="9" s="1"/>
  <c r="U36" i="9" s="1"/>
  <c r="U37" i="9" s="1"/>
  <c r="BE34" i="9" l="1"/>
  <c r="BE35" i="9" s="1"/>
  <c r="BE36" i="9" s="1"/>
  <c r="BE37" i="9" s="1"/>
  <c r="AM34" i="9"/>
</calcChain>
</file>

<file path=xl/sharedStrings.xml><?xml version="1.0" encoding="utf-8"?>
<sst xmlns="http://schemas.openxmlformats.org/spreadsheetml/2006/main" count="1049" uniqueCount="575">
  <si>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</si>
  <si>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</si>
  <si>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</si>
  <si>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</si>
  <si>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</si>
  <si>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</si>
  <si>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</si>
  <si>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</si>
  <si>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</si>
  <si>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</si>
  <si>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</si>
  <si>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</si>
  <si>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</si>
  <si>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</si>
  <si>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</si>
  <si>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</si>
  <si>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</si>
  <si>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</si>
  <si>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</si>
  <si>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</si>
  <si>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</si>
  <si>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</si>
  <si>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</si>
  <si>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</si>
  <si>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</si>
  <si>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</si>
  <si>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</si>
  <si>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</si>
  <si>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</si>
  <si>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</si>
  <si>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</si>
  <si>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</si>
  <si>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</si>
  <si>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</si>
  <si>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</si>
  <si>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</si>
  <si>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</si>
  <si>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</si>
  <si>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</si>
  <si>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</si>
  <si>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</si>
  <si>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</si>
  <si>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</si>
  <si>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</si>
  <si>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</si>
  <si>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</si>
  <si>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</si>
  <si>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</si>
  <si>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</si>
  <si>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</si>
  <si>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</si>
  <si>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</si>
  <si>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</si>
  <si>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</si>
  <si>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</si>
  <si>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</si>
  <si>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</si>
  <si>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</si>
  <si>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</si>
  <si>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</si>
  <si>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</si>
  <si>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</si>
  <si>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</si>
  <si>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</si>
  <si>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</si>
  <si>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</si>
  <si>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</si>
  <si>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</si>
  <si>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</si>
  <si>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</si>
  <si>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</si>
  <si>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</si>
  <si>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</si>
  <si>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</si>
  <si>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</si>
  <si>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</si>
  <si>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</si>
  <si>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</si>
  <si>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</si>
  <si>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</si>
  <si>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</si>
  <si>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</si>
  <si>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</si>
  <si>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</si>
  <si>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</si>
  <si>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</si>
  <si>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</si>
  <si>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</si>
  <si>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</si>
  <si>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</si>
  <si>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</si>
  <si>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</si>
  <si>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</si>
  <si>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</si>
  <si>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</si>
  <si>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</si>
  <si>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</si>
  <si>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</si>
  <si>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</si>
  <si>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</si>
  <si>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</si>
  <si>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</si>
  <si>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</si>
  <si>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</si>
  <si>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</si>
  <si>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</si>
  <si>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</si>
  <si>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</si>
  <si>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</si>
  <si>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</si>
  <si>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</si>
  <si>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</si>
  <si>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</si>
  <si>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</si>
  <si>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</si>
  <si>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</si>
  <si>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</si>
  <si>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</si>
  <si>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</si>
  <si>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</si>
  <si>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</si>
  <si>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</si>
  <si>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</si>
  <si>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</si>
  <si>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</si>
  <si>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</si>
  <si>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</si>
  <si>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</si>
  <si>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</si>
  <si>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</si>
  <si>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</si>
  <si>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</si>
  <si>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</si>
  <si>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</si>
  <si>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</si>
  <si>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</si>
  <si>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</si>
  <si>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</si>
  <si>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</si>
  <si>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</si>
  <si>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</si>
  <si>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</si>
  <si>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</si>
  <si>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</si>
  <si>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</si>
  <si>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</si>
  <si>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</si>
  <si>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</si>
  <si>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</si>
  <si>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</si>
  <si>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</si>
  <si>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</si>
  <si>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</si>
  <si>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</si>
  <si>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</si>
  <si>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</si>
  <si>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</si>
  <si>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</si>
  <si>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</si>
  <si>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</si>
  <si>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</si>
  <si>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</si>
  <si>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</si>
  <si>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</si>
  <si>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</si>
  <si>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</si>
  <si>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</si>
  <si>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</si>
  <si>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</si>
  <si>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</si>
  <si>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</si>
  <si>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</si>
  <si>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</si>
  <si>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</si>
  <si>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</si>
  <si>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</si>
  <si>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</si>
  <si>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</si>
  <si>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</si>
  <si>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</si>
  <si>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</si>
  <si>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</si>
  <si>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</si>
  <si>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</si>
  <si>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</si>
  <si>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</si>
  <si>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</si>
  <si>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</si>
  <si>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</si>
  <si>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</si>
  <si>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</si>
  <si>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</si>
  <si>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山梨県富士川町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</si>
  <si>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</si>
  <si>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</si>
  <si>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</si>
  <si>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</si>
  <si>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</si>
  <si>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</si>
  <si>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</si>
  <si>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</si>
  <si>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</si>
  <si>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</si>
  <si>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</si>
  <si>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</si>
  <si>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</si>
  <si>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</si>
  <si>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</si>
  <si>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</si>
  <si>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</si>
  <si>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</si>
  <si>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</si>
  <si>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</si>
  <si>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</si>
  <si>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</si>
  <si>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</si>
  <si>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</si>
  <si>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</si>
  <si>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</si>
  <si>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</si>
  <si>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</si>
  <si>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</si>
  <si>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</si>
  <si>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</si>
  <si>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</si>
  <si>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</si>
  <si>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</si>
  <si>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</si>
  <si>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</si>
  <si>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</si>
  <si>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</si>
  <si>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</si>
  <si>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</si>
  <si>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</si>
  <si>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</si>
  <si>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</si>
  <si>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</si>
  <si>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</si>
  <si>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</si>
  <si>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</si>
  <si>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</si>
  <si>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</si>
  <si>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</si>
  <si>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</si>
  <si>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</si>
  <si>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</si>
  <si>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</si>
  <si>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</si>
  <si>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</si>
  <si>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</si>
  <si>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</si>
  <si>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</si>
  <si>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</si>
  <si>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</si>
  <si>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</si>
  <si>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</si>
  <si>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</si>
  <si>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</si>
  <si>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</si>
  <si>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</si>
  <si>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</si>
  <si>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</si>
  <si>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</si>
  <si>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</si>
  <si>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</si>
  <si>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</si>
  <si>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</si>
  <si>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</si>
  <si>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</si>
  <si>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</si>
  <si>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</si>
  <si>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</si>
  <si>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</si>
  <si>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</si>
  <si>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</si>
  <si>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</si>
  <si>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</si>
  <si>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</si>
  <si>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</si>
  <si>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</si>
  <si>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</si>
  <si>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</si>
  <si>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</si>
  <si>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</si>
  <si>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</si>
  <si>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</si>
  <si>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</si>
  <si>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</si>
  <si>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</si>
  <si>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</si>
  <si>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</si>
  <si>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</si>
  <si>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</si>
  <si>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</si>
  <si>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</si>
  <si>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</si>
  <si>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</si>
  <si>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</si>
  <si>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</si>
  <si>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</si>
  <si>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</si>
  <si>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</si>
  <si>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</si>
  <si>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</si>
  <si>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</si>
  <si>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</si>
  <si>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</si>
  <si>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</si>
  <si>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</si>
  <si>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</si>
  <si>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</si>
  <si>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</si>
  <si>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</si>
  <si>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</si>
  <si>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</si>
  <si>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</si>
  <si>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</si>
  <si>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</si>
  <si>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</si>
  <si>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</si>
  <si>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</si>
  <si>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</si>
  <si>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</si>
  <si>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</si>
  <si>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</si>
  <si>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</si>
  <si>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</si>
  <si>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</si>
  <si>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</si>
  <si>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</si>
  <si>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</si>
  <si>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</si>
  <si>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</si>
  <si>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</si>
  <si>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</si>
  <si>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</si>
  <si>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</si>
  <si>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</si>
  <si>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</si>
  <si>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</si>
  <si>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山梨県富士川町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</si>
  <si>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</si>
  <si>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</si>
  <si>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</si>
  <si>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</si>
  <si>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</si>
  <si>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</si>
  <si>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</si>
  <si>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</si>
  <si>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</si>
  <si>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</si>
  <si>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</si>
  <si>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</si>
  <si>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</si>
  <si>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</si>
  <si>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</si>
  <si>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</si>
  <si>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</si>
  <si>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</si>
  <si>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</si>
  <si>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</si>
  <si>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</si>
  <si>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峡南地区ことばの教室共同設置特別会計</t>
    <phoneticPr fontId="5"/>
  </si>
  <si>
    <t>峡南地区充指導主事共同設置特別会計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</si>
  <si>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</si>
  <si>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</si>
  <si>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</si>
  <si>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</si>
  <si>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</si>
  <si>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</si>
  <si>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</si>
  <si>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</si>
  <si>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</si>
  <si>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</si>
  <si>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</si>
  <si>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</si>
  <si>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</si>
  <si>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</si>
  <si>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</si>
  <si>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</si>
  <si>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</si>
  <si>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</si>
  <si>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</si>
  <si>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</si>
  <si>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</si>
  <si>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</si>
  <si>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営農飲雑用水事業特別会計</t>
    <phoneticPr fontId="5"/>
  </si>
  <si>
    <t>箱原農業集落排水事業特別会計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</si>
  <si>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</si>
  <si>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</si>
  <si>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</si>
  <si>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</si>
  <si>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</si>
  <si>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</si>
  <si>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</si>
  <si>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</si>
  <si>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</si>
  <si>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</si>
  <si>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</si>
  <si>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</si>
  <si>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</si>
  <si>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</si>
  <si>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</si>
  <si>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</si>
  <si>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</si>
  <si>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</si>
  <si>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</si>
  <si>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</si>
  <si>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</si>
  <si>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</si>
  <si>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</si>
  <si>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</si>
  <si>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</si>
  <si>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</si>
  <si>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</si>
  <si>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</si>
  <si>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</si>
  <si>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</si>
  <si>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</si>
  <si>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</si>
  <si>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</si>
  <si>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</si>
  <si>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</si>
  <si>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</si>
  <si>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</si>
  <si>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</si>
  <si>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</si>
  <si>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</si>
  <si>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</si>
  <si>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</si>
  <si>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</si>
  <si>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</si>
  <si>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</si>
  <si>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</si>
  <si>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</si>
  <si>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</si>
  <si>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</si>
  <si>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</si>
  <si>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</si>
  <si>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</si>
  <si>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</si>
  <si>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</si>
  <si>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</si>
  <si>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</si>
  <si>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</si>
  <si>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箱原農業集落排水事業特別会計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</si>
  <si>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</si>
  <si>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</si>
  <si>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</si>
  <si>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</si>
  <si>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</si>
  <si>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</si>
  <si>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</si>
  <si>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</si>
  <si>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</si>
  <si>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</si>
  <si>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</si>
  <si>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</si>
  <si>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</si>
  <si>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</si>
  <si>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</si>
  <si>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</si>
  <si>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</si>
  <si>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</si>
  <si>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</si>
  <si>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</si>
  <si>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</si>
  <si>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</si>
  <si>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</si>
  <si>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</si>
  <si>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</si>
  <si>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</si>
  <si>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</si>
  <si>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</si>
  <si>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</si>
  <si>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</si>
  <si>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</si>
  <si>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</si>
  <si>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</si>
  <si>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</si>
  <si>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</si>
  <si>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</si>
  <si>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</si>
  <si>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</si>
  <si>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</si>
  <si>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</si>
  <si>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</si>
  <si>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</si>
  <si>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</si>
  <si>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</si>
  <si>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</si>
  <si>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</si>
  <si>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</si>
  <si>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</si>
  <si>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</si>
  <si>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</si>
  <si>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</si>
  <si>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</si>
  <si>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</si>
  <si>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</si>
  <si>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</si>
  <si>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</si>
  <si>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</si>
  <si>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</si>
  <si>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</si>
  <si>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</si>
  <si>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</si>
  <si>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</si>
  <si>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</si>
  <si>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</si>
  <si>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</si>
  <si>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</si>
  <si>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</si>
  <si>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</si>
  <si>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</si>
  <si>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</si>
  <si>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</si>
  <si>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</si>
  <si>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</si>
  <si>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</si>
  <si>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</si>
  <si>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</si>
  <si>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</si>
  <si>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</si>
  <si>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</si>
  <si>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</si>
  <si>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</si>
  <si>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</si>
  <si>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</si>
  <si>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</si>
  <si>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1.23</t>
  </si>
  <si>
    <t>▲ 0.18</t>
  </si>
  <si>
    <t>水道事業会計</t>
  </si>
  <si>
    <t>一般会計</t>
  </si>
  <si>
    <t>介護保険特別会計</t>
  </si>
  <si>
    <t>下水道事業特別会計</t>
  </si>
  <si>
    <t>国民健康保険特別会計</t>
  </si>
  <si>
    <t>簡易水道事業特別会計</t>
  </si>
  <si>
    <t>後期高齢者医療特別会計</t>
  </si>
  <si>
    <t>介護サービス事業特別会計</t>
  </si>
  <si>
    <t>その他会計（赤字）</t>
  </si>
  <si>
    <t>その他会計（黒字）</t>
  </si>
  <si>
    <t>三郡衛生組合（一般会計）</t>
    <rPh sb="0" eb="2">
      <t>サングン</t>
    </rPh>
    <rPh sb="2" eb="4">
      <t>エイセイ</t>
    </rPh>
    <rPh sb="4" eb="6">
      <t>クミアイ</t>
    </rPh>
    <rPh sb="7" eb="9">
      <t>イッパン</t>
    </rPh>
    <rPh sb="9" eb="11">
      <t>カイケイ</t>
    </rPh>
    <phoneticPr fontId="2"/>
  </si>
  <si>
    <t>三郡衛生組合（し尿処理事業特別会計）</t>
    <rPh sb="0" eb="2">
      <t>サングン</t>
    </rPh>
    <rPh sb="2" eb="4">
      <t>エイセイ</t>
    </rPh>
    <rPh sb="4" eb="6">
      <t>クミアイ</t>
    </rPh>
    <rPh sb="8" eb="9">
      <t>ニョウ</t>
    </rPh>
    <rPh sb="9" eb="11">
      <t>ショリ</t>
    </rPh>
    <rPh sb="11" eb="13">
      <t>ジギョウ</t>
    </rPh>
    <rPh sb="13" eb="15">
      <t>トクベツ</t>
    </rPh>
    <rPh sb="15" eb="17">
      <t>カイケイ</t>
    </rPh>
    <phoneticPr fontId="2"/>
  </si>
  <si>
    <t>三郡衛生組合（火葬事業特別会計）</t>
    <rPh sb="0" eb="2">
      <t>サングン</t>
    </rPh>
    <rPh sb="2" eb="4">
      <t>エイセイ</t>
    </rPh>
    <rPh sb="4" eb="6">
      <t>クミアイ</t>
    </rPh>
    <rPh sb="7" eb="9">
      <t>カソウ</t>
    </rPh>
    <rPh sb="9" eb="11">
      <t>ジギョウ</t>
    </rPh>
    <rPh sb="11" eb="13">
      <t>トクベツ</t>
    </rPh>
    <rPh sb="13" eb="15">
      <t>カイケイ</t>
    </rPh>
    <phoneticPr fontId="2"/>
  </si>
  <si>
    <t>中巨摩地区広域事務組合（一般会計）</t>
    <rPh sb="0" eb="3">
      <t>ナカコマ</t>
    </rPh>
    <rPh sb="3" eb="5">
      <t>チク</t>
    </rPh>
    <rPh sb="5" eb="7">
      <t>コウイキ</t>
    </rPh>
    <rPh sb="7" eb="9">
      <t>ジム</t>
    </rPh>
    <rPh sb="9" eb="11">
      <t>クミアイ</t>
    </rPh>
    <rPh sb="12" eb="14">
      <t>イッパン</t>
    </rPh>
    <rPh sb="14" eb="16">
      <t>カイケイ</t>
    </rPh>
    <phoneticPr fontId="2"/>
  </si>
  <si>
    <t>中巨摩地区広域事務組合（ごみ処理事業特別会計）</t>
    <rPh sb="0" eb="3">
      <t>ナカコマ</t>
    </rPh>
    <rPh sb="3" eb="5">
      <t>チク</t>
    </rPh>
    <rPh sb="5" eb="7">
      <t>コウイキ</t>
    </rPh>
    <rPh sb="7" eb="9">
      <t>ジム</t>
    </rPh>
    <rPh sb="9" eb="11">
      <t>クミアイ</t>
    </rPh>
    <rPh sb="14" eb="16">
      <t>ショリ</t>
    </rPh>
    <rPh sb="16" eb="18">
      <t>ジギョウ</t>
    </rPh>
    <rPh sb="18" eb="20">
      <t>トクベツ</t>
    </rPh>
    <rPh sb="20" eb="22">
      <t>カイケイ</t>
    </rPh>
    <phoneticPr fontId="2"/>
  </si>
  <si>
    <t>中巨摩地区広域事務組合（地区公園事業特別会計）</t>
    <rPh sb="0" eb="3">
      <t>ナカコマ</t>
    </rPh>
    <rPh sb="3" eb="5">
      <t>チク</t>
    </rPh>
    <rPh sb="5" eb="7">
      <t>コウイキ</t>
    </rPh>
    <rPh sb="7" eb="9">
      <t>ジム</t>
    </rPh>
    <rPh sb="9" eb="11">
      <t>クミアイ</t>
    </rPh>
    <rPh sb="12" eb="14">
      <t>チク</t>
    </rPh>
    <rPh sb="14" eb="16">
      <t>コウエン</t>
    </rPh>
    <rPh sb="16" eb="18">
      <t>ジギョウ</t>
    </rPh>
    <rPh sb="18" eb="20">
      <t>トクベツ</t>
    </rPh>
    <rPh sb="20" eb="22">
      <t>カイケイ</t>
    </rPh>
    <phoneticPr fontId="2"/>
  </si>
  <si>
    <t>中巨摩地区広域事務組合（老人福祉事業特別会計）</t>
    <rPh sb="0" eb="3">
      <t>ナカコマ</t>
    </rPh>
    <rPh sb="3" eb="5">
      <t>チク</t>
    </rPh>
    <rPh sb="5" eb="7">
      <t>コウイキ</t>
    </rPh>
    <rPh sb="7" eb="9">
      <t>ジム</t>
    </rPh>
    <rPh sb="9" eb="11">
      <t>クミアイ</t>
    </rPh>
    <rPh sb="12" eb="14">
      <t>ロウジン</t>
    </rPh>
    <rPh sb="14" eb="16">
      <t>フクシ</t>
    </rPh>
    <rPh sb="16" eb="18">
      <t>ジギョウ</t>
    </rPh>
    <rPh sb="18" eb="20">
      <t>トクベツ</t>
    </rPh>
    <rPh sb="20" eb="22">
      <t>カイケイ</t>
    </rPh>
    <phoneticPr fontId="2"/>
  </si>
  <si>
    <t>中巨摩地区広域事務組合（勤労青年センター事業特別会計）</t>
    <rPh sb="0" eb="3">
      <t>ナカコマ</t>
    </rPh>
    <rPh sb="3" eb="5">
      <t>チク</t>
    </rPh>
    <rPh sb="5" eb="7">
      <t>コウイキ</t>
    </rPh>
    <rPh sb="7" eb="9">
      <t>ジム</t>
    </rPh>
    <rPh sb="9" eb="11">
      <t>クミアイ</t>
    </rPh>
    <rPh sb="12" eb="14">
      <t>キンロウ</t>
    </rPh>
    <rPh sb="14" eb="16">
      <t>セイネン</t>
    </rPh>
    <rPh sb="20" eb="22">
      <t>ジギョウ</t>
    </rPh>
    <rPh sb="22" eb="24">
      <t>トクベツ</t>
    </rPh>
    <rPh sb="24" eb="26">
      <t>カイケイ</t>
    </rPh>
    <phoneticPr fontId="2"/>
  </si>
  <si>
    <t>中巨摩地区広域事務組合（し尿処理事業特別会計）</t>
    <rPh sb="0" eb="3">
      <t>ナカコマ</t>
    </rPh>
    <rPh sb="3" eb="5">
      <t>チク</t>
    </rPh>
    <rPh sb="5" eb="7">
      <t>コウイキ</t>
    </rPh>
    <rPh sb="7" eb="9">
      <t>ジム</t>
    </rPh>
    <rPh sb="9" eb="11">
      <t>クミアイ</t>
    </rPh>
    <rPh sb="13" eb="14">
      <t>ニョウ</t>
    </rPh>
    <rPh sb="14" eb="16">
      <t>ショリ</t>
    </rPh>
    <rPh sb="16" eb="18">
      <t>ジギョウ</t>
    </rPh>
    <rPh sb="18" eb="20">
      <t>トクベツ</t>
    </rPh>
    <rPh sb="20" eb="22">
      <t>カイケイ</t>
    </rPh>
    <phoneticPr fontId="2"/>
  </si>
  <si>
    <t>峡南広域行政組合（一般会計）</t>
    <rPh sb="0" eb="2">
      <t>キョウナン</t>
    </rPh>
    <rPh sb="2" eb="4">
      <t>コウイキ</t>
    </rPh>
    <rPh sb="4" eb="6">
      <t>ギョウセイ</t>
    </rPh>
    <rPh sb="6" eb="8">
      <t>クミアイ</t>
    </rPh>
    <rPh sb="9" eb="11">
      <t>イッパン</t>
    </rPh>
    <rPh sb="11" eb="13">
      <t>カイケイ</t>
    </rPh>
    <phoneticPr fontId="2"/>
  </si>
  <si>
    <t>峡南広域行政組合（ふるさと市町村圏特別会計）</t>
    <rPh sb="0" eb="2">
      <t>キョウナン</t>
    </rPh>
    <rPh sb="2" eb="4">
      <t>コウイキ</t>
    </rPh>
    <rPh sb="4" eb="6">
      <t>ギョウセイ</t>
    </rPh>
    <rPh sb="6" eb="8">
      <t>クミアイ</t>
    </rPh>
    <rPh sb="13" eb="16">
      <t>シチョウソン</t>
    </rPh>
    <rPh sb="16" eb="17">
      <t>ケン</t>
    </rPh>
    <rPh sb="17" eb="19">
      <t>トクベツ</t>
    </rPh>
    <rPh sb="19" eb="21">
      <t>カイケイ</t>
    </rPh>
    <phoneticPr fontId="2"/>
  </si>
  <si>
    <t>峡南広域行政組合（介護保険特別会計）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</si>
  <si>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</si>
  <si>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</si>
  <si>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</si>
  <si>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</si>
  <si>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</si>
  <si>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山梨県広域高齢者医療広域連合（後期高齢者医療特別会計）</t>
    <rPh sb="0" eb="3">
      <t>ヤマナシケン</t>
    </rPh>
    <rPh sb="3" eb="5">
      <t>コウイキ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</si>
  <si>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峡南医療センター企業団</t>
    <rPh sb="0" eb="2">
      <t>キョウナン</t>
    </rPh>
    <rPh sb="2" eb="4">
      <t>イリョウ</t>
    </rPh>
    <rPh sb="8" eb="10">
      <t>キギョウ</t>
    </rPh>
    <rPh sb="10" eb="11">
      <t>ダン</t>
    </rPh>
    <phoneticPr fontId="2"/>
  </si>
  <si>
    <t>（株）富士川</t>
    <rPh sb="0" eb="3">
      <t>カブ</t>
    </rPh>
    <rPh sb="3" eb="6">
      <t>フジカワ</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</si>
  <si>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</si>
  <si>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</si>
  <si>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</si>
  <si>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</si>
  <si>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</si>
  <si>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</si>
  <si>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</si>
  <si>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</si>
  <si>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</si>
  <si>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</si>
  <si>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</si>
  <si>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</si>
  <si>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将来負担比率及び実質公債費比率いずれの数値も、病院事業における連結実質赤字額及び償還を有していることから類似団体内平均値を上回っている。今後も、起債の抑制及び基金の積立
による充当可能基金の増額に努めることにより、両比率の減少を図る。</t>
    <rPh sb="0" eb="2">
      <t>ショウライ</t>
    </rPh>
    <rPh sb="2" eb="4">
      <t>フタン</t>
    </rPh>
    <rPh sb="4" eb="6">
      <t>ヒリツ</t>
    </rPh>
    <rPh sb="6" eb="7">
      <t>オヨ</t>
    </rPh>
    <rPh sb="8" eb="10">
      <t>ジッシツ</t>
    </rPh>
    <rPh sb="10" eb="12">
      <t>コウサイ</t>
    </rPh>
    <rPh sb="12" eb="13">
      <t>ヒ</t>
    </rPh>
    <rPh sb="13" eb="15">
      <t>ヒリツ</t>
    </rPh>
    <rPh sb="19" eb="21">
      <t>スウチ</t>
    </rPh>
    <rPh sb="23" eb="25">
      <t>ビョウイン</t>
    </rPh>
    <rPh sb="25" eb="27">
      <t>ジギョウ</t>
    </rPh>
    <rPh sb="31" eb="33">
      <t>レンケツ</t>
    </rPh>
    <rPh sb="33" eb="35">
      <t>ジッシツ</t>
    </rPh>
    <rPh sb="35" eb="38">
      <t>アカジガク</t>
    </rPh>
    <rPh sb="38" eb="39">
      <t>オヨ</t>
    </rPh>
    <rPh sb="40" eb="42">
      <t>ショウカン</t>
    </rPh>
    <rPh sb="43" eb="44">
      <t>ユウ</t>
    </rPh>
    <rPh sb="52" eb="54">
      <t>ルイジ</t>
    </rPh>
    <rPh sb="54" eb="56">
      <t>ダンタイ</t>
    </rPh>
    <rPh sb="56" eb="57">
      <t>ナイ</t>
    </rPh>
    <rPh sb="57" eb="60">
      <t>ヘイキンチ</t>
    </rPh>
    <rPh sb="61" eb="63">
      <t>ウワマワ</t>
    </rPh>
    <rPh sb="68" eb="70">
      <t>コンゴ</t>
    </rPh>
    <rPh sb="72" eb="74">
      <t>キサイ</t>
    </rPh>
    <rPh sb="75" eb="77">
      <t>ヨクセイ</t>
    </rPh>
    <rPh sb="77" eb="78">
      <t>オヨ</t>
    </rPh>
    <rPh sb="79" eb="81">
      <t>キキン</t>
    </rPh>
    <rPh sb="82" eb="84">
      <t>ツミタテ</t>
    </rPh>
    <rPh sb="88" eb="90">
      <t>ジュウトウ</t>
    </rPh>
    <rPh sb="90" eb="92">
      <t>カノウ</t>
    </rPh>
    <rPh sb="92" eb="94">
      <t>キキン</t>
    </rPh>
    <rPh sb="95" eb="97">
      <t>ゾウガク</t>
    </rPh>
    <rPh sb="98" eb="99">
      <t>ツト</t>
    </rPh>
    <rPh sb="107" eb="108">
      <t>リョウ</t>
    </rPh>
    <rPh sb="108" eb="110">
      <t>ヒリツ</t>
    </rPh>
    <rPh sb="111" eb="113">
      <t>ゲンショウ</t>
    </rPh>
    <rPh sb="114" eb="115">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</si>
</sst>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60274</c:v>
                </c:pt>
                <c:pt idx="1">
                  <c:v>68390</c:v>
                </c:pt>
                <c:pt idx="2">
                  <c:v>88047</c:v>
                </c:pt>
                <c:pt idx="3">
                  <c:v>78815</c:v>
                </c:pt>
                <c:pt idx="4">
                  <c:v>48671</c:v>
                </c:pt>
              </c:numCache>
            </c:numRef>
          </c:val>
          <c:smooth val="0"/>
        </c:ser>
        <c:dLbls>
          <c:showLegendKey val="0"/>
          <c:showVal val="0"/>
          <c:showCatName val="0"/>
          <c:showSerName val="0"/>
          <c:showPercent val="0"/>
          <c:showBubbleSize val="0"/>
        </c:dLbls>
        <c:marker val="1"/>
        <c:smooth val="0"/>
        <c:axId val="104255488"/>
        <c:axId val="104257408"/>
      </c:lineChart>
      <c:catAx>
        <c:axId val="1042554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257408"/>
        <c:crosses val="autoZero"/>
        <c:auto val="1"/>
        <c:lblAlgn val="ctr"/>
        <c:lblOffset val="100"/>
        <c:tickLblSkip val="1"/>
        <c:tickMarkSkip val="1"/>
        <c:noMultiLvlLbl val="0"/>
      </c:catAx>
      <c:valAx>
        <c:axId val="1042574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255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2.3199999999999998</c:v>
                </c:pt>
                <c:pt idx="1">
                  <c:v>7.73</c:v>
                </c:pt>
                <c:pt idx="2">
                  <c:v>6.46</c:v>
                </c:pt>
                <c:pt idx="3">
                  <c:v>6.29</c:v>
                </c:pt>
                <c:pt idx="4">
                  <c:v>6.48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18.77</c:v>
                </c:pt>
                <c:pt idx="1">
                  <c:v>21.39</c:v>
                </c:pt>
                <c:pt idx="2">
                  <c:v>21.28</c:v>
                </c:pt>
                <c:pt idx="3">
                  <c:v>21.42</c:v>
                </c:pt>
                <c:pt idx="4">
                  <c:v>20.75</c:v>
                </c:pt>
              </c:numCache>
            </c:numRef>
          </c:val>
        </c:ser>
        <c:dLbls>
          <c:showLegendKey val="0"/>
          <c:showVal val="0"/>
          <c:showCatName val="0"/>
          <c:showSerName val="0"/>
          <c:showPercent val="0"/>
          <c:showBubbleSize val="0"/>
        </c:dLbls>
        <c:gapWidth val="250"/>
        <c:overlap val="100"/>
        <c:axId val="127629184"/>
        <c:axId val="127631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1.52</c:v>
                </c:pt>
                <c:pt idx="1">
                  <c:v>7.41</c:v>
                </c:pt>
                <c:pt idx="2">
                  <c:v>-1.23</c:v>
                </c:pt>
                <c:pt idx="3">
                  <c:v>-0.18</c:v>
                </c:pt>
                <c:pt idx="4">
                  <c:v>0.51</c:v>
                </c:pt>
              </c:numCache>
            </c:numRef>
          </c:val>
          <c:smooth val="0"/>
        </c:ser>
        <c:dLbls>
          <c:showLegendKey val="0"/>
          <c:showVal val="0"/>
          <c:showCatName val="0"/>
          <c:showSerName val="0"/>
          <c:showPercent val="0"/>
          <c:showBubbleSize val="0"/>
        </c:dLbls>
        <c:marker val="1"/>
        <c:smooth val="0"/>
        <c:axId val="127629184"/>
        <c:axId val="127631360"/>
      </c:lineChart>
      <c:catAx>
        <c:axId val="12762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631360"/>
        <c:crosses val="autoZero"/>
        <c:auto val="1"/>
        <c:lblAlgn val="ctr"/>
        <c:lblOffset val="100"/>
        <c:tickLblSkip val="1"/>
        <c:tickMarkSkip val="1"/>
        <c:noMultiLvlLbl val="0"/>
      </c:catAx>
      <c:valAx>
        <c:axId val="127631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62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0.5</c:v>
                </c:pt>
                <c:pt idx="2">
                  <c:v>#N/A</c:v>
                </c:pt>
                <c:pt idx="3">
                  <c:v>0.69</c:v>
                </c:pt>
                <c:pt idx="4">
                  <c:v>#N/A</c:v>
                </c:pt>
                <c:pt idx="5">
                  <c:v>0.1</c:v>
                </c:pt>
                <c:pt idx="6">
                  <c:v>#N/A</c:v>
                </c:pt>
                <c:pt idx="7">
                  <c:v>0.09</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0.17</c:v>
                </c:pt>
                <c:pt idx="2">
                  <c:v>#N/A</c:v>
                </c:pt>
                <c:pt idx="3">
                  <c:v>7.0000000000000007E-2</c:v>
                </c:pt>
                <c:pt idx="4">
                  <c:v>#N/A</c:v>
                </c:pt>
                <c:pt idx="5">
                  <c:v>0.16</c:v>
                </c:pt>
                <c:pt idx="6">
                  <c:v>#N/A</c:v>
                </c:pt>
                <c:pt idx="7">
                  <c:v>0.16</c:v>
                </c:pt>
                <c:pt idx="8">
                  <c:v>#N/A</c:v>
                </c:pt>
                <c:pt idx="9">
                  <c:v>0.14000000000000001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0.09</c:v>
                </c:pt>
                <c:pt idx="2">
                  <c:v>#N/A</c:v>
                </c:pt>
                <c:pt idx="3">
                  <c:v>0.22</c:v>
                </c:pt>
                <c:pt idx="4">
                  <c:v>#N/A</c:v>
                </c:pt>
                <c:pt idx="5">
                  <c:v>0.19</c:v>
                </c:pt>
                <c:pt idx="6">
                  <c:v>#N/A</c:v>
                </c:pt>
                <c:pt idx="7">
                  <c:v>0.11</c:v>
                </c:pt>
                <c:pt idx="8">
                  <c:v>#N/A</c:v>
                </c:pt>
                <c:pt idx="9">
                  <c:v>0.22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0.27</c:v>
                </c:pt>
                <c:pt idx="2">
                  <c:v>#N/A</c:v>
                </c:pt>
                <c:pt idx="3">
                  <c:v>0.32</c:v>
                </c:pt>
                <c:pt idx="4">
                  <c:v>#N/A</c:v>
                </c:pt>
                <c:pt idx="5">
                  <c:v>0.14000000000000001</c:v>
                </c:pt>
                <c:pt idx="6">
                  <c:v>#N/A</c:v>
                </c:pt>
                <c:pt idx="7">
                  <c:v>0.27</c:v>
                </c:pt>
                <c:pt idx="8">
                  <c:v>#N/A</c:v>
                </c:pt>
                <c:pt idx="9">
                  <c:v>0.24</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0.35</c:v>
                </c:pt>
                <c:pt idx="2">
                  <c:v>#N/A</c:v>
                </c:pt>
                <c:pt idx="3">
                  <c:v>0.89</c:v>
                </c:pt>
                <c:pt idx="4">
                  <c:v>#N/A</c:v>
                </c:pt>
                <c:pt idx="5">
                  <c:v>0.57999999999999996</c:v>
                </c:pt>
                <c:pt idx="6">
                  <c:v>#N/A</c:v>
                </c:pt>
                <c:pt idx="7">
                  <c:v>0.37</c:v>
                </c:pt>
                <c:pt idx="8">
                  <c:v>#N/A</c:v>
                </c:pt>
                <c:pt idx="9">
                  <c:v>1.1200000000000001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0.82</c:v>
                </c:pt>
                <c:pt idx="2">
                  <c:v>#N/A</c:v>
                </c:pt>
                <c:pt idx="3">
                  <c:v>0.76</c:v>
                </c:pt>
                <c:pt idx="4">
                  <c:v>#N/A</c:v>
                </c:pt>
                <c:pt idx="5">
                  <c:v>0.95</c:v>
                </c:pt>
                <c:pt idx="6">
                  <c:v>#N/A</c:v>
                </c:pt>
                <c:pt idx="7">
                  <c:v>1.17</c:v>
                </c:pt>
                <c:pt idx="8">
                  <c:v>#N/A</c:v>
                </c:pt>
                <c:pt idx="9">
                  <c:v>1.27</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0.75</c:v>
                </c:pt>
                <c:pt idx="2">
                  <c:v>#N/A</c:v>
                </c:pt>
                <c:pt idx="3">
                  <c:v>0.78</c:v>
                </c:pt>
                <c:pt idx="4">
                  <c:v>#N/A</c:v>
                </c:pt>
                <c:pt idx="5">
                  <c:v>0.68</c:v>
                </c:pt>
                <c:pt idx="6">
                  <c:v>#N/A</c:v>
                </c:pt>
                <c:pt idx="7">
                  <c:v>0.94</c:v>
                </c:pt>
                <c:pt idx="8">
                  <c:v>#N/A</c:v>
                </c:pt>
                <c:pt idx="9">
                  <c:v>1.38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1.85</c:v>
                </c:pt>
                <c:pt idx="2">
                  <c:v>#N/A</c:v>
                </c:pt>
                <c:pt idx="3">
                  <c:v>7.09</c:v>
                </c:pt>
                <c:pt idx="4">
                  <c:v>#N/A</c:v>
                </c:pt>
                <c:pt idx="5">
                  <c:v>6.42</c:v>
                </c:pt>
                <c:pt idx="6">
                  <c:v>#N/A</c:v>
                </c:pt>
                <c:pt idx="7">
                  <c:v>6.26</c:v>
                </c:pt>
                <c:pt idx="8">
                  <c:v>#N/A</c:v>
                </c:pt>
                <c:pt idx="9">
                  <c:v>6.47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8.68</c:v>
                </c:pt>
                <c:pt idx="2">
                  <c:v>#N/A</c:v>
                </c:pt>
                <c:pt idx="3">
                  <c:v>8.8699999999999992</c:v>
                </c:pt>
                <c:pt idx="4">
                  <c:v>#N/A</c:v>
                </c:pt>
                <c:pt idx="5">
                  <c:v>8.35</c:v>
                </c:pt>
                <c:pt idx="6">
                  <c:v>#N/A</c:v>
                </c:pt>
                <c:pt idx="7">
                  <c:v>6.71</c:v>
                </c:pt>
                <c:pt idx="8">
                  <c:v>#N/A</c:v>
                </c:pt>
                <c:pt idx="9">
                  <c:v>7.43</c:v>
                </c:pt>
              </c:numCache>
            </c:numRef>
          </c:val>
        </c:ser>
        <c:dLbls>
          <c:showLegendKey val="0"/>
          <c:showVal val="0"/>
          <c:showCatName val="0"/>
          <c:showSerName val="0"/>
          <c:showPercent val="0"/>
          <c:showBubbleSize val="0"/>
        </c:dLbls>
        <c:gapWidth val="150"/>
        <c:overlap val="100"/>
        <c:axId val="5588864"/>
        <c:axId val="5590400"/>
      </c:barChart>
      <c:catAx>
        <c:axId val="558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0400"/>
        <c:crosses val="autoZero"/>
        <c:auto val="1"/>
        <c:lblAlgn val="ctr"/>
        <c:lblOffset val="100"/>
        <c:tickLblSkip val="1"/>
        <c:tickMarkSkip val="1"/>
        <c:noMultiLvlLbl val="0"/>
      </c:catAx>
      <c:valAx>
        <c:axId val="559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88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962</c:v>
                </c:pt>
                <c:pt idx="5">
                  <c:v>889</c:v>
                </c:pt>
                <c:pt idx="8">
                  <c:v>873</c:v>
                </c:pt>
                <c:pt idx="11">
                  <c:v>887</c:v>
                </c:pt>
                <c:pt idx="14">
                  <c:v>877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134</c:v>
                </c:pt>
                <c:pt idx="3">
                  <c:v>103</c:v>
                </c:pt>
                <c:pt idx="6">
                  <c:v>43</c:v>
                </c:pt>
                <c:pt idx="9">
                  <c:v>23</c:v>
                </c:pt>
                <c:pt idx="12">
                  <c:v>99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361</c:v>
                </c:pt>
                <c:pt idx="3">
                  <c:v>365</c:v>
                </c:pt>
                <c:pt idx="6">
                  <c:v>370</c:v>
                </c:pt>
                <c:pt idx="9">
                  <c:v>401</c:v>
                </c:pt>
                <c:pt idx="12">
                  <c:v>402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867</c:v>
                </c:pt>
                <c:pt idx="3">
                  <c:v>840</c:v>
                </c:pt>
                <c:pt idx="6">
                  <c:v>850</c:v>
                </c:pt>
                <c:pt idx="9">
                  <c:v>834</c:v>
                </c:pt>
                <c:pt idx="12">
                  <c:v>814</c:v>
                </c:pt>
              </c:numCache>
            </c:numRef>
          </c:val>
        </c:ser>
        <c:dLbls>
          <c:showLegendKey val="0"/>
          <c:showVal val="0"/>
          <c:showCatName val="0"/>
          <c:showSerName val="0"/>
          <c:showPercent val="0"/>
          <c:showBubbleSize val="0"/>
        </c:dLbls>
        <c:gapWidth val="100"/>
        <c:overlap val="100"/>
        <c:axId val="127596032"/>
        <c:axId val="127597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400</c:v>
                </c:pt>
                <c:pt idx="2">
                  <c:v>#N/A</c:v>
                </c:pt>
                <c:pt idx="3">
                  <c:v>#N/A</c:v>
                </c:pt>
                <c:pt idx="4">
                  <c:v>419</c:v>
                </c:pt>
                <c:pt idx="5">
                  <c:v>#N/A</c:v>
                </c:pt>
                <c:pt idx="6">
                  <c:v>#N/A</c:v>
                </c:pt>
                <c:pt idx="7">
                  <c:v>390</c:v>
                </c:pt>
                <c:pt idx="8">
                  <c:v>#N/A</c:v>
                </c:pt>
                <c:pt idx="9">
                  <c:v>#N/A</c:v>
                </c:pt>
                <c:pt idx="10">
                  <c:v>371</c:v>
                </c:pt>
                <c:pt idx="11">
                  <c:v>#N/A</c:v>
                </c:pt>
                <c:pt idx="12">
                  <c:v>#N/A</c:v>
                </c:pt>
                <c:pt idx="13">
                  <c:v>438</c:v>
                </c:pt>
                <c:pt idx="14">
                  <c:v>#N/A</c:v>
                </c:pt>
              </c:numCache>
            </c:numRef>
          </c:val>
          <c:smooth val="0"/>
        </c:ser>
        <c:dLbls>
          <c:showLegendKey val="0"/>
          <c:showVal val="0"/>
          <c:showCatName val="0"/>
          <c:showSerName val="0"/>
          <c:showPercent val="0"/>
          <c:showBubbleSize val="0"/>
        </c:dLbls>
        <c:marker val="1"/>
        <c:smooth val="0"/>
        <c:axId val="127596032"/>
        <c:axId val="127597952"/>
      </c:lineChart>
      <c:catAx>
        <c:axId val="12759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597952"/>
        <c:crosses val="autoZero"/>
        <c:auto val="1"/>
        <c:lblAlgn val="ctr"/>
        <c:lblOffset val="100"/>
        <c:tickLblSkip val="1"/>
        <c:tickMarkSkip val="1"/>
        <c:noMultiLvlLbl val="0"/>
      </c:catAx>
      <c:valAx>
        <c:axId val="12759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59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8640</c:v>
                </c:pt>
                <c:pt idx="5">
                  <c:v>8521</c:v>
                </c:pt>
                <c:pt idx="8">
                  <c:v>8456</c:v>
                </c:pt>
                <c:pt idx="11">
                  <c:v>8322</c:v>
                </c:pt>
                <c:pt idx="14">
                  <c:v>8288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1311</c:v>
                </c:pt>
                <c:pt idx="5">
                  <c:v>1201</c:v>
                </c:pt>
                <c:pt idx="8">
                  <c:v>1030</c:v>
                </c:pt>
                <c:pt idx="11">
                  <c:v>876</c:v>
                </c:pt>
                <c:pt idx="14">
                  <c:v>772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3188</c:v>
                </c:pt>
                <c:pt idx="5">
                  <c:v>3224</c:v>
                </c:pt>
                <c:pt idx="8">
                  <c:v>3255</c:v>
                </c:pt>
                <c:pt idx="11">
                  <c:v>3348</c:v>
                </c:pt>
                <c:pt idx="14">
                  <c:v>3443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159</c:v>
                </c:pt>
                <c:pt idx="12">
                  <c:v>28</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1712</c:v>
                </c:pt>
                <c:pt idx="3">
                  <c:v>1646</c:v>
                </c:pt>
                <c:pt idx="6">
                  <c:v>1557</c:v>
                </c:pt>
                <c:pt idx="9">
                  <c:v>1503</c:v>
                </c:pt>
                <c:pt idx="12">
                  <c:v>1561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207</c:v>
                </c:pt>
                <c:pt idx="3">
                  <c:v>108</c:v>
                </c:pt>
                <c:pt idx="6">
                  <c:v>124</c:v>
                </c:pt>
                <c:pt idx="9">
                  <c:v>455</c:v>
                </c:pt>
                <c:pt idx="12">
                  <c:v>541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5289</c:v>
                </c:pt>
                <c:pt idx="3">
                  <c:v>4965</c:v>
                </c:pt>
                <c:pt idx="6">
                  <c:v>4732</c:v>
                </c:pt>
                <c:pt idx="9">
                  <c:v>4635</c:v>
                </c:pt>
                <c:pt idx="12">
                  <c:v>4580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7650</c:v>
                </c:pt>
                <c:pt idx="3">
                  <c:v>7726</c:v>
                </c:pt>
                <c:pt idx="6">
                  <c:v>7955</c:v>
                </c:pt>
                <c:pt idx="9">
                  <c:v>7947</c:v>
                </c:pt>
                <c:pt idx="12">
                  <c:v>7859</c:v>
                </c:pt>
              </c:numCache>
            </c:numRef>
          </c:val>
        </c:ser>
        <c:dLbls>
          <c:showLegendKey val="0"/>
          <c:showVal val="0"/>
          <c:showCatName val="0"/>
          <c:showSerName val="0"/>
          <c:showPercent val="0"/>
          <c:showBubbleSize val="0"/>
        </c:dLbls>
        <c:gapWidth val="100"/>
        <c:overlap val="100"/>
        <c:axId val="127692800"/>
        <c:axId val="127694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1719</c:v>
                </c:pt>
                <c:pt idx="2">
                  <c:v>#N/A</c:v>
                </c:pt>
                <c:pt idx="3">
                  <c:v>#N/A</c:v>
                </c:pt>
                <c:pt idx="4">
                  <c:v>1499</c:v>
                </c:pt>
                <c:pt idx="5">
                  <c:v>#N/A</c:v>
                </c:pt>
                <c:pt idx="6">
                  <c:v>#N/A</c:v>
                </c:pt>
                <c:pt idx="7">
                  <c:v>1628</c:v>
                </c:pt>
                <c:pt idx="8">
                  <c:v>#N/A</c:v>
                </c:pt>
                <c:pt idx="9">
                  <c:v>#N/A</c:v>
                </c:pt>
                <c:pt idx="10">
                  <c:v>2153</c:v>
                </c:pt>
                <c:pt idx="11">
                  <c:v>#N/A</c:v>
                </c:pt>
                <c:pt idx="12">
                  <c:v>#N/A</c:v>
                </c:pt>
                <c:pt idx="13">
                  <c:v>2065</c:v>
                </c:pt>
                <c:pt idx="14">
                  <c:v>#N/A</c:v>
                </c:pt>
              </c:numCache>
            </c:numRef>
          </c:val>
          <c:smooth val="0"/>
        </c:ser>
        <c:dLbls>
          <c:showLegendKey val="0"/>
          <c:showVal val="0"/>
          <c:showCatName val="0"/>
          <c:showSerName val="0"/>
          <c:showPercent val="0"/>
          <c:showBubbleSize val="0"/>
        </c:dLbls>
        <c:marker val="1"/>
        <c:smooth val="0"/>
        <c:axId val="127692800"/>
        <c:axId val="127694720"/>
      </c:lineChart>
      <c:catAx>
        <c:axId val="12769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694720"/>
        <c:crosses val="autoZero"/>
        <c:auto val="1"/>
        <c:lblAlgn val="ctr"/>
        <c:lblOffset val="100"/>
        <c:tickLblSkip val="1"/>
        <c:tickMarkSkip val="1"/>
        <c:noMultiLvlLbl val="0"/>
      </c:catAx>
      <c:valAx>
        <c:axId val="127694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69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8150912"/>
        <c:axId val="128271872"/>
      </c:scatterChart>
      <c:valAx>
        <c:axId val="1281509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271872"/>
        <c:crosses val="autoZero"/>
        <c:crossBetween val="midCat"/>
      </c:valAx>
      <c:valAx>
        <c:axId val="1282718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150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10.8</c:v>
                </c:pt>
                <c:pt idx="1">
                  <c:v>10.1</c:v>
                </c:pt>
                <c:pt idx="2">
                  <c:v>9.6999999999999993</c:v>
                </c:pt>
                <c:pt idx="3">
                  <c:v>9.6</c:v>
                </c:pt>
                <c:pt idx="4">
                  <c:v>9.6</c:v>
                </c:pt>
              </c:numCache>
            </c:numRef>
          </c:xVal>
          <c:yVal>
            <c:numRef>
              <c:f>公会計指標分析・財政指標組合せ分析表!$K$73:$O$73</c:f>
              <c:numCache>
                <c:formatCode>#,##0.0;"▲ "#,##0.0</c:formatCode>
                <c:ptCount val="5"/>
                <c:pt idx="0">
                  <c:v>41.1</c:v>
                </c:pt>
                <c:pt idx="1">
                  <c:v>36.700000000000003</c:v>
                </c:pt>
                <c:pt idx="2">
                  <c:v>39.700000000000003</c:v>
                </c:pt>
                <c:pt idx="3">
                  <c:v>53.1</c:v>
                </c:pt>
                <c:pt idx="4">
                  <c:v>49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8.5</c:v>
                </c:pt>
              </c:numCache>
            </c:numRef>
          </c:xVal>
          <c:yVal>
            <c:numRef>
              <c:f>公会計指標分析・財政指標組合せ分析表!$K$77:$O$77</c:f>
              <c:numCache>
                <c:formatCode>#,##0.0;"▲ "#,##0.0</c:formatCode>
                <c:ptCount val="5"/>
                <c:pt idx="0">
                  <c:v>64.3</c:v>
                </c:pt>
                <c:pt idx="1">
                  <c:v>61.3</c:v>
                </c:pt>
                <c:pt idx="2">
                  <c:v>54.6</c:v>
                </c:pt>
                <c:pt idx="3">
                  <c:v>48.7</c:v>
                </c:pt>
                <c:pt idx="4">
                  <c:v>44.9</c:v>
                </c:pt>
              </c:numCache>
            </c:numRef>
          </c:yVal>
          <c:smooth val="0"/>
        </c:ser>
        <c:dLbls>
          <c:showLegendKey val="0"/>
          <c:showVal val="0"/>
          <c:showCatName val="0"/>
          <c:showSerName val="0"/>
          <c:showPercent val="0"/>
          <c:showBubbleSize val="0"/>
        </c:dLbls>
        <c:axId val="128301696"/>
        <c:axId val="128303872"/>
      </c:scatterChart>
      <c:valAx>
        <c:axId val="128301696"/>
        <c:scaling>
          <c:orientation val="minMax"/>
          <c:max val="12.7"/>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303872"/>
        <c:crosses val="autoZero"/>
        <c:crossBetween val="midCat"/>
      </c:valAx>
      <c:valAx>
        <c:axId val="128303872"/>
        <c:scaling>
          <c:orientation val="minMax"/>
          <c:max val="69"/>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3016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15,916
15,740
112.00
7,806,207
7,432,581
324,037
4,997,035
7,859,023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49.0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長引く景気低迷により個人・法人ともに税収が厳しい状況が続いている。財政力指数も０．３７と類似団体・全国平均共に大幅に下回る数値となっている。大手企業が少ない本町において、１大手企業の業績に税収が左右されるため、引き続き厳しい状況が予測される。歳出の徹底的な見直しを実施するとともに、徴収業務の強化、行政の効率化に努めることにより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75142</xdr:rowOff>
    </xdr:to>
    <xdr:cxnSp macro="">
      <xdr:nvCxnSpPr>
        <xdr:cNvPr id="68" name="直線コネクタ 67"/>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95250</xdr:rowOff>
    </xdr:to>
    <xdr:cxnSp macro="">
      <xdr:nvCxnSpPr>
        <xdr:cNvPr id="71" name="直線コネクタ 70"/>
        <xdr:cNvCxnSpPr/>
      </xdr:nvCxnSpPr>
      <xdr:spPr>
        <a:xfrm flipV="1">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3" name="テキスト ボックス 72"/>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4" name="直線コネクタ 73"/>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6" name="テキスト ボックス 75"/>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7" name="直線コネクタ 76"/>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9" name="テキスト ボックス 7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8"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高利率の地方債の</a:t>
          </a:r>
          <a:r>
            <a:rPr kumimoji="1" lang="ja-JP" altLang="en-US" sz="1400">
              <a:solidFill>
                <a:schemeClr val="dk1"/>
              </a:solidFill>
              <a:effectLst/>
              <a:latin typeface="+mn-lt"/>
              <a:ea typeface="+mn-ea"/>
              <a:cs typeface="+mn-cs"/>
            </a:rPr>
            <a:t>借り換え（利率見直し）</a:t>
          </a:r>
          <a:r>
            <a:rPr kumimoji="1" lang="ja-JP" altLang="ja-JP" sz="1400">
              <a:solidFill>
                <a:schemeClr val="dk1"/>
              </a:solidFill>
              <a:effectLst/>
              <a:latin typeface="+mn-lt"/>
              <a:ea typeface="+mn-ea"/>
              <a:cs typeface="+mn-cs"/>
            </a:rPr>
            <a:t>による公債費削減等により、現在のところ類似団体内平均を下回る結果となっている。今後も公共施設の再配置事業、リニア中央新幹線の整備に伴う公共施設の移転及びかわまちづくり事業等の大型事業を控え起債償還額の増加が懸念されるため、人件費、扶助費といった義務的経費の抑制と自主財源の確保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112268</xdr:rowOff>
    </xdr:from>
    <xdr:to>
      <xdr:col>7</xdr:col>
      <xdr:colOff>152400</xdr:colOff>
      <xdr:row>61</xdr:row>
      <xdr:rowOff>27686</xdr:rowOff>
    </xdr:to>
    <xdr:cxnSp macro="">
      <xdr:nvCxnSpPr>
        <xdr:cNvPr id="129" name="直線コネクタ 128"/>
        <xdr:cNvCxnSpPr/>
      </xdr:nvCxnSpPr>
      <xdr:spPr>
        <a:xfrm flipV="1">
          <a:off x="4114800" y="1039926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67073</xdr:rowOff>
    </xdr:from>
    <xdr:ext cx="762000" cy="259045"/>
    <xdr:sp macro="" textlink="">
      <xdr:nvSpPr>
        <xdr:cNvPr id="130"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18034</xdr:rowOff>
    </xdr:from>
    <xdr:to>
      <xdr:col>6</xdr:col>
      <xdr:colOff>0</xdr:colOff>
      <xdr:row>61</xdr:row>
      <xdr:rowOff>27686</xdr:rowOff>
    </xdr:to>
    <xdr:cxnSp macro="">
      <xdr:nvCxnSpPr>
        <xdr:cNvPr id="132" name="直線コネクタ 131"/>
        <xdr:cNvCxnSpPr/>
      </xdr:nvCxnSpPr>
      <xdr:spPr>
        <a:xfrm>
          <a:off x="3225800" y="104764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3" name="フローチャート : 判断 132"/>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41165</xdr:rowOff>
    </xdr:from>
    <xdr:ext cx="736600" cy="259045"/>
    <xdr:sp macro="" textlink="">
      <xdr:nvSpPr>
        <xdr:cNvPr id="134" name="テキスト ボックス 133"/>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18034</xdr:rowOff>
    </xdr:from>
    <xdr:to>
      <xdr:col>4</xdr:col>
      <xdr:colOff>482600</xdr:colOff>
      <xdr:row>61</xdr:row>
      <xdr:rowOff>80772</xdr:rowOff>
    </xdr:to>
    <xdr:cxnSp macro="">
      <xdr:nvCxnSpPr>
        <xdr:cNvPr id="135" name="直線コネクタ 134"/>
        <xdr:cNvCxnSpPr/>
      </xdr:nvCxnSpPr>
      <xdr:spPr>
        <a:xfrm flipV="1">
          <a:off x="2336800" y="1047648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6" name="フローチャート : 判断 135"/>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164355</xdr:rowOff>
    </xdr:from>
    <xdr:ext cx="762000" cy="259045"/>
    <xdr:sp macro="" textlink="">
      <xdr:nvSpPr>
        <xdr:cNvPr id="137" name="テキスト ボックス 136"/>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80772</xdr:rowOff>
    </xdr:from>
    <xdr:to>
      <xdr:col>3</xdr:col>
      <xdr:colOff>279400</xdr:colOff>
      <xdr:row>61</xdr:row>
      <xdr:rowOff>95250</xdr:rowOff>
    </xdr:to>
    <xdr:cxnSp macro="">
      <xdr:nvCxnSpPr>
        <xdr:cNvPr id="138" name="直線コネクタ 137"/>
        <xdr:cNvCxnSpPr/>
      </xdr:nvCxnSpPr>
      <xdr:spPr>
        <a:xfrm flipV="1">
          <a:off x="1447800" y="105392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40" name="テキスト ボックス 139"/>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1" name="フローチャート : 判断 140"/>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154703</xdr:rowOff>
    </xdr:from>
    <xdr:ext cx="762000" cy="259045"/>
    <xdr:sp macro="" textlink="">
      <xdr:nvSpPr>
        <xdr:cNvPr id="142" name="テキスト ボックス 141"/>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61468</xdr:rowOff>
    </xdr:from>
    <xdr:to>
      <xdr:col>7</xdr:col>
      <xdr:colOff>203200</xdr:colOff>
      <xdr:row>60</xdr:row>
      <xdr:rowOff>163068</xdr:rowOff>
    </xdr:to>
    <xdr:sp macro="" textlink="">
      <xdr:nvSpPr>
        <xdr:cNvPr id="148" name="円/楕円 147"/>
        <xdr:cNvSpPr/>
      </xdr:nvSpPr>
      <xdr:spPr>
        <a:xfrm>
          <a:off x="49022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154195</xdr:rowOff>
    </xdr:from>
    <xdr:ext cx="762000" cy="259045"/>
    <xdr:sp macro="" textlink="">
      <xdr:nvSpPr>
        <xdr:cNvPr id="149" name="財政構造の弾力性該当値テキスト"/>
        <xdr:cNvSpPr txBox="1"/>
      </xdr:nvSpPr>
      <xdr:spPr>
        <a:xfrm>
          <a:off x="5041900" y="1026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148336</xdr:rowOff>
    </xdr:from>
    <xdr:to>
      <xdr:col>6</xdr:col>
      <xdr:colOff>50800</xdr:colOff>
      <xdr:row>61</xdr:row>
      <xdr:rowOff>78486</xdr:rowOff>
    </xdr:to>
    <xdr:sp macro="" textlink="">
      <xdr:nvSpPr>
        <xdr:cNvPr id="150" name="円/楕円 149"/>
        <xdr:cNvSpPr/>
      </xdr:nvSpPr>
      <xdr:spPr>
        <a:xfrm>
          <a:off x="4064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88663</xdr:rowOff>
    </xdr:from>
    <xdr:ext cx="736600" cy="259045"/>
    <xdr:sp macro="" textlink="">
      <xdr:nvSpPr>
        <xdr:cNvPr id="151" name="テキスト ボックス 150"/>
        <xdr:cNvSpPr txBox="1"/>
      </xdr:nvSpPr>
      <xdr:spPr>
        <a:xfrm>
          <a:off x="3733800" y="1020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138684</xdr:rowOff>
    </xdr:from>
    <xdr:to>
      <xdr:col>4</xdr:col>
      <xdr:colOff>533400</xdr:colOff>
      <xdr:row>61</xdr:row>
      <xdr:rowOff>68834</xdr:rowOff>
    </xdr:to>
    <xdr:sp macro="" textlink="">
      <xdr:nvSpPr>
        <xdr:cNvPr id="152" name="円/楕円 151"/>
        <xdr:cNvSpPr/>
      </xdr:nvSpPr>
      <xdr:spPr>
        <a:xfrm>
          <a:off x="3175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79011</xdr:rowOff>
    </xdr:from>
    <xdr:ext cx="762000" cy="259045"/>
    <xdr:sp macro="" textlink="">
      <xdr:nvSpPr>
        <xdr:cNvPr id="153" name="テキスト ボックス 152"/>
        <xdr:cNvSpPr txBox="1"/>
      </xdr:nvSpPr>
      <xdr:spPr>
        <a:xfrm>
          <a:off x="2844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29972</xdr:rowOff>
    </xdr:from>
    <xdr:to>
      <xdr:col>3</xdr:col>
      <xdr:colOff>330200</xdr:colOff>
      <xdr:row>61</xdr:row>
      <xdr:rowOff>131572</xdr:rowOff>
    </xdr:to>
    <xdr:sp macro="" textlink="">
      <xdr:nvSpPr>
        <xdr:cNvPr id="154" name="円/楕円 153"/>
        <xdr:cNvSpPr/>
      </xdr:nvSpPr>
      <xdr:spPr>
        <a:xfrm>
          <a:off x="2286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141749</xdr:rowOff>
    </xdr:from>
    <xdr:ext cx="762000" cy="259045"/>
    <xdr:sp macro="" textlink="">
      <xdr:nvSpPr>
        <xdr:cNvPr id="155" name="テキスト ボックス 154"/>
        <xdr:cNvSpPr txBox="1"/>
      </xdr:nvSpPr>
      <xdr:spPr>
        <a:xfrm>
          <a:off x="1955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56" name="円/楕円 155"/>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156227</xdr:rowOff>
    </xdr:from>
    <xdr:ext cx="762000" cy="259045"/>
    <xdr:sp macro="" textlink="">
      <xdr:nvSpPr>
        <xdr:cNvPr id="157" name="テキスト ボックス 156"/>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[141,920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ごみ処理事業や消防業務を一部事務組合で行うなど、人件費・物件費の削減に努めており、類似団体の平均を下回る結果となっている。今後も引き続き、民間でも実施可能な部分については、指定管理者制度の導入などにより委託化を進め、コストの低減を図っていく方針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24505</xdr:rowOff>
    </xdr:from>
    <xdr:to>
      <xdr:col>7</xdr:col>
      <xdr:colOff>152400</xdr:colOff>
      <xdr:row>82</xdr:row>
      <xdr:rowOff>46349</xdr:rowOff>
    </xdr:to>
    <xdr:cxnSp macro="">
      <xdr:nvCxnSpPr>
        <xdr:cNvPr id="190" name="直線コネクタ 189"/>
        <xdr:cNvCxnSpPr/>
      </xdr:nvCxnSpPr>
      <xdr:spPr>
        <a:xfrm flipV="1">
          <a:off x="4114800" y="14083405"/>
          <a:ext cx="8382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158847</xdr:rowOff>
    </xdr:from>
    <xdr:ext cx="762000" cy="259045"/>
    <xdr:sp macro="" textlink="">
      <xdr:nvSpPr>
        <xdr:cNvPr id="191" name="人件費・物件費等の状況平均値テキスト"/>
        <xdr:cNvSpPr txBox="1"/>
      </xdr:nvSpPr>
      <xdr:spPr>
        <a:xfrm>
          <a:off x="5041900" y="1404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37218</xdr:rowOff>
    </xdr:from>
    <xdr:to>
      <xdr:col>6</xdr:col>
      <xdr:colOff>0</xdr:colOff>
      <xdr:row>82</xdr:row>
      <xdr:rowOff>46349</xdr:rowOff>
    </xdr:to>
    <xdr:cxnSp macro="">
      <xdr:nvCxnSpPr>
        <xdr:cNvPr id="193" name="直線コネクタ 192"/>
        <xdr:cNvCxnSpPr/>
      </xdr:nvCxnSpPr>
      <xdr:spPr>
        <a:xfrm>
          <a:off x="3225800" y="14096118"/>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4" name="フローチャート : 判断 193"/>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84053</xdr:rowOff>
    </xdr:from>
    <xdr:ext cx="736600" cy="259045"/>
    <xdr:sp macro="" textlink="">
      <xdr:nvSpPr>
        <xdr:cNvPr id="195" name="テキスト ボックス 194"/>
        <xdr:cNvSpPr txBox="1"/>
      </xdr:nvSpPr>
      <xdr:spPr>
        <a:xfrm>
          <a:off x="3733800" y="14142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37218</xdr:rowOff>
    </xdr:from>
    <xdr:to>
      <xdr:col>4</xdr:col>
      <xdr:colOff>482600</xdr:colOff>
      <xdr:row>82</xdr:row>
      <xdr:rowOff>62641</xdr:rowOff>
    </xdr:to>
    <xdr:cxnSp macro="">
      <xdr:nvCxnSpPr>
        <xdr:cNvPr id="196" name="直線コネクタ 195"/>
        <xdr:cNvCxnSpPr/>
      </xdr:nvCxnSpPr>
      <xdr:spPr>
        <a:xfrm flipV="1">
          <a:off x="2336800" y="14096118"/>
          <a:ext cx="889000" cy="2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7" name="フローチャート : 判断 196"/>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56614</xdr:rowOff>
    </xdr:from>
    <xdr:ext cx="762000" cy="259045"/>
    <xdr:sp macro="" textlink="">
      <xdr:nvSpPr>
        <xdr:cNvPr id="198" name="テキスト ボックス 197"/>
        <xdr:cNvSpPr txBox="1"/>
      </xdr:nvSpPr>
      <xdr:spPr>
        <a:xfrm>
          <a:off x="2844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62641</xdr:rowOff>
    </xdr:from>
    <xdr:to>
      <xdr:col>3</xdr:col>
      <xdr:colOff>279400</xdr:colOff>
      <xdr:row>82</xdr:row>
      <xdr:rowOff>74918</xdr:rowOff>
    </xdr:to>
    <xdr:cxnSp macro="">
      <xdr:nvCxnSpPr>
        <xdr:cNvPr id="199" name="直線コネクタ 198"/>
        <xdr:cNvCxnSpPr/>
      </xdr:nvCxnSpPr>
      <xdr:spPr>
        <a:xfrm flipV="1">
          <a:off x="1447800" y="14121541"/>
          <a:ext cx="889000" cy="1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0" name="フローチャート : 判断 199"/>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70904</xdr:rowOff>
    </xdr:from>
    <xdr:ext cx="762000" cy="259045"/>
    <xdr:sp macro="" textlink="">
      <xdr:nvSpPr>
        <xdr:cNvPr id="201" name="テキスト ボックス 200"/>
        <xdr:cNvSpPr txBox="1"/>
      </xdr:nvSpPr>
      <xdr:spPr>
        <a:xfrm>
          <a:off x="1955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2" name="フローチャート : 判断 201"/>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108469</xdr:rowOff>
    </xdr:from>
    <xdr:ext cx="762000" cy="259045"/>
    <xdr:sp macro="" textlink="">
      <xdr:nvSpPr>
        <xdr:cNvPr id="203" name="テキスト ボックス 202"/>
        <xdr:cNvSpPr txBox="1"/>
      </xdr:nvSpPr>
      <xdr:spPr>
        <a:xfrm>
          <a:off x="1066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145155</xdr:rowOff>
    </xdr:from>
    <xdr:to>
      <xdr:col>7</xdr:col>
      <xdr:colOff>203200</xdr:colOff>
      <xdr:row>82</xdr:row>
      <xdr:rowOff>75305</xdr:rowOff>
    </xdr:to>
    <xdr:sp macro="" textlink="">
      <xdr:nvSpPr>
        <xdr:cNvPr id="209" name="円/楕円 208"/>
        <xdr:cNvSpPr/>
      </xdr:nvSpPr>
      <xdr:spPr>
        <a:xfrm>
          <a:off x="4902200" y="1403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161682</xdr:rowOff>
    </xdr:from>
    <xdr:ext cx="762000" cy="259045"/>
    <xdr:sp macro="" textlink="">
      <xdr:nvSpPr>
        <xdr:cNvPr id="210" name="人件費・物件費等の状況該当値テキスト"/>
        <xdr:cNvSpPr txBox="1"/>
      </xdr:nvSpPr>
      <xdr:spPr>
        <a:xfrm>
          <a:off x="5041900" y="1387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141,920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166999</xdr:rowOff>
    </xdr:from>
    <xdr:to>
      <xdr:col>6</xdr:col>
      <xdr:colOff>50800</xdr:colOff>
      <xdr:row>82</xdr:row>
      <xdr:rowOff>97149</xdr:rowOff>
    </xdr:to>
    <xdr:sp macro="" textlink="">
      <xdr:nvSpPr>
        <xdr:cNvPr id="211" name="円/楕円 210"/>
        <xdr:cNvSpPr/>
      </xdr:nvSpPr>
      <xdr:spPr>
        <a:xfrm>
          <a:off x="4064000" y="140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107326</xdr:rowOff>
    </xdr:from>
    <xdr:ext cx="736600" cy="259045"/>
    <xdr:sp macro="" textlink="">
      <xdr:nvSpPr>
        <xdr:cNvPr id="212" name="テキスト ボックス 211"/>
        <xdr:cNvSpPr txBox="1"/>
      </xdr:nvSpPr>
      <xdr:spPr>
        <a:xfrm>
          <a:off x="3733800" y="13823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146,446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157868</xdr:rowOff>
    </xdr:from>
    <xdr:to>
      <xdr:col>4</xdr:col>
      <xdr:colOff>533400</xdr:colOff>
      <xdr:row>82</xdr:row>
      <xdr:rowOff>88018</xdr:rowOff>
    </xdr:to>
    <xdr:sp macro="" textlink="">
      <xdr:nvSpPr>
        <xdr:cNvPr id="213" name="円/楕円 212"/>
        <xdr:cNvSpPr/>
      </xdr:nvSpPr>
      <xdr:spPr>
        <a:xfrm>
          <a:off x="3175000" y="1404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72795</xdr:rowOff>
    </xdr:from>
    <xdr:ext cx="762000" cy="259045"/>
    <xdr:sp macro="" textlink="">
      <xdr:nvSpPr>
        <xdr:cNvPr id="214" name="テキスト ボックス 213"/>
        <xdr:cNvSpPr txBox="1"/>
      </xdr:nvSpPr>
      <xdr:spPr>
        <a:xfrm>
          <a:off x="2844800" y="1413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144,554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11841</xdr:rowOff>
    </xdr:from>
    <xdr:to>
      <xdr:col>3</xdr:col>
      <xdr:colOff>330200</xdr:colOff>
      <xdr:row>82</xdr:row>
      <xdr:rowOff>113441</xdr:rowOff>
    </xdr:to>
    <xdr:sp macro="" textlink="">
      <xdr:nvSpPr>
        <xdr:cNvPr id="215" name="円/楕円 214"/>
        <xdr:cNvSpPr/>
      </xdr:nvSpPr>
      <xdr:spPr>
        <a:xfrm>
          <a:off x="2286000" y="140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98218</xdr:rowOff>
    </xdr:from>
    <xdr:ext cx="762000" cy="259045"/>
    <xdr:sp macro="" textlink="">
      <xdr:nvSpPr>
        <xdr:cNvPr id="216" name="テキスト ボックス 215"/>
        <xdr:cNvSpPr txBox="1"/>
      </xdr:nvSpPr>
      <xdr:spPr>
        <a:xfrm>
          <a:off x="1955800" y="14157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149,822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24118</xdr:rowOff>
    </xdr:from>
    <xdr:to>
      <xdr:col>2</xdr:col>
      <xdr:colOff>127000</xdr:colOff>
      <xdr:row>82</xdr:row>
      <xdr:rowOff>125718</xdr:rowOff>
    </xdr:to>
    <xdr:sp macro="" textlink="">
      <xdr:nvSpPr>
        <xdr:cNvPr id="217" name="円/楕円 216"/>
        <xdr:cNvSpPr/>
      </xdr:nvSpPr>
      <xdr:spPr>
        <a:xfrm>
          <a:off x="1397000" y="140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110495</xdr:rowOff>
    </xdr:from>
    <xdr:ext cx="762000" cy="259045"/>
    <xdr:sp macro="" textlink="">
      <xdr:nvSpPr>
        <xdr:cNvPr id="218" name="テキスト ボックス 217"/>
        <xdr:cNvSpPr txBox="1"/>
      </xdr:nvSpPr>
      <xdr:spPr>
        <a:xfrm>
          <a:off x="1066800" y="1416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類似団体とほぼ同等の数値となっている。合併による行政の効率化により、時間外手当の削減、人事評価システムの導入などを行い、今後もより一層の給与の適正化を図る。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97537</xdr:rowOff>
    </xdr:from>
    <xdr:to>
      <xdr:col>24</xdr:col>
      <xdr:colOff>558800</xdr:colOff>
      <xdr:row>87</xdr:row>
      <xdr:rowOff>152146</xdr:rowOff>
    </xdr:to>
    <xdr:cxnSp macro="">
      <xdr:nvCxnSpPr>
        <xdr:cNvPr id="245" name="直線コネクタ 244"/>
        <xdr:cNvCxnSpPr/>
      </xdr:nvCxnSpPr>
      <xdr:spPr>
        <a:xfrm flipV="1">
          <a:off x="17018000" y="13813537"/>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124223</xdr:rowOff>
    </xdr:from>
    <xdr:ext cx="762000" cy="259045"/>
    <xdr:sp macro="" textlink="">
      <xdr:nvSpPr>
        <xdr:cNvPr id="246" name="給与水準   （国との比較）最小値テキスト"/>
        <xdr:cNvSpPr txBox="1"/>
      </xdr:nvSpPr>
      <xdr:spPr>
        <a:xfrm>
          <a:off x="17106900" y="150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152146</xdr:rowOff>
    </xdr:from>
    <xdr:to>
      <xdr:col>24</xdr:col>
      <xdr:colOff>647700</xdr:colOff>
      <xdr:row>87</xdr:row>
      <xdr:rowOff>152146</xdr:rowOff>
    </xdr:to>
    <xdr:cxnSp macro="">
      <xdr:nvCxnSpPr>
        <xdr:cNvPr id="247" name="直線コネクタ 246"/>
        <xdr:cNvCxnSpPr/>
      </xdr:nvCxnSpPr>
      <xdr:spPr>
        <a:xfrm>
          <a:off x="16929100" y="1506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12464</xdr:rowOff>
    </xdr:from>
    <xdr:ext cx="762000" cy="259045"/>
    <xdr:sp macro="" textlink="">
      <xdr:nvSpPr>
        <xdr:cNvPr id="248" name="給与水準   （国との比較）最大値テキスト"/>
        <xdr:cNvSpPr txBox="1"/>
      </xdr:nvSpPr>
      <xdr:spPr>
        <a:xfrm>
          <a:off x="17106900" y="135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97537</xdr:rowOff>
    </xdr:from>
    <xdr:to>
      <xdr:col>24</xdr:col>
      <xdr:colOff>647700</xdr:colOff>
      <xdr:row>80</xdr:row>
      <xdr:rowOff>97537</xdr:rowOff>
    </xdr:to>
    <xdr:cxnSp macro="">
      <xdr:nvCxnSpPr>
        <xdr:cNvPr id="249" name="直線コネクタ 248"/>
        <xdr:cNvCxnSpPr/>
      </xdr:nvCxnSpPr>
      <xdr:spPr>
        <a:xfrm>
          <a:off x="16929100" y="13813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135637</xdr:rowOff>
    </xdr:from>
    <xdr:to>
      <xdr:col>24</xdr:col>
      <xdr:colOff>558800</xdr:colOff>
      <xdr:row>85</xdr:row>
      <xdr:rowOff>41402</xdr:rowOff>
    </xdr:to>
    <xdr:cxnSp macro="">
      <xdr:nvCxnSpPr>
        <xdr:cNvPr id="250" name="直線コネクタ 249"/>
        <xdr:cNvCxnSpPr/>
      </xdr:nvCxnSpPr>
      <xdr:spPr>
        <a:xfrm>
          <a:off x="16179800" y="14537437"/>
          <a:ext cx="8382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111014</xdr:rowOff>
    </xdr:from>
    <xdr:ext cx="762000" cy="259045"/>
    <xdr:sp macro="" textlink="">
      <xdr:nvSpPr>
        <xdr:cNvPr id="251" name="給与水準   （国との比較）平均値テキスト"/>
        <xdr:cNvSpPr txBox="1"/>
      </xdr:nvSpPr>
      <xdr:spPr>
        <a:xfrm>
          <a:off x="17106900" y="14341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52" name="フローチャート : 判断 251"/>
        <xdr:cNvSpPr/>
      </xdr:nvSpPr>
      <xdr:spPr>
        <a:xfrm>
          <a:off x="169672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116332</xdr:rowOff>
    </xdr:from>
    <xdr:to>
      <xdr:col>23</xdr:col>
      <xdr:colOff>406400</xdr:colOff>
      <xdr:row>84</xdr:row>
      <xdr:rowOff>135637</xdr:rowOff>
    </xdr:to>
    <xdr:cxnSp macro="">
      <xdr:nvCxnSpPr>
        <xdr:cNvPr id="253" name="直線コネクタ 252"/>
        <xdr:cNvCxnSpPr/>
      </xdr:nvCxnSpPr>
      <xdr:spPr>
        <a:xfrm>
          <a:off x="15290800" y="14518132"/>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4" name="フローチャート : 判断 253"/>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5" name="テキスト ボックス 254"/>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116332</xdr:rowOff>
    </xdr:from>
    <xdr:to>
      <xdr:col>22</xdr:col>
      <xdr:colOff>203200</xdr:colOff>
      <xdr:row>88</xdr:row>
      <xdr:rowOff>125476</xdr:rowOff>
    </xdr:to>
    <xdr:cxnSp macro="">
      <xdr:nvCxnSpPr>
        <xdr:cNvPr id="256" name="直線コネクタ 255"/>
        <xdr:cNvCxnSpPr/>
      </xdr:nvCxnSpPr>
      <xdr:spPr>
        <a:xfrm flipV="1">
          <a:off x="14401800" y="14518132"/>
          <a:ext cx="8890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36576</xdr:rowOff>
    </xdr:from>
    <xdr:to>
      <xdr:col>22</xdr:col>
      <xdr:colOff>254000</xdr:colOff>
      <xdr:row>84</xdr:row>
      <xdr:rowOff>138176</xdr:rowOff>
    </xdr:to>
    <xdr:sp macro="" textlink="">
      <xdr:nvSpPr>
        <xdr:cNvPr id="257" name="フローチャート : 判断 256"/>
        <xdr:cNvSpPr/>
      </xdr:nvSpPr>
      <xdr:spPr>
        <a:xfrm>
          <a:off x="15240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148353</xdr:rowOff>
    </xdr:from>
    <xdr:ext cx="762000" cy="259045"/>
    <xdr:sp macro="" textlink="">
      <xdr:nvSpPr>
        <xdr:cNvPr id="258" name="テキスト ボックス 257"/>
        <xdr:cNvSpPr txBox="1"/>
      </xdr:nvSpPr>
      <xdr:spPr>
        <a:xfrm>
          <a:off x="14909800" y="1420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125476</xdr:rowOff>
    </xdr:from>
    <xdr:to>
      <xdr:col>21</xdr:col>
      <xdr:colOff>0</xdr:colOff>
      <xdr:row>89</xdr:row>
      <xdr:rowOff>31242</xdr:rowOff>
    </xdr:to>
    <xdr:cxnSp macro="">
      <xdr:nvCxnSpPr>
        <xdr:cNvPr id="259" name="直線コネクタ 258"/>
        <xdr:cNvCxnSpPr/>
      </xdr:nvCxnSpPr>
      <xdr:spPr>
        <a:xfrm flipV="1">
          <a:off x="13512800" y="1521307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0" name="フローチャート : 判断 259"/>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61" name="テキスト ボックス 260"/>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62" name="フローチャート : 判断 261"/>
        <xdr:cNvSpPr/>
      </xdr:nvSpPr>
      <xdr:spPr>
        <a:xfrm>
          <a:off x="13462000" y="152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63264</xdr:rowOff>
    </xdr:from>
    <xdr:ext cx="762000" cy="259045"/>
    <xdr:sp macro="" textlink="">
      <xdr:nvSpPr>
        <xdr:cNvPr id="263" name="テキスト ボックス 262"/>
        <xdr:cNvSpPr txBox="1"/>
      </xdr:nvSpPr>
      <xdr:spPr>
        <a:xfrm>
          <a:off x="13131800" y="1497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69" name="円/楕円 268"/>
        <xdr:cNvSpPr/>
      </xdr:nvSpPr>
      <xdr:spPr>
        <a:xfrm>
          <a:off x="169672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134129</xdr:rowOff>
    </xdr:from>
    <xdr:ext cx="762000" cy="259045"/>
    <xdr:sp macro="" textlink="">
      <xdr:nvSpPr>
        <xdr:cNvPr id="270" name="給与水準   （国との比較）該当値テキスト"/>
        <xdr:cNvSpPr txBox="1"/>
      </xdr:nvSpPr>
      <xdr:spPr>
        <a:xfrm>
          <a:off x="17106900" y="1453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84837</xdr:rowOff>
    </xdr:from>
    <xdr:to>
      <xdr:col>23</xdr:col>
      <xdr:colOff>457200</xdr:colOff>
      <xdr:row>85</xdr:row>
      <xdr:rowOff>14987</xdr:rowOff>
    </xdr:to>
    <xdr:sp macro="" textlink="">
      <xdr:nvSpPr>
        <xdr:cNvPr id="271" name="円/楕円 270"/>
        <xdr:cNvSpPr/>
      </xdr:nvSpPr>
      <xdr:spPr>
        <a:xfrm>
          <a:off x="16129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171214</xdr:rowOff>
    </xdr:from>
    <xdr:ext cx="736600" cy="259045"/>
    <xdr:sp macro="" textlink="">
      <xdr:nvSpPr>
        <xdr:cNvPr id="272" name="テキスト ボックス 271"/>
        <xdr:cNvSpPr txBox="1"/>
      </xdr:nvSpPr>
      <xdr:spPr>
        <a:xfrm>
          <a:off x="15798800" y="14573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65532</xdr:rowOff>
    </xdr:from>
    <xdr:to>
      <xdr:col>22</xdr:col>
      <xdr:colOff>254000</xdr:colOff>
      <xdr:row>84</xdr:row>
      <xdr:rowOff>167132</xdr:rowOff>
    </xdr:to>
    <xdr:sp macro="" textlink="">
      <xdr:nvSpPr>
        <xdr:cNvPr id="273" name="円/楕円 272"/>
        <xdr:cNvSpPr/>
      </xdr:nvSpPr>
      <xdr:spPr>
        <a:xfrm>
          <a:off x="15240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151909</xdr:rowOff>
    </xdr:from>
    <xdr:ext cx="762000" cy="259045"/>
    <xdr:sp macro="" textlink="">
      <xdr:nvSpPr>
        <xdr:cNvPr id="274" name="テキスト ボックス 273"/>
        <xdr:cNvSpPr txBox="1"/>
      </xdr:nvSpPr>
      <xdr:spPr>
        <a:xfrm>
          <a:off x="14909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74676</xdr:rowOff>
    </xdr:from>
    <xdr:to>
      <xdr:col>21</xdr:col>
      <xdr:colOff>50800</xdr:colOff>
      <xdr:row>89</xdr:row>
      <xdr:rowOff>4826</xdr:rowOff>
    </xdr:to>
    <xdr:sp macro="" textlink="">
      <xdr:nvSpPr>
        <xdr:cNvPr id="275" name="円/楕円 274"/>
        <xdr:cNvSpPr/>
      </xdr:nvSpPr>
      <xdr:spPr>
        <a:xfrm>
          <a:off x="14351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15003</xdr:rowOff>
    </xdr:from>
    <xdr:ext cx="762000" cy="259045"/>
    <xdr:sp macro="" textlink="">
      <xdr:nvSpPr>
        <xdr:cNvPr id="276" name="テキスト ボックス 275"/>
        <xdr:cNvSpPr txBox="1"/>
      </xdr:nvSpPr>
      <xdr:spPr>
        <a:xfrm>
          <a:off x="14020800" y="1493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151892</xdr:rowOff>
    </xdr:from>
    <xdr:to>
      <xdr:col>19</xdr:col>
      <xdr:colOff>533400</xdr:colOff>
      <xdr:row>89</xdr:row>
      <xdr:rowOff>82042</xdr:rowOff>
    </xdr:to>
    <xdr:sp macro="" textlink="">
      <xdr:nvSpPr>
        <xdr:cNvPr id="277" name="円/楕円 276"/>
        <xdr:cNvSpPr/>
      </xdr:nvSpPr>
      <xdr:spPr>
        <a:xfrm>
          <a:off x="13462000" y="152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66819</xdr:rowOff>
    </xdr:from>
    <xdr:ext cx="762000" cy="259045"/>
    <xdr:sp macro="" textlink="">
      <xdr:nvSpPr>
        <xdr:cNvPr id="278" name="テキスト ボックス 277"/>
        <xdr:cNvSpPr txBox="1"/>
      </xdr:nvSpPr>
      <xdr:spPr>
        <a:xfrm>
          <a:off x="13131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ごみ処理事業や消防業務を一部事務組合で行い、公共施設の管理を指定管理者に委託するなど、職員数の削減に努めているものの、市町村合併による職員数の増加もあり、類似団体平均、全国市町村平均を上回る結果となっている。今後も引き続き、早期退職勧奨制度の活用、退職者の不補充、行政サービスのより一層の効率化、民間委託の推進を図り、適正な職員数の維持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0" name="直線コネクタ 309"/>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1"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2" name="直線コネクタ 311"/>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3"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4" name="直線コネクタ 313"/>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79828</xdr:rowOff>
    </xdr:from>
    <xdr:to>
      <xdr:col>24</xdr:col>
      <xdr:colOff>558800</xdr:colOff>
      <xdr:row>63</xdr:row>
      <xdr:rowOff>98788</xdr:rowOff>
    </xdr:to>
    <xdr:cxnSp macro="">
      <xdr:nvCxnSpPr>
        <xdr:cNvPr id="315" name="直線コネクタ 314"/>
        <xdr:cNvCxnSpPr/>
      </xdr:nvCxnSpPr>
      <xdr:spPr>
        <a:xfrm>
          <a:off x="16179800" y="10881178"/>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118762</xdr:rowOff>
    </xdr:from>
    <xdr:ext cx="762000" cy="259045"/>
    <xdr:sp macro="" textlink="">
      <xdr:nvSpPr>
        <xdr:cNvPr id="316"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7" name="フローチャート : 判断 316"/>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79828</xdr:rowOff>
    </xdr:from>
    <xdr:to>
      <xdr:col>23</xdr:col>
      <xdr:colOff>406400</xdr:colOff>
      <xdr:row>63</xdr:row>
      <xdr:rowOff>126365</xdr:rowOff>
    </xdr:to>
    <xdr:cxnSp macro="">
      <xdr:nvCxnSpPr>
        <xdr:cNvPr id="318" name="直線コネクタ 317"/>
        <xdr:cNvCxnSpPr/>
      </xdr:nvCxnSpPr>
      <xdr:spPr>
        <a:xfrm flipV="1">
          <a:off x="15290800" y="10881178"/>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76381</xdr:rowOff>
    </xdr:from>
    <xdr:to>
      <xdr:col>23</xdr:col>
      <xdr:colOff>457200</xdr:colOff>
      <xdr:row>63</xdr:row>
      <xdr:rowOff>6531</xdr:rowOff>
    </xdr:to>
    <xdr:sp macro="" textlink="">
      <xdr:nvSpPr>
        <xdr:cNvPr id="319" name="フローチャート : 判断 318"/>
        <xdr:cNvSpPr/>
      </xdr:nvSpPr>
      <xdr:spPr>
        <a:xfrm>
          <a:off x="16129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16708</xdr:rowOff>
    </xdr:from>
    <xdr:ext cx="736600" cy="259045"/>
    <xdr:sp macro="" textlink="">
      <xdr:nvSpPr>
        <xdr:cNvPr id="320" name="テキスト ボックス 319"/>
        <xdr:cNvSpPr txBox="1"/>
      </xdr:nvSpPr>
      <xdr:spPr>
        <a:xfrm>
          <a:off x="15798800" y="10475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126365</xdr:rowOff>
    </xdr:from>
    <xdr:to>
      <xdr:col>22</xdr:col>
      <xdr:colOff>203200</xdr:colOff>
      <xdr:row>63</xdr:row>
      <xdr:rowOff>162560</xdr:rowOff>
    </xdr:to>
    <xdr:cxnSp macro="">
      <xdr:nvCxnSpPr>
        <xdr:cNvPr id="321" name="直線コネクタ 320"/>
        <xdr:cNvCxnSpPr/>
      </xdr:nvCxnSpPr>
      <xdr:spPr>
        <a:xfrm flipV="1">
          <a:off x="14401800" y="109277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76381</xdr:rowOff>
    </xdr:from>
    <xdr:to>
      <xdr:col>22</xdr:col>
      <xdr:colOff>254000</xdr:colOff>
      <xdr:row>63</xdr:row>
      <xdr:rowOff>6531</xdr:rowOff>
    </xdr:to>
    <xdr:sp macro="" textlink="">
      <xdr:nvSpPr>
        <xdr:cNvPr id="322" name="フローチャート : 判断 321"/>
        <xdr:cNvSpPr/>
      </xdr:nvSpPr>
      <xdr:spPr>
        <a:xfrm>
          <a:off x="15240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16708</xdr:rowOff>
    </xdr:from>
    <xdr:ext cx="762000" cy="259045"/>
    <xdr:sp macro="" textlink="">
      <xdr:nvSpPr>
        <xdr:cNvPr id="323" name="テキスト ボックス 322"/>
        <xdr:cNvSpPr txBox="1"/>
      </xdr:nvSpPr>
      <xdr:spPr>
        <a:xfrm>
          <a:off x="14909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114300</xdr:rowOff>
    </xdr:from>
    <xdr:to>
      <xdr:col>21</xdr:col>
      <xdr:colOff>0</xdr:colOff>
      <xdr:row>63</xdr:row>
      <xdr:rowOff>162560</xdr:rowOff>
    </xdr:to>
    <xdr:cxnSp macro="">
      <xdr:nvCxnSpPr>
        <xdr:cNvPr id="324" name="直線コネクタ 323"/>
        <xdr:cNvCxnSpPr/>
      </xdr:nvCxnSpPr>
      <xdr:spPr>
        <a:xfrm>
          <a:off x="13512800" y="1091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83276</xdr:rowOff>
    </xdr:from>
    <xdr:to>
      <xdr:col>21</xdr:col>
      <xdr:colOff>50800</xdr:colOff>
      <xdr:row>63</xdr:row>
      <xdr:rowOff>13426</xdr:rowOff>
    </xdr:to>
    <xdr:sp macro="" textlink="">
      <xdr:nvSpPr>
        <xdr:cNvPr id="325" name="フローチャート : 判断 324"/>
        <xdr:cNvSpPr/>
      </xdr:nvSpPr>
      <xdr:spPr>
        <a:xfrm>
          <a:off x="14351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23603</xdr:rowOff>
    </xdr:from>
    <xdr:ext cx="762000" cy="259045"/>
    <xdr:sp macro="" textlink="">
      <xdr:nvSpPr>
        <xdr:cNvPr id="326" name="テキスト ボックス 325"/>
        <xdr:cNvSpPr txBox="1"/>
      </xdr:nvSpPr>
      <xdr:spPr>
        <a:xfrm>
          <a:off x="14020800" y="1048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100512</xdr:rowOff>
    </xdr:from>
    <xdr:to>
      <xdr:col>19</xdr:col>
      <xdr:colOff>533400</xdr:colOff>
      <xdr:row>63</xdr:row>
      <xdr:rowOff>30662</xdr:rowOff>
    </xdr:to>
    <xdr:sp macro="" textlink="">
      <xdr:nvSpPr>
        <xdr:cNvPr id="327" name="フローチャート : 判断 326"/>
        <xdr:cNvSpPr/>
      </xdr:nvSpPr>
      <xdr:spPr>
        <a:xfrm>
          <a:off x="13462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40839</xdr:rowOff>
    </xdr:from>
    <xdr:ext cx="762000" cy="259045"/>
    <xdr:sp macro="" textlink="">
      <xdr:nvSpPr>
        <xdr:cNvPr id="328" name="テキスト ボックス 327"/>
        <xdr:cNvSpPr txBox="1"/>
      </xdr:nvSpPr>
      <xdr:spPr>
        <a:xfrm>
          <a:off x="13131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47988</xdr:rowOff>
    </xdr:from>
    <xdr:to>
      <xdr:col>24</xdr:col>
      <xdr:colOff>609600</xdr:colOff>
      <xdr:row>63</xdr:row>
      <xdr:rowOff>149588</xdr:rowOff>
    </xdr:to>
    <xdr:sp macro="" textlink="">
      <xdr:nvSpPr>
        <xdr:cNvPr id="334" name="円/楕円 333"/>
        <xdr:cNvSpPr/>
      </xdr:nvSpPr>
      <xdr:spPr>
        <a:xfrm>
          <a:off x="16967200" y="1084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20065</xdr:rowOff>
    </xdr:from>
    <xdr:ext cx="762000" cy="259045"/>
    <xdr:sp macro="" textlink="">
      <xdr:nvSpPr>
        <xdr:cNvPr id="335" name="定員管理の状況該当値テキスト"/>
        <xdr:cNvSpPr txBox="1"/>
      </xdr:nvSpPr>
      <xdr:spPr>
        <a:xfrm>
          <a:off x="17106900" y="1082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29028</xdr:rowOff>
    </xdr:from>
    <xdr:to>
      <xdr:col>23</xdr:col>
      <xdr:colOff>457200</xdr:colOff>
      <xdr:row>63</xdr:row>
      <xdr:rowOff>130628</xdr:rowOff>
    </xdr:to>
    <xdr:sp macro="" textlink="">
      <xdr:nvSpPr>
        <xdr:cNvPr id="336" name="円/楕円 335"/>
        <xdr:cNvSpPr/>
      </xdr:nvSpPr>
      <xdr:spPr>
        <a:xfrm>
          <a:off x="16129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115405</xdr:rowOff>
    </xdr:from>
    <xdr:ext cx="736600" cy="259045"/>
    <xdr:sp macro="" textlink="">
      <xdr:nvSpPr>
        <xdr:cNvPr id="337" name="テキスト ボックス 336"/>
        <xdr:cNvSpPr txBox="1"/>
      </xdr:nvSpPr>
      <xdr:spPr>
        <a:xfrm>
          <a:off x="15798800" y="1091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75565</xdr:rowOff>
    </xdr:from>
    <xdr:to>
      <xdr:col>22</xdr:col>
      <xdr:colOff>254000</xdr:colOff>
      <xdr:row>64</xdr:row>
      <xdr:rowOff>5715</xdr:rowOff>
    </xdr:to>
    <xdr:sp macro="" textlink="">
      <xdr:nvSpPr>
        <xdr:cNvPr id="338" name="円/楕円 337"/>
        <xdr:cNvSpPr/>
      </xdr:nvSpPr>
      <xdr:spPr>
        <a:xfrm>
          <a:off x="15240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161942</xdr:rowOff>
    </xdr:from>
    <xdr:ext cx="762000" cy="259045"/>
    <xdr:sp macro="" textlink="">
      <xdr:nvSpPr>
        <xdr:cNvPr id="339" name="テキスト ボックス 338"/>
        <xdr:cNvSpPr txBox="1"/>
      </xdr:nvSpPr>
      <xdr:spPr>
        <a:xfrm>
          <a:off x="14909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111760</xdr:rowOff>
    </xdr:from>
    <xdr:to>
      <xdr:col>21</xdr:col>
      <xdr:colOff>50800</xdr:colOff>
      <xdr:row>64</xdr:row>
      <xdr:rowOff>41910</xdr:rowOff>
    </xdr:to>
    <xdr:sp macro="" textlink="">
      <xdr:nvSpPr>
        <xdr:cNvPr id="340" name="円/楕円 339"/>
        <xdr:cNvSpPr/>
      </xdr:nvSpPr>
      <xdr:spPr>
        <a:xfrm>
          <a:off x="14351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26687</xdr:rowOff>
    </xdr:from>
    <xdr:ext cx="762000" cy="259045"/>
    <xdr:sp macro="" textlink="">
      <xdr:nvSpPr>
        <xdr:cNvPr id="341" name="テキスト ボックス 340"/>
        <xdr:cNvSpPr txBox="1"/>
      </xdr:nvSpPr>
      <xdr:spPr>
        <a:xfrm>
          <a:off x="14020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63500</xdr:rowOff>
    </xdr:from>
    <xdr:to>
      <xdr:col>19</xdr:col>
      <xdr:colOff>533400</xdr:colOff>
      <xdr:row>63</xdr:row>
      <xdr:rowOff>165100</xdr:rowOff>
    </xdr:to>
    <xdr:sp macro="" textlink="">
      <xdr:nvSpPr>
        <xdr:cNvPr id="342" name="円/楕円 341"/>
        <xdr:cNvSpPr/>
      </xdr:nvSpPr>
      <xdr:spPr>
        <a:xfrm>
          <a:off x="13462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149877</xdr:rowOff>
    </xdr:from>
    <xdr:ext cx="762000" cy="259045"/>
    <xdr:sp macro="" textlink="">
      <xdr:nvSpPr>
        <xdr:cNvPr id="343" name="テキスト ボックス 342"/>
        <xdr:cNvSpPr txBox="1"/>
      </xdr:nvSpPr>
      <xdr:spPr>
        <a:xfrm>
          <a:off x="13131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類似団体平均を</a:t>
          </a:r>
          <a:r>
            <a:rPr kumimoji="1" lang="ja-JP" altLang="en-US" sz="1200">
              <a:solidFill>
                <a:schemeClr val="dk1"/>
              </a:solidFill>
              <a:effectLst/>
              <a:latin typeface="+mn-lt"/>
              <a:ea typeface="+mn-ea"/>
              <a:cs typeface="+mn-cs"/>
            </a:rPr>
            <a:t>上回る</a:t>
          </a:r>
          <a:r>
            <a:rPr kumimoji="1" lang="ja-JP" altLang="ja-JP" sz="1200">
              <a:solidFill>
                <a:schemeClr val="dk1"/>
              </a:solidFill>
              <a:effectLst/>
              <a:latin typeface="+mn-lt"/>
              <a:ea typeface="+mn-ea"/>
              <a:cs typeface="+mn-cs"/>
            </a:rPr>
            <a:t>数値となっている。合併推進事業、まちづくり交付金事業に係る普通建設事業での起債額が増加し、今後</a:t>
          </a:r>
          <a:r>
            <a:rPr kumimoji="1" lang="ja-JP" altLang="en-US" sz="1200">
              <a:solidFill>
                <a:schemeClr val="dk1"/>
              </a:solidFill>
              <a:effectLst/>
              <a:latin typeface="+mn-lt"/>
              <a:ea typeface="+mn-ea"/>
              <a:cs typeface="+mn-cs"/>
            </a:rPr>
            <a:t>、更なる</a:t>
          </a:r>
          <a:r>
            <a:rPr kumimoji="1" lang="ja-JP" altLang="ja-JP" sz="1200">
              <a:solidFill>
                <a:schemeClr val="dk1"/>
              </a:solidFill>
              <a:effectLst/>
              <a:latin typeface="+mn-lt"/>
              <a:ea typeface="+mn-ea"/>
              <a:cs typeface="+mn-cs"/>
            </a:rPr>
            <a:t>償還額の増加による数値の上昇が懸念される。公共施設再配置事業やリニア中央新幹線に伴う公共施設の移転及びかわまちづくり事業といった普通建設事業への多額な起債充当が見込まれるが、起債依存型の事業を抑制するとともに、計画的な繰上償還や高利率の地方債の借換を行うなど、償還額の平準化及び実質公債費比率の急激な上昇を抑えるよう努め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4" name="直線コネクタ 373"/>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5"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6" name="直線コネクタ 375"/>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77"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78" name="直線コネクタ 377"/>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25400</xdr:rowOff>
    </xdr:to>
    <xdr:cxnSp macro="">
      <xdr:nvCxnSpPr>
        <xdr:cNvPr id="379" name="直線コネクタ 378"/>
        <xdr:cNvCxnSpPr/>
      </xdr:nvCxnSpPr>
      <xdr:spPr>
        <a:xfrm>
          <a:off x="16179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36182</xdr:rowOff>
    </xdr:from>
    <xdr:ext cx="762000" cy="259045"/>
    <xdr:sp macro="" textlink="">
      <xdr:nvSpPr>
        <xdr:cNvPr id="380" name="公債費負担の状況平均値テキスト"/>
        <xdr:cNvSpPr txBox="1"/>
      </xdr:nvSpPr>
      <xdr:spPr>
        <a:xfrm>
          <a:off x="17106900" y="689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81" name="フローチャート : 判断 380"/>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36891</xdr:rowOff>
    </xdr:to>
    <xdr:cxnSp macro="">
      <xdr:nvCxnSpPr>
        <xdr:cNvPr id="382" name="直線コネクタ 381"/>
        <xdr:cNvCxnSpPr/>
      </xdr:nvCxnSpPr>
      <xdr:spPr>
        <a:xfrm flipV="1">
          <a:off x="15290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3" name="フローチャート : 判断 382"/>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84" name="テキスト ボックス 383"/>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36891</xdr:rowOff>
    </xdr:from>
    <xdr:to>
      <xdr:col>22</xdr:col>
      <xdr:colOff>203200</xdr:colOff>
      <xdr:row>42</xdr:row>
      <xdr:rowOff>82852</xdr:rowOff>
    </xdr:to>
    <xdr:cxnSp macro="">
      <xdr:nvCxnSpPr>
        <xdr:cNvPr id="385" name="直線コネクタ 384"/>
        <xdr:cNvCxnSpPr/>
      </xdr:nvCxnSpPr>
      <xdr:spPr>
        <a:xfrm flipV="1">
          <a:off x="14401800" y="72377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158448</xdr:rowOff>
    </xdr:from>
    <xdr:to>
      <xdr:col>22</xdr:col>
      <xdr:colOff>254000</xdr:colOff>
      <xdr:row>43</xdr:row>
      <xdr:rowOff>88598</xdr:rowOff>
    </xdr:to>
    <xdr:sp macro="" textlink="">
      <xdr:nvSpPr>
        <xdr:cNvPr id="386" name="フローチャート : 判断 385"/>
        <xdr:cNvSpPr/>
      </xdr:nvSpPr>
      <xdr:spPr>
        <a:xfrm>
          <a:off x="15240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73375</xdr:rowOff>
    </xdr:from>
    <xdr:ext cx="762000" cy="259045"/>
    <xdr:sp macro="" textlink="">
      <xdr:nvSpPr>
        <xdr:cNvPr id="387" name="テキスト ボックス 386"/>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82852</xdr:rowOff>
    </xdr:from>
    <xdr:to>
      <xdr:col>21</xdr:col>
      <xdr:colOff>0</xdr:colOff>
      <xdr:row>42</xdr:row>
      <xdr:rowOff>163285</xdr:rowOff>
    </xdr:to>
    <xdr:cxnSp macro="">
      <xdr:nvCxnSpPr>
        <xdr:cNvPr id="388" name="直線コネクタ 387"/>
        <xdr:cNvCxnSpPr/>
      </xdr:nvCxnSpPr>
      <xdr:spPr>
        <a:xfrm flipV="1">
          <a:off x="13512800" y="728375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44450</xdr:rowOff>
    </xdr:from>
    <xdr:to>
      <xdr:col>21</xdr:col>
      <xdr:colOff>50800</xdr:colOff>
      <xdr:row>43</xdr:row>
      <xdr:rowOff>146050</xdr:rowOff>
    </xdr:to>
    <xdr:sp macro="" textlink="">
      <xdr:nvSpPr>
        <xdr:cNvPr id="389" name="フローチャート : 判断 388"/>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390" name="テキスト ボックス 389"/>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391" name="フローチャート : 判断 390"/>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28320</xdr:rowOff>
    </xdr:from>
    <xdr:ext cx="762000" cy="259045"/>
    <xdr:sp macro="" textlink="">
      <xdr:nvSpPr>
        <xdr:cNvPr id="392" name="テキスト ボックス 391"/>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98" name="円/楕円 397"/>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399"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400" name="円/楕円 399"/>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86377</xdr:rowOff>
    </xdr:from>
    <xdr:ext cx="736600" cy="259045"/>
    <xdr:sp macro="" textlink="">
      <xdr:nvSpPr>
        <xdr:cNvPr id="401" name="テキスト ボックス 400"/>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157541</xdr:rowOff>
    </xdr:from>
    <xdr:to>
      <xdr:col>22</xdr:col>
      <xdr:colOff>254000</xdr:colOff>
      <xdr:row>42</xdr:row>
      <xdr:rowOff>87691</xdr:rowOff>
    </xdr:to>
    <xdr:sp macro="" textlink="">
      <xdr:nvSpPr>
        <xdr:cNvPr id="402" name="円/楕円 401"/>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97868</xdr:rowOff>
    </xdr:from>
    <xdr:ext cx="762000" cy="259045"/>
    <xdr:sp macro="" textlink="">
      <xdr:nvSpPr>
        <xdr:cNvPr id="403" name="テキスト ボックス 402"/>
        <xdr:cNvSpPr txBox="1"/>
      </xdr:nvSpPr>
      <xdr:spPr>
        <a:xfrm>
          <a:off x="14909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32052</xdr:rowOff>
    </xdr:from>
    <xdr:to>
      <xdr:col>21</xdr:col>
      <xdr:colOff>50800</xdr:colOff>
      <xdr:row>42</xdr:row>
      <xdr:rowOff>133652</xdr:rowOff>
    </xdr:to>
    <xdr:sp macro="" textlink="">
      <xdr:nvSpPr>
        <xdr:cNvPr id="404" name="円/楕円 403"/>
        <xdr:cNvSpPr/>
      </xdr:nvSpPr>
      <xdr:spPr>
        <a:xfrm>
          <a:off x="14351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143829</xdr:rowOff>
    </xdr:from>
    <xdr:ext cx="762000" cy="259045"/>
    <xdr:sp macro="" textlink="">
      <xdr:nvSpPr>
        <xdr:cNvPr id="405" name="テキスト ボックス 404"/>
        <xdr:cNvSpPr txBox="1"/>
      </xdr:nvSpPr>
      <xdr:spPr>
        <a:xfrm>
          <a:off x="14020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112485</xdr:rowOff>
    </xdr:from>
    <xdr:to>
      <xdr:col>19</xdr:col>
      <xdr:colOff>533400</xdr:colOff>
      <xdr:row>43</xdr:row>
      <xdr:rowOff>42635</xdr:rowOff>
    </xdr:to>
    <xdr:sp macro="" textlink="">
      <xdr:nvSpPr>
        <xdr:cNvPr id="406" name="円/楕円 405"/>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52812</xdr:rowOff>
    </xdr:from>
    <xdr:ext cx="762000" cy="259045"/>
    <xdr:sp macro="" textlink="">
      <xdr:nvSpPr>
        <xdr:cNvPr id="407" name="テキスト ボックス 406"/>
        <xdr:cNvSpPr txBox="1"/>
      </xdr:nvSpPr>
      <xdr:spPr>
        <a:xfrm>
          <a:off x="13131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将来負担比率については、普通会計、特別会計及び企業会計における計画的な地方債の繰上償還や高利率の地方債の</a:t>
          </a:r>
          <a:r>
            <a:rPr kumimoji="1" lang="ja-JP" altLang="en-US" sz="1100">
              <a:solidFill>
                <a:schemeClr val="dk1"/>
              </a:solidFill>
              <a:effectLst/>
              <a:latin typeface="+mn-lt"/>
              <a:ea typeface="+mn-ea"/>
              <a:cs typeface="+mn-cs"/>
            </a:rPr>
            <a:t>借り換え（利率見直し）</a:t>
          </a:r>
          <a:r>
            <a:rPr kumimoji="1" lang="ja-JP" altLang="ja-JP" sz="1100">
              <a:solidFill>
                <a:schemeClr val="dk1"/>
              </a:solidFill>
              <a:effectLst/>
              <a:latin typeface="+mn-lt"/>
              <a:ea typeface="+mn-ea"/>
              <a:cs typeface="+mn-cs"/>
            </a:rPr>
            <a:t>を行い、将来負担比率は減少している。しかし、一部事務組合である峡南医療センター企業団の企業決算において、組合の赤字額が</a:t>
          </a:r>
          <a:r>
            <a:rPr kumimoji="1" lang="en-US" altLang="ja-JP" sz="1100">
              <a:solidFill>
                <a:schemeClr val="dk1"/>
              </a:solidFill>
              <a:effectLst/>
              <a:latin typeface="+mn-ea"/>
              <a:ea typeface="+mn-ea"/>
              <a:cs typeface="+mn-cs"/>
            </a:rPr>
            <a:t>27,929</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生じていることにより</a:t>
          </a:r>
          <a:r>
            <a:rPr kumimoji="1" lang="ja-JP" altLang="ja-JP" sz="1100">
              <a:solidFill>
                <a:schemeClr val="dk1"/>
              </a:solidFill>
              <a:effectLst/>
              <a:latin typeface="+mn-lt"/>
              <a:ea typeface="+mn-ea"/>
              <a:cs typeface="+mn-cs"/>
            </a:rPr>
            <a:t>、将来負担比率の増加の</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となっている。今後は、経営改革の取組を進め、経費の削減を求めていく。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4" name="直線コネクタ 433"/>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5"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6" name="直線コネクタ 435"/>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9398</xdr:rowOff>
    </xdr:from>
    <xdr:to>
      <xdr:col>24</xdr:col>
      <xdr:colOff>558800</xdr:colOff>
      <xdr:row>17</xdr:row>
      <xdr:rowOff>48971</xdr:rowOff>
    </xdr:to>
    <xdr:cxnSp macro="">
      <xdr:nvCxnSpPr>
        <xdr:cNvPr id="439" name="直線コネクタ 438"/>
        <xdr:cNvCxnSpPr/>
      </xdr:nvCxnSpPr>
      <xdr:spPr>
        <a:xfrm flipV="1">
          <a:off x="16179800" y="2924048"/>
          <a:ext cx="8382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107002</xdr:rowOff>
    </xdr:from>
    <xdr:ext cx="762000" cy="259045"/>
    <xdr:sp macro="" textlink="">
      <xdr:nvSpPr>
        <xdr:cNvPr id="440" name="将来負担の状況平均値テキスト"/>
        <xdr:cNvSpPr txBox="1"/>
      </xdr:nvSpPr>
      <xdr:spPr>
        <a:xfrm>
          <a:off x="17106900" y="2678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1" name="フローチャート : 判断 440"/>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91084</xdr:rowOff>
    </xdr:from>
    <xdr:to>
      <xdr:col>23</xdr:col>
      <xdr:colOff>406400</xdr:colOff>
      <xdr:row>17</xdr:row>
      <xdr:rowOff>48971</xdr:rowOff>
    </xdr:to>
    <xdr:cxnSp macro="">
      <xdr:nvCxnSpPr>
        <xdr:cNvPr id="442" name="直線コネクタ 441"/>
        <xdr:cNvCxnSpPr/>
      </xdr:nvCxnSpPr>
      <xdr:spPr>
        <a:xfrm>
          <a:off x="15290800" y="2834284"/>
          <a:ext cx="889000" cy="1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127152</xdr:rowOff>
    </xdr:from>
    <xdr:to>
      <xdr:col>23</xdr:col>
      <xdr:colOff>457200</xdr:colOff>
      <xdr:row>17</xdr:row>
      <xdr:rowOff>57302</xdr:rowOff>
    </xdr:to>
    <xdr:sp macro="" textlink="">
      <xdr:nvSpPr>
        <xdr:cNvPr id="443" name="フローチャート : 判断 442"/>
        <xdr:cNvSpPr/>
      </xdr:nvSpPr>
      <xdr:spPr>
        <a:xfrm>
          <a:off x="16129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67479</xdr:rowOff>
    </xdr:from>
    <xdr:ext cx="736600" cy="259045"/>
    <xdr:sp macro="" textlink="">
      <xdr:nvSpPr>
        <xdr:cNvPr id="444" name="テキスト ボックス 443"/>
        <xdr:cNvSpPr txBox="1"/>
      </xdr:nvSpPr>
      <xdr:spPr>
        <a:xfrm>
          <a:off x="15798800" y="26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62128</xdr:rowOff>
    </xdr:from>
    <xdr:to>
      <xdr:col>22</xdr:col>
      <xdr:colOff>203200</xdr:colOff>
      <xdr:row>16</xdr:row>
      <xdr:rowOff>91084</xdr:rowOff>
    </xdr:to>
    <xdr:cxnSp macro="">
      <xdr:nvCxnSpPr>
        <xdr:cNvPr id="445" name="直線コネクタ 444"/>
        <xdr:cNvCxnSpPr/>
      </xdr:nvCxnSpPr>
      <xdr:spPr>
        <a:xfrm>
          <a:off x="14401800" y="28053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12649</xdr:rowOff>
    </xdr:from>
    <xdr:to>
      <xdr:col>22</xdr:col>
      <xdr:colOff>254000</xdr:colOff>
      <xdr:row>17</xdr:row>
      <xdr:rowOff>114249</xdr:rowOff>
    </xdr:to>
    <xdr:sp macro="" textlink="">
      <xdr:nvSpPr>
        <xdr:cNvPr id="446" name="フローチャート : 判断 445"/>
        <xdr:cNvSpPr/>
      </xdr:nvSpPr>
      <xdr:spPr>
        <a:xfrm>
          <a:off x="15240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99026</xdr:rowOff>
    </xdr:from>
    <xdr:ext cx="762000" cy="259045"/>
    <xdr:sp macro="" textlink="">
      <xdr:nvSpPr>
        <xdr:cNvPr id="447" name="テキスト ボックス 446"/>
        <xdr:cNvSpPr txBox="1"/>
      </xdr:nvSpPr>
      <xdr:spPr>
        <a:xfrm>
          <a:off x="14909800" y="301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62128</xdr:rowOff>
    </xdr:from>
    <xdr:to>
      <xdr:col>21</xdr:col>
      <xdr:colOff>0</xdr:colOff>
      <xdr:row>16</xdr:row>
      <xdr:rowOff>104597</xdr:rowOff>
    </xdr:to>
    <xdr:cxnSp macro="">
      <xdr:nvCxnSpPr>
        <xdr:cNvPr id="448" name="直線コネクタ 447"/>
        <xdr:cNvCxnSpPr/>
      </xdr:nvCxnSpPr>
      <xdr:spPr>
        <a:xfrm flipV="1">
          <a:off x="13512800" y="2805328"/>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77318</xdr:rowOff>
    </xdr:from>
    <xdr:to>
      <xdr:col>21</xdr:col>
      <xdr:colOff>50800</xdr:colOff>
      <xdr:row>18</xdr:row>
      <xdr:rowOff>7468</xdr:rowOff>
    </xdr:to>
    <xdr:sp macro="" textlink="">
      <xdr:nvSpPr>
        <xdr:cNvPr id="449" name="フローチャート : 判断 448"/>
        <xdr:cNvSpPr/>
      </xdr:nvSpPr>
      <xdr:spPr>
        <a:xfrm>
          <a:off x="14351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163695</xdr:rowOff>
    </xdr:from>
    <xdr:ext cx="762000" cy="259045"/>
    <xdr:sp macro="" textlink="">
      <xdr:nvSpPr>
        <xdr:cNvPr id="450" name="テキスト ボックス 449"/>
        <xdr:cNvSpPr txBox="1"/>
      </xdr:nvSpPr>
      <xdr:spPr>
        <a:xfrm>
          <a:off x="14020800" y="30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106274</xdr:rowOff>
    </xdr:from>
    <xdr:to>
      <xdr:col>19</xdr:col>
      <xdr:colOff>533400</xdr:colOff>
      <xdr:row>18</xdr:row>
      <xdr:rowOff>36424</xdr:rowOff>
    </xdr:to>
    <xdr:sp macro="" textlink="">
      <xdr:nvSpPr>
        <xdr:cNvPr id="451" name="フローチャート : 判断 450"/>
        <xdr:cNvSpPr/>
      </xdr:nvSpPr>
      <xdr:spPr>
        <a:xfrm>
          <a:off x="13462000" y="302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21201</xdr:rowOff>
    </xdr:from>
    <xdr:ext cx="762000" cy="259045"/>
    <xdr:sp macro="" textlink="">
      <xdr:nvSpPr>
        <xdr:cNvPr id="452" name="テキスト ボックス 451"/>
        <xdr:cNvSpPr txBox="1"/>
      </xdr:nvSpPr>
      <xdr:spPr>
        <a:xfrm>
          <a:off x="13131800" y="310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130048</xdr:rowOff>
    </xdr:from>
    <xdr:to>
      <xdr:col>24</xdr:col>
      <xdr:colOff>609600</xdr:colOff>
      <xdr:row>17</xdr:row>
      <xdr:rowOff>60198</xdr:rowOff>
    </xdr:to>
    <xdr:sp macro="" textlink="">
      <xdr:nvSpPr>
        <xdr:cNvPr id="458" name="円/楕円 457"/>
        <xdr:cNvSpPr/>
      </xdr:nvSpPr>
      <xdr:spPr>
        <a:xfrm>
          <a:off x="16967200" y="28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102125</xdr:rowOff>
    </xdr:from>
    <xdr:ext cx="762000" cy="259045"/>
    <xdr:sp macro="" textlink="">
      <xdr:nvSpPr>
        <xdr:cNvPr id="459" name="将来負担の状況該当値テキスト"/>
        <xdr:cNvSpPr txBox="1"/>
      </xdr:nvSpPr>
      <xdr:spPr>
        <a:xfrm>
          <a:off x="17106900" y="284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169621</xdr:rowOff>
    </xdr:from>
    <xdr:to>
      <xdr:col>23</xdr:col>
      <xdr:colOff>457200</xdr:colOff>
      <xdr:row>17</xdr:row>
      <xdr:rowOff>99771</xdr:rowOff>
    </xdr:to>
    <xdr:sp macro="" textlink="">
      <xdr:nvSpPr>
        <xdr:cNvPr id="460" name="円/楕円 459"/>
        <xdr:cNvSpPr/>
      </xdr:nvSpPr>
      <xdr:spPr>
        <a:xfrm>
          <a:off x="16129000" y="29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84548</xdr:rowOff>
    </xdr:from>
    <xdr:ext cx="736600" cy="259045"/>
    <xdr:sp macro="" textlink="">
      <xdr:nvSpPr>
        <xdr:cNvPr id="461" name="テキスト ボックス 460"/>
        <xdr:cNvSpPr txBox="1"/>
      </xdr:nvSpPr>
      <xdr:spPr>
        <a:xfrm>
          <a:off x="15798800" y="299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40284</xdr:rowOff>
    </xdr:from>
    <xdr:to>
      <xdr:col>22</xdr:col>
      <xdr:colOff>254000</xdr:colOff>
      <xdr:row>16</xdr:row>
      <xdr:rowOff>141884</xdr:rowOff>
    </xdr:to>
    <xdr:sp macro="" textlink="">
      <xdr:nvSpPr>
        <xdr:cNvPr id="462" name="円/楕円 461"/>
        <xdr:cNvSpPr/>
      </xdr:nvSpPr>
      <xdr:spPr>
        <a:xfrm>
          <a:off x="15240000" y="278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152061</xdr:rowOff>
    </xdr:from>
    <xdr:ext cx="762000" cy="259045"/>
    <xdr:sp macro="" textlink="">
      <xdr:nvSpPr>
        <xdr:cNvPr id="463" name="テキスト ボックス 462"/>
        <xdr:cNvSpPr txBox="1"/>
      </xdr:nvSpPr>
      <xdr:spPr>
        <a:xfrm>
          <a:off x="14909800" y="255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11328</xdr:rowOff>
    </xdr:from>
    <xdr:to>
      <xdr:col>21</xdr:col>
      <xdr:colOff>50800</xdr:colOff>
      <xdr:row>16</xdr:row>
      <xdr:rowOff>112928</xdr:rowOff>
    </xdr:to>
    <xdr:sp macro="" textlink="">
      <xdr:nvSpPr>
        <xdr:cNvPr id="464" name="円/楕円 463"/>
        <xdr:cNvSpPr/>
      </xdr:nvSpPr>
      <xdr:spPr>
        <a:xfrm>
          <a:off x="14351000" y="275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123105</xdr:rowOff>
    </xdr:from>
    <xdr:ext cx="762000" cy="259045"/>
    <xdr:sp macro="" textlink="">
      <xdr:nvSpPr>
        <xdr:cNvPr id="465" name="テキスト ボックス 464"/>
        <xdr:cNvSpPr txBox="1"/>
      </xdr:nvSpPr>
      <xdr:spPr>
        <a:xfrm>
          <a:off x="14020800" y="252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53797</xdr:rowOff>
    </xdr:from>
    <xdr:to>
      <xdr:col>19</xdr:col>
      <xdr:colOff>533400</xdr:colOff>
      <xdr:row>16</xdr:row>
      <xdr:rowOff>155397</xdr:rowOff>
    </xdr:to>
    <xdr:sp macro="" textlink="">
      <xdr:nvSpPr>
        <xdr:cNvPr id="466" name="円/楕円 465"/>
        <xdr:cNvSpPr/>
      </xdr:nvSpPr>
      <xdr:spPr>
        <a:xfrm>
          <a:off x="13462000" y="27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165574</xdr:rowOff>
    </xdr:from>
    <xdr:ext cx="762000" cy="259045"/>
    <xdr:sp macro="" textlink="">
      <xdr:nvSpPr>
        <xdr:cNvPr id="467" name="テキスト ボックス 466"/>
        <xdr:cNvSpPr txBox="1"/>
      </xdr:nvSpPr>
      <xdr:spPr>
        <a:xfrm>
          <a:off x="13131800" y="256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15,916
15,740
112.00
7,806,207
7,432,581
324,037
4,997,035
7,859,023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49.0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平均、全国市町村平均と比較すると、人件費に係る経常収支比率は低くなっている。その要因としては、ごみ処理事業や消防業務を一部事務組合で行っていることが挙げられる。今後も公共施設の指定管理者制度の導入や民間委託を推進するとともに、職員の適正な定員管理を図り、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36</xdr:row>
      <xdr:rowOff>73660</xdr:rowOff>
    </xdr:to>
    <xdr:cxnSp macro="">
      <xdr:nvCxnSpPr>
        <xdr:cNvPr id="66" name="直線コネクタ 65"/>
        <xdr:cNvCxnSpPr/>
      </xdr:nvCxnSpPr>
      <xdr:spPr>
        <a:xfrm flipV="1">
          <a:off x="3987800" y="61163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20320</xdr:rowOff>
    </xdr:from>
    <xdr:to>
      <xdr:col>5</xdr:col>
      <xdr:colOff>549275</xdr:colOff>
      <xdr:row>36</xdr:row>
      <xdr:rowOff>73660</xdr:rowOff>
    </xdr:to>
    <xdr:cxnSp macro="">
      <xdr:nvCxnSpPr>
        <xdr:cNvPr id="69" name="直線コネクタ 68"/>
        <xdr:cNvCxnSpPr/>
      </xdr:nvCxnSpPr>
      <xdr:spPr>
        <a:xfrm>
          <a:off x="3098800" y="6192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20320</xdr:rowOff>
    </xdr:from>
    <xdr:to>
      <xdr:col>4</xdr:col>
      <xdr:colOff>346075</xdr:colOff>
      <xdr:row>36</xdr:row>
      <xdr:rowOff>43180</xdr:rowOff>
    </xdr:to>
    <xdr:cxnSp macro="">
      <xdr:nvCxnSpPr>
        <xdr:cNvPr id="72" name="直線コネクタ 71"/>
        <xdr:cNvCxnSpPr/>
      </xdr:nvCxnSpPr>
      <xdr:spPr>
        <a:xfrm flipV="1">
          <a:off x="2209800" y="619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43180</xdr:rowOff>
    </xdr:from>
    <xdr:to>
      <xdr:col>3</xdr:col>
      <xdr:colOff>142875</xdr:colOff>
      <xdr:row>36</xdr:row>
      <xdr:rowOff>50800</xdr:rowOff>
    </xdr:to>
    <xdr:cxnSp macro="">
      <xdr:nvCxnSpPr>
        <xdr:cNvPr id="75" name="直線コネクタ 74"/>
        <xdr:cNvCxnSpPr/>
      </xdr:nvCxnSpPr>
      <xdr:spPr>
        <a:xfrm flipV="1">
          <a:off x="1320800" y="621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64770</xdr:rowOff>
    </xdr:from>
    <xdr:to>
      <xdr:col>7</xdr:col>
      <xdr:colOff>66675</xdr:colOff>
      <xdr:row>35</xdr:row>
      <xdr:rowOff>166370</xdr:rowOff>
    </xdr:to>
    <xdr:sp macro="" textlink="">
      <xdr:nvSpPr>
        <xdr:cNvPr id="85" name="円/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22860</xdr:rowOff>
    </xdr:from>
    <xdr:to>
      <xdr:col>5</xdr:col>
      <xdr:colOff>600075</xdr:colOff>
      <xdr:row>36</xdr:row>
      <xdr:rowOff>124460</xdr:rowOff>
    </xdr:to>
    <xdr:sp macro="" textlink="">
      <xdr:nvSpPr>
        <xdr:cNvPr id="87" name="円/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140970</xdr:rowOff>
    </xdr:from>
    <xdr:to>
      <xdr:col>4</xdr:col>
      <xdr:colOff>396875</xdr:colOff>
      <xdr:row>36</xdr:row>
      <xdr:rowOff>71120</xdr:rowOff>
    </xdr:to>
    <xdr:sp macro="" textlink="">
      <xdr:nvSpPr>
        <xdr:cNvPr id="89" name="円/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163830</xdr:rowOff>
    </xdr:from>
    <xdr:to>
      <xdr:col>3</xdr:col>
      <xdr:colOff>193675</xdr:colOff>
      <xdr:row>36</xdr:row>
      <xdr:rowOff>93980</xdr:rowOff>
    </xdr:to>
    <xdr:sp macro="" textlink="">
      <xdr:nvSpPr>
        <xdr:cNvPr id="91" name="円/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93" name="円/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現在のところ、類似団体平均、全国市町村平均を下回る結果となっている。温泉施設等の公共施設の指定管理の導入、ごみ収集業務の民間委託が要因として推測される。今後も事務事業の効率化を図るとともに、職員一人一人の経費削減意識を更に向上させ、経常的物件費の抑制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6350</xdr:rowOff>
    </xdr:from>
    <xdr:to>
      <xdr:col>24</xdr:col>
      <xdr:colOff>31750</xdr:colOff>
      <xdr:row>13</xdr:row>
      <xdr:rowOff>146050</xdr:rowOff>
    </xdr:to>
    <xdr:cxnSp macro="">
      <xdr:nvCxnSpPr>
        <xdr:cNvPr id="127" name="直線コネクタ 126"/>
        <xdr:cNvCxnSpPr/>
      </xdr:nvCxnSpPr>
      <xdr:spPr>
        <a:xfrm flipV="1">
          <a:off x="15671800" y="22352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14</xdr:row>
      <xdr:rowOff>50800</xdr:rowOff>
    </xdr:to>
    <xdr:cxnSp macro="">
      <xdr:nvCxnSpPr>
        <xdr:cNvPr id="130" name="直線コネクタ 129"/>
        <xdr:cNvCxnSpPr/>
      </xdr:nvCxnSpPr>
      <xdr:spPr>
        <a:xfrm flipV="1">
          <a:off x="14782800" y="237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25400</xdr:rowOff>
    </xdr:from>
    <xdr:to>
      <xdr:col>22</xdr:col>
      <xdr:colOff>615950</xdr:colOff>
      <xdr:row>16</xdr:row>
      <xdr:rowOff>127000</xdr:rowOff>
    </xdr:to>
    <xdr:sp macro="" textlink="">
      <xdr:nvSpPr>
        <xdr:cNvPr id="131" name="フローチャート : 判断 130"/>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111777</xdr:rowOff>
    </xdr:from>
    <xdr:ext cx="736600" cy="259045"/>
    <xdr:sp macro="" textlink="">
      <xdr:nvSpPr>
        <xdr:cNvPr id="132" name="テキスト ボックス 131"/>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63500</xdr:rowOff>
    </xdr:to>
    <xdr:cxnSp macro="">
      <xdr:nvCxnSpPr>
        <xdr:cNvPr id="133" name="直線コネクタ 132"/>
        <xdr:cNvCxnSpPr/>
      </xdr:nvCxnSpPr>
      <xdr:spPr>
        <a:xfrm flipV="1">
          <a:off x="13893800" y="245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120650</xdr:rowOff>
    </xdr:from>
    <xdr:to>
      <xdr:col>21</xdr:col>
      <xdr:colOff>412750</xdr:colOff>
      <xdr:row>16</xdr:row>
      <xdr:rowOff>50800</xdr:rowOff>
    </xdr:to>
    <xdr:sp macro="" textlink="">
      <xdr:nvSpPr>
        <xdr:cNvPr id="134" name="フローチャート :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35577</xdr:rowOff>
    </xdr:from>
    <xdr:ext cx="762000" cy="259045"/>
    <xdr:sp macro="" textlink="">
      <xdr:nvSpPr>
        <xdr:cNvPr id="135" name="テキスト ボックス 134"/>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38100</xdr:rowOff>
    </xdr:from>
    <xdr:to>
      <xdr:col>20</xdr:col>
      <xdr:colOff>158750</xdr:colOff>
      <xdr:row>14</xdr:row>
      <xdr:rowOff>63500</xdr:rowOff>
    </xdr:to>
    <xdr:cxnSp macro="">
      <xdr:nvCxnSpPr>
        <xdr:cNvPr id="136" name="直線コネクタ 135"/>
        <xdr:cNvCxnSpPr/>
      </xdr:nvCxnSpPr>
      <xdr:spPr>
        <a:xfrm>
          <a:off x="13004800" y="243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44450</xdr:rowOff>
    </xdr:from>
    <xdr:to>
      <xdr:col>20</xdr:col>
      <xdr:colOff>209550</xdr:colOff>
      <xdr:row>15</xdr:row>
      <xdr:rowOff>146050</xdr:rowOff>
    </xdr:to>
    <xdr:sp macro="" textlink="">
      <xdr:nvSpPr>
        <xdr:cNvPr id="137" name="フローチャート : 判断 136"/>
        <xdr:cNvSpPr/>
      </xdr:nvSpPr>
      <xdr:spPr>
        <a:xfrm>
          <a:off x="13843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38" name="テキスト ボックス 137"/>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80027</xdr:rowOff>
    </xdr:from>
    <xdr:ext cx="762000" cy="259045"/>
    <xdr:sp macro="" textlink="">
      <xdr:nvSpPr>
        <xdr:cNvPr id="140" name="テキスト ボックス 139"/>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12</xdr:row>
      <xdr:rowOff>127000</xdr:rowOff>
    </xdr:from>
    <xdr:to>
      <xdr:col>24</xdr:col>
      <xdr:colOff>82550</xdr:colOff>
      <xdr:row>13</xdr:row>
      <xdr:rowOff>57150</xdr:rowOff>
    </xdr:to>
    <xdr:sp macro="" textlink="">
      <xdr:nvSpPr>
        <xdr:cNvPr id="146" name="円/楕円 145"/>
        <xdr:cNvSpPr/>
      </xdr:nvSpPr>
      <xdr:spPr>
        <a:xfrm>
          <a:off x="164592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35577</xdr:rowOff>
    </xdr:from>
    <xdr:ext cx="762000" cy="259045"/>
    <xdr:sp macro="" textlink="">
      <xdr:nvSpPr>
        <xdr:cNvPr id="147" name="物件費該当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95250</xdr:rowOff>
    </xdr:from>
    <xdr:to>
      <xdr:col>22</xdr:col>
      <xdr:colOff>615950</xdr:colOff>
      <xdr:row>14</xdr:row>
      <xdr:rowOff>25400</xdr:rowOff>
    </xdr:to>
    <xdr:sp macro="" textlink="">
      <xdr:nvSpPr>
        <xdr:cNvPr id="148" name="円/楕円 147"/>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35577</xdr:rowOff>
    </xdr:from>
    <xdr:ext cx="736600" cy="259045"/>
    <xdr:sp macro="" textlink="">
      <xdr:nvSpPr>
        <xdr:cNvPr id="149" name="テキスト ボックス 148"/>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50" name="円/楕円 149"/>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51" name="テキスト ボックス 150"/>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12700</xdr:rowOff>
    </xdr:from>
    <xdr:to>
      <xdr:col>20</xdr:col>
      <xdr:colOff>209550</xdr:colOff>
      <xdr:row>14</xdr:row>
      <xdr:rowOff>114300</xdr:rowOff>
    </xdr:to>
    <xdr:sp macro="" textlink="">
      <xdr:nvSpPr>
        <xdr:cNvPr id="152" name="円/楕円 151"/>
        <xdr:cNvSpPr/>
      </xdr:nvSpPr>
      <xdr:spPr>
        <a:xfrm>
          <a:off x="13843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124477</xdr:rowOff>
    </xdr:from>
    <xdr:ext cx="762000" cy="259045"/>
    <xdr:sp macro="" textlink="">
      <xdr:nvSpPr>
        <xdr:cNvPr id="153" name="テキスト ボックス 152"/>
        <xdr:cNvSpPr txBox="1"/>
      </xdr:nvSpPr>
      <xdr:spPr>
        <a:xfrm>
          <a:off x="13512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158750</xdr:rowOff>
    </xdr:from>
    <xdr:to>
      <xdr:col>19</xdr:col>
      <xdr:colOff>6350</xdr:colOff>
      <xdr:row>14</xdr:row>
      <xdr:rowOff>88900</xdr:rowOff>
    </xdr:to>
    <xdr:sp macro="" textlink="">
      <xdr:nvSpPr>
        <xdr:cNvPr id="154" name="円/楕円 153"/>
        <xdr:cNvSpPr/>
      </xdr:nvSpPr>
      <xdr:spPr>
        <a:xfrm>
          <a:off x="12954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99077</xdr:rowOff>
    </xdr:from>
    <xdr:ext cx="762000" cy="259045"/>
    <xdr:sp macro="" textlink="">
      <xdr:nvSpPr>
        <xdr:cNvPr id="155" name="テキスト ボックス 154"/>
        <xdr:cNvSpPr txBox="1"/>
      </xdr:nvSpPr>
      <xdr:spPr>
        <a:xfrm>
          <a:off x="12623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昨年度と</a:t>
          </a:r>
          <a:r>
            <a:rPr kumimoji="1" lang="ja-JP" altLang="en-US" sz="1400">
              <a:solidFill>
                <a:schemeClr val="dk1"/>
              </a:solidFill>
              <a:effectLst/>
              <a:latin typeface="+mn-lt"/>
              <a:ea typeface="+mn-ea"/>
              <a:cs typeface="+mn-cs"/>
            </a:rPr>
            <a:t>比較</a:t>
          </a:r>
          <a:r>
            <a:rPr kumimoji="1" lang="ja-JP" altLang="ja-JP" sz="1400">
              <a:solidFill>
                <a:schemeClr val="dk1"/>
              </a:solidFill>
              <a:effectLst/>
              <a:latin typeface="+mn-lt"/>
              <a:ea typeface="+mn-ea"/>
              <a:cs typeface="+mn-cs"/>
            </a:rPr>
            <a:t>し</a:t>
          </a:r>
          <a:r>
            <a:rPr kumimoji="1" lang="ja-JP" altLang="en-US" sz="1400">
              <a:solidFill>
                <a:schemeClr val="dk1"/>
              </a:solidFill>
              <a:effectLst/>
              <a:latin typeface="+mn-lt"/>
              <a:ea typeface="+mn-ea"/>
              <a:cs typeface="+mn-cs"/>
            </a:rPr>
            <a:t>微増</a:t>
          </a:r>
          <a:r>
            <a:rPr kumimoji="1" lang="ja-JP" altLang="ja-JP" sz="1400">
              <a:solidFill>
                <a:schemeClr val="dk1"/>
              </a:solidFill>
              <a:effectLst/>
              <a:latin typeface="+mn-lt"/>
              <a:ea typeface="+mn-ea"/>
              <a:cs typeface="+mn-cs"/>
            </a:rPr>
            <a:t>している</a:t>
          </a:r>
          <a:r>
            <a:rPr kumimoji="1" lang="ja-JP" altLang="en-US" sz="1400">
              <a:solidFill>
                <a:schemeClr val="dk1"/>
              </a:solidFill>
              <a:effectLst/>
              <a:latin typeface="+mn-lt"/>
              <a:ea typeface="+mn-ea"/>
              <a:cs typeface="+mn-cs"/>
            </a:rPr>
            <a:t>。今後も</a:t>
          </a:r>
          <a:r>
            <a:rPr kumimoji="1" lang="ja-JP" altLang="ja-JP" sz="1400">
              <a:solidFill>
                <a:schemeClr val="dk1"/>
              </a:solidFill>
              <a:effectLst/>
              <a:latin typeface="+mn-lt"/>
              <a:ea typeface="+mn-ea"/>
              <a:cs typeface="+mn-cs"/>
            </a:rPr>
            <a:t>児童福祉費や障害者給付費等に係る扶助費の増加が予想され、資格審査の適正化等の見直しを進めていくこいとで、財政を圧迫する上昇傾向に歯止めを</a:t>
          </a:r>
          <a:r>
            <a:rPr kumimoji="1" lang="ja-JP" altLang="en-US" sz="1400">
              <a:solidFill>
                <a:schemeClr val="dk1"/>
              </a:solidFill>
              <a:effectLst/>
              <a:latin typeface="+mn-lt"/>
              <a:ea typeface="+mn-ea"/>
              <a:cs typeface="+mn-cs"/>
            </a:rPr>
            <a:t>か</a:t>
          </a:r>
          <a:r>
            <a:rPr kumimoji="1" lang="ja-JP" altLang="ja-JP" sz="1400">
              <a:solidFill>
                <a:schemeClr val="dk1"/>
              </a:solidFill>
              <a:effectLst/>
              <a:latin typeface="+mn-lt"/>
              <a:ea typeface="+mn-ea"/>
              <a:cs typeface="+mn-cs"/>
            </a:rPr>
            <a:t>けるよう努めていく。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37193</xdr:rowOff>
    </xdr:to>
    <xdr:cxnSp macro="">
      <xdr:nvCxnSpPr>
        <xdr:cNvPr id="190" name="直線コネクタ 189"/>
        <xdr:cNvCxnSpPr/>
      </xdr:nvCxnSpPr>
      <xdr:spPr>
        <a:xfrm>
          <a:off x="3987800" y="94506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89099</xdr:rowOff>
    </xdr:from>
    <xdr:ext cx="762000" cy="259045"/>
    <xdr:sp macro="" textlink="">
      <xdr:nvSpPr>
        <xdr:cNvPr id="191"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69850</xdr:rowOff>
    </xdr:to>
    <xdr:cxnSp macro="">
      <xdr:nvCxnSpPr>
        <xdr:cNvPr id="193" name="直線コネクタ 192"/>
        <xdr:cNvCxnSpPr/>
      </xdr:nvCxnSpPr>
      <xdr:spPr>
        <a:xfrm flipV="1">
          <a:off x="3098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118835</xdr:rowOff>
    </xdr:to>
    <xdr:cxnSp macro="">
      <xdr:nvCxnSpPr>
        <xdr:cNvPr id="196" name="直線コネクタ 195"/>
        <xdr:cNvCxnSpPr/>
      </xdr:nvCxnSpPr>
      <xdr:spPr>
        <a:xfrm flipV="1">
          <a:off x="2209800" y="94996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118835</xdr:rowOff>
    </xdr:to>
    <xdr:cxnSp macro="">
      <xdr:nvCxnSpPr>
        <xdr:cNvPr id="199" name="直線コネクタ 198"/>
        <xdr:cNvCxnSpPr/>
      </xdr:nvCxnSpPr>
      <xdr:spPr>
        <a:xfrm>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9" name="円/楕円 208"/>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2920</xdr:rowOff>
    </xdr:from>
    <xdr:ext cx="762000" cy="259045"/>
    <xdr:sp macro="" textlink="">
      <xdr:nvSpPr>
        <xdr:cNvPr id="210"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1" name="円/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2" name="テキスト ボックス 21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3" name="円/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4" name="テキスト ボックス 21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5" name="円/楕円 214"/>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16" name="テキスト ボックス 215"/>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7" name="円/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18" name="テキスト ボックス 217"/>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その他に係る経常収支比率は、類似団体平均を下回っている。特別会計や公営企業会計への繰出金の減少が主な要因となっており、今後も各特別会計の経費を削減するとともに、料金の値上げや保険料の適正化を図ることによって、普通会計の負担額を減らす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48" name="直線コネクタ 247"/>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1"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2" name="直線コネクタ 251"/>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116115</xdr:rowOff>
    </xdr:from>
    <xdr:to>
      <xdr:col>24</xdr:col>
      <xdr:colOff>31750</xdr:colOff>
      <xdr:row>55</xdr:row>
      <xdr:rowOff>53522</xdr:rowOff>
    </xdr:to>
    <xdr:cxnSp macro="">
      <xdr:nvCxnSpPr>
        <xdr:cNvPr id="253" name="直線コネクタ 252"/>
        <xdr:cNvCxnSpPr/>
      </xdr:nvCxnSpPr>
      <xdr:spPr>
        <a:xfrm>
          <a:off x="15671800" y="93744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105427</xdr:rowOff>
    </xdr:from>
    <xdr:ext cx="762000" cy="259045"/>
    <xdr:sp macro="" textlink="">
      <xdr:nvSpPr>
        <xdr:cNvPr id="254"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5" name="フローチャート :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167822</xdr:rowOff>
    </xdr:from>
    <xdr:to>
      <xdr:col>22</xdr:col>
      <xdr:colOff>565150</xdr:colOff>
      <xdr:row>54</xdr:row>
      <xdr:rowOff>116115</xdr:rowOff>
    </xdr:to>
    <xdr:cxnSp macro="">
      <xdr:nvCxnSpPr>
        <xdr:cNvPr id="256" name="直線コネクタ 255"/>
        <xdr:cNvCxnSpPr/>
      </xdr:nvCxnSpPr>
      <xdr:spPr>
        <a:xfrm>
          <a:off x="14782800" y="92546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166007</xdr:rowOff>
    </xdr:from>
    <xdr:to>
      <xdr:col>22</xdr:col>
      <xdr:colOff>615950</xdr:colOff>
      <xdr:row>56</xdr:row>
      <xdr:rowOff>96157</xdr:rowOff>
    </xdr:to>
    <xdr:sp macro="" textlink="">
      <xdr:nvSpPr>
        <xdr:cNvPr id="257" name="フローチャート : 判断 256"/>
        <xdr:cNvSpPr/>
      </xdr:nvSpPr>
      <xdr:spPr>
        <a:xfrm>
          <a:off x="15621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80934</xdr:rowOff>
    </xdr:from>
    <xdr:ext cx="736600" cy="259045"/>
    <xdr:sp macro="" textlink="">
      <xdr:nvSpPr>
        <xdr:cNvPr id="258" name="テキスト ボックス 257"/>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102507</xdr:rowOff>
    </xdr:from>
    <xdr:to>
      <xdr:col>21</xdr:col>
      <xdr:colOff>361950</xdr:colOff>
      <xdr:row>53</xdr:row>
      <xdr:rowOff>167822</xdr:rowOff>
    </xdr:to>
    <xdr:cxnSp macro="">
      <xdr:nvCxnSpPr>
        <xdr:cNvPr id="259" name="直線コネクタ 258"/>
        <xdr:cNvCxnSpPr/>
      </xdr:nvCxnSpPr>
      <xdr:spPr>
        <a:xfrm>
          <a:off x="13893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111578</xdr:rowOff>
    </xdr:from>
    <xdr:to>
      <xdr:col>21</xdr:col>
      <xdr:colOff>412750</xdr:colOff>
      <xdr:row>56</xdr:row>
      <xdr:rowOff>41728</xdr:rowOff>
    </xdr:to>
    <xdr:sp macro="" textlink="">
      <xdr:nvSpPr>
        <xdr:cNvPr id="260" name="フローチャート : 判断 259"/>
        <xdr:cNvSpPr/>
      </xdr:nvSpPr>
      <xdr:spPr>
        <a:xfrm>
          <a:off x="14732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26505</xdr:rowOff>
    </xdr:from>
    <xdr:ext cx="762000" cy="259045"/>
    <xdr:sp macro="" textlink="">
      <xdr:nvSpPr>
        <xdr:cNvPr id="261" name="テキスト ボックス 260"/>
        <xdr:cNvSpPr txBox="1"/>
      </xdr:nvSpPr>
      <xdr:spPr>
        <a:xfrm>
          <a:off x="14401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102507</xdr:rowOff>
    </xdr:from>
    <xdr:to>
      <xdr:col>20</xdr:col>
      <xdr:colOff>158750</xdr:colOff>
      <xdr:row>53</xdr:row>
      <xdr:rowOff>156935</xdr:rowOff>
    </xdr:to>
    <xdr:cxnSp macro="">
      <xdr:nvCxnSpPr>
        <xdr:cNvPr id="262" name="直線コネクタ 261"/>
        <xdr:cNvCxnSpPr/>
      </xdr:nvCxnSpPr>
      <xdr:spPr>
        <a:xfrm flipV="1">
          <a:off x="13004800" y="9189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5" name="フローチャート :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2722</xdr:rowOff>
    </xdr:from>
    <xdr:to>
      <xdr:col>24</xdr:col>
      <xdr:colOff>82550</xdr:colOff>
      <xdr:row>55</xdr:row>
      <xdr:rowOff>104322</xdr:rowOff>
    </xdr:to>
    <xdr:sp macro="" textlink="">
      <xdr:nvSpPr>
        <xdr:cNvPr id="272" name="円/楕円 271"/>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19249</xdr:rowOff>
    </xdr:from>
    <xdr:ext cx="762000" cy="259045"/>
    <xdr:sp macro="" textlink="">
      <xdr:nvSpPr>
        <xdr:cNvPr id="273" name="その他該当値テキスト"/>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65315</xdr:rowOff>
    </xdr:from>
    <xdr:to>
      <xdr:col>22</xdr:col>
      <xdr:colOff>615950</xdr:colOff>
      <xdr:row>54</xdr:row>
      <xdr:rowOff>166915</xdr:rowOff>
    </xdr:to>
    <xdr:sp macro="" textlink="">
      <xdr:nvSpPr>
        <xdr:cNvPr id="274" name="円/楕円 273"/>
        <xdr:cNvSpPr/>
      </xdr:nvSpPr>
      <xdr:spPr>
        <a:xfrm>
          <a:off x="15621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5642</xdr:rowOff>
    </xdr:from>
    <xdr:ext cx="736600" cy="259045"/>
    <xdr:sp macro="" textlink="">
      <xdr:nvSpPr>
        <xdr:cNvPr id="275" name="テキスト ボックス 274"/>
        <xdr:cNvSpPr txBox="1"/>
      </xdr:nvSpPr>
      <xdr:spPr>
        <a:xfrm>
          <a:off x="15290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117022</xdr:rowOff>
    </xdr:from>
    <xdr:to>
      <xdr:col>21</xdr:col>
      <xdr:colOff>412750</xdr:colOff>
      <xdr:row>54</xdr:row>
      <xdr:rowOff>47172</xdr:rowOff>
    </xdr:to>
    <xdr:sp macro="" textlink="">
      <xdr:nvSpPr>
        <xdr:cNvPr id="276" name="円/楕円 275"/>
        <xdr:cNvSpPr/>
      </xdr:nvSpPr>
      <xdr:spPr>
        <a:xfrm>
          <a:off x="14732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57349</xdr:rowOff>
    </xdr:from>
    <xdr:ext cx="762000" cy="259045"/>
    <xdr:sp macro="" textlink="">
      <xdr:nvSpPr>
        <xdr:cNvPr id="277" name="テキスト ボックス 276"/>
        <xdr:cNvSpPr txBox="1"/>
      </xdr:nvSpPr>
      <xdr:spPr>
        <a:xfrm>
          <a:off x="14401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51707</xdr:rowOff>
    </xdr:from>
    <xdr:to>
      <xdr:col>20</xdr:col>
      <xdr:colOff>209550</xdr:colOff>
      <xdr:row>53</xdr:row>
      <xdr:rowOff>153307</xdr:rowOff>
    </xdr:to>
    <xdr:sp macro="" textlink="">
      <xdr:nvSpPr>
        <xdr:cNvPr id="278" name="円/楕円 277"/>
        <xdr:cNvSpPr/>
      </xdr:nvSpPr>
      <xdr:spPr>
        <a:xfrm>
          <a:off x="13843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163484</xdr:rowOff>
    </xdr:from>
    <xdr:ext cx="762000" cy="259045"/>
    <xdr:sp macro="" textlink="">
      <xdr:nvSpPr>
        <xdr:cNvPr id="279" name="テキスト ボックス 278"/>
        <xdr:cNvSpPr txBox="1"/>
      </xdr:nvSpPr>
      <xdr:spPr>
        <a:xfrm>
          <a:off x="13512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106135</xdr:rowOff>
    </xdr:from>
    <xdr:to>
      <xdr:col>19</xdr:col>
      <xdr:colOff>6350</xdr:colOff>
      <xdr:row>54</xdr:row>
      <xdr:rowOff>36285</xdr:rowOff>
    </xdr:to>
    <xdr:sp macro="" textlink="">
      <xdr:nvSpPr>
        <xdr:cNvPr id="280" name="円/楕円 279"/>
        <xdr:cNvSpPr/>
      </xdr:nvSpPr>
      <xdr:spPr>
        <a:xfrm>
          <a:off x="12954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46462</xdr:rowOff>
    </xdr:from>
    <xdr:ext cx="762000" cy="259045"/>
    <xdr:sp macro="" textlink="">
      <xdr:nvSpPr>
        <xdr:cNvPr id="281" name="テキスト ボックス 280"/>
        <xdr:cNvSpPr txBox="1"/>
      </xdr:nvSpPr>
      <xdr:spPr>
        <a:xfrm>
          <a:off x="12623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平均とはほぼ同等の数値であるが、全国市町村平均を上回っているいるのは、病院事業、ごみ処理事業、し尿処理事業、消防業務を一部事務組合で行っているため、一部事務組合への負担が多額となっており、数値を上昇させる要因となっている。各種団体への補助金については、事務事業評価制度等により不適当な補助金は見直しや廃止を行うなど、財政負担の軽減に向けた取組み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6" name="直線コネクタ 305"/>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7"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8" name="直線コネクタ 307"/>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9"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0" name="直線コネクタ 309"/>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36</xdr:row>
      <xdr:rowOff>159004</xdr:rowOff>
    </xdr:to>
    <xdr:cxnSp macro="">
      <xdr:nvCxnSpPr>
        <xdr:cNvPr id="311" name="直線コネクタ 310"/>
        <xdr:cNvCxnSpPr/>
      </xdr:nvCxnSpPr>
      <xdr:spPr>
        <a:xfrm>
          <a:off x="15671800" y="63083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1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3" name="フローチャート : 判断 31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159004</xdr:rowOff>
    </xdr:to>
    <xdr:cxnSp macro="">
      <xdr:nvCxnSpPr>
        <xdr:cNvPr id="314" name="直線コネクタ 313"/>
        <xdr:cNvCxnSpPr/>
      </xdr:nvCxnSpPr>
      <xdr:spPr>
        <a:xfrm flipV="1">
          <a:off x="14782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5" name="フローチャート : 判断 31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6" name="テキスト ボックス 31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159004</xdr:rowOff>
    </xdr:from>
    <xdr:to>
      <xdr:col>21</xdr:col>
      <xdr:colOff>361950</xdr:colOff>
      <xdr:row>37</xdr:row>
      <xdr:rowOff>51562</xdr:rowOff>
    </xdr:to>
    <xdr:cxnSp macro="">
      <xdr:nvCxnSpPr>
        <xdr:cNvPr id="317" name="直線コネクタ 316"/>
        <xdr:cNvCxnSpPr/>
      </xdr:nvCxnSpPr>
      <xdr:spPr>
        <a:xfrm flipV="1">
          <a:off x="13893800" y="6331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8" name="フローチャート :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51562</xdr:rowOff>
    </xdr:to>
    <xdr:cxnSp macro="">
      <xdr:nvCxnSpPr>
        <xdr:cNvPr id="320" name="直線コネクタ 319"/>
        <xdr:cNvCxnSpPr/>
      </xdr:nvCxnSpPr>
      <xdr:spPr>
        <a:xfrm>
          <a:off x="13004800" y="6395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21" name="フローチャート :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2" name="テキスト ボックス 321"/>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3" name="フローチャート :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30" name="円/楕円 329"/>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124731</xdr:rowOff>
    </xdr:from>
    <xdr:ext cx="762000" cy="259045"/>
    <xdr:sp macro="" textlink="">
      <xdr:nvSpPr>
        <xdr:cNvPr id="331" name="補助費等該当値テキスト"/>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32" name="円/楕円 331"/>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33" name="テキスト ボックス 332"/>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108204</xdr:rowOff>
    </xdr:from>
    <xdr:to>
      <xdr:col>21</xdr:col>
      <xdr:colOff>412750</xdr:colOff>
      <xdr:row>37</xdr:row>
      <xdr:rowOff>38354</xdr:rowOff>
    </xdr:to>
    <xdr:sp macro="" textlink="">
      <xdr:nvSpPr>
        <xdr:cNvPr id="334" name="円/楕円 333"/>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35" name="テキスト ボックス 334"/>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36" name="円/楕円 335"/>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37" name="テキスト ボックス 336"/>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38" name="円/楕円 337"/>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39" name="テキスト ボックス 338"/>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類似団体を若干</a:t>
          </a:r>
          <a:r>
            <a:rPr kumimoji="1" lang="ja-JP" altLang="en-US" sz="1200" b="0" i="0" baseline="0">
              <a:solidFill>
                <a:schemeClr val="dk1"/>
              </a:solidFill>
              <a:effectLst/>
              <a:latin typeface="+mn-lt"/>
              <a:ea typeface="+mn-ea"/>
              <a:cs typeface="+mn-cs"/>
            </a:rPr>
            <a:t>、上</a:t>
          </a:r>
          <a:r>
            <a:rPr kumimoji="1" lang="ja-JP" altLang="ja-JP" sz="1200" b="0" i="0" baseline="0">
              <a:solidFill>
                <a:schemeClr val="dk1"/>
              </a:solidFill>
              <a:effectLst/>
              <a:latin typeface="+mn-lt"/>
              <a:ea typeface="+mn-ea"/>
              <a:cs typeface="+mn-cs"/>
            </a:rPr>
            <a:t>回る数値となっている。公共施設の再配置事業、かわまちづくり事業等、今後も普通建設事業費の増加に伴い起債借入額の増加が予想され償還額の上昇が懸念される。また、下水道整備事業等の元利償還額に係る繰出金等の公債費に類似した支出も含めると、今後も厳しい状況が続くことが予測されるため、事業の緊急性や優先度による大型事業の分散化や整理縮小を図り、起債額を最小限にとどめ、効率的な繰上償還や借換を行い公債費の抑制に努め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69" name="直線コネクタ 368"/>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0"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1" name="直線コネクタ 370"/>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2"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3" name="直線コネクタ 372"/>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132443</xdr:rowOff>
    </xdr:from>
    <xdr:to>
      <xdr:col>7</xdr:col>
      <xdr:colOff>15875</xdr:colOff>
      <xdr:row>77</xdr:row>
      <xdr:rowOff>26307</xdr:rowOff>
    </xdr:to>
    <xdr:cxnSp macro="">
      <xdr:nvCxnSpPr>
        <xdr:cNvPr id="374" name="直線コネクタ 373"/>
        <xdr:cNvCxnSpPr/>
      </xdr:nvCxnSpPr>
      <xdr:spPr>
        <a:xfrm flipV="1">
          <a:off x="3987800" y="13162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76399</xdr:rowOff>
    </xdr:from>
    <xdr:ext cx="762000" cy="259045"/>
    <xdr:sp macro="" textlink="">
      <xdr:nvSpPr>
        <xdr:cNvPr id="375" name="公債費平均値テキスト"/>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6" name="フローチャート : 判断 375"/>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26307</xdr:rowOff>
    </xdr:from>
    <xdr:to>
      <xdr:col>5</xdr:col>
      <xdr:colOff>549275</xdr:colOff>
      <xdr:row>77</xdr:row>
      <xdr:rowOff>48079</xdr:rowOff>
    </xdr:to>
    <xdr:cxnSp macro="">
      <xdr:nvCxnSpPr>
        <xdr:cNvPr id="377" name="直線コネクタ 376"/>
        <xdr:cNvCxnSpPr/>
      </xdr:nvCxnSpPr>
      <xdr:spPr>
        <a:xfrm flipV="1">
          <a:off x="3098800" y="13227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106136</xdr:rowOff>
    </xdr:from>
    <xdr:to>
      <xdr:col>5</xdr:col>
      <xdr:colOff>600075</xdr:colOff>
      <xdr:row>78</xdr:row>
      <xdr:rowOff>36286</xdr:rowOff>
    </xdr:to>
    <xdr:sp macro="" textlink="">
      <xdr:nvSpPr>
        <xdr:cNvPr id="378" name="フローチャート : 判断 377"/>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21063</xdr:rowOff>
    </xdr:from>
    <xdr:ext cx="736600" cy="259045"/>
    <xdr:sp macro="" textlink="">
      <xdr:nvSpPr>
        <xdr:cNvPr id="379" name="テキスト ボックス 378"/>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26307</xdr:rowOff>
    </xdr:from>
    <xdr:to>
      <xdr:col>4</xdr:col>
      <xdr:colOff>346075</xdr:colOff>
      <xdr:row>77</xdr:row>
      <xdr:rowOff>48079</xdr:rowOff>
    </xdr:to>
    <xdr:cxnSp macro="">
      <xdr:nvCxnSpPr>
        <xdr:cNvPr id="380" name="直線コネクタ 379"/>
        <xdr:cNvCxnSpPr/>
      </xdr:nvCxnSpPr>
      <xdr:spPr>
        <a:xfrm>
          <a:off x="2209800" y="13227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138793</xdr:rowOff>
    </xdr:from>
    <xdr:to>
      <xdr:col>4</xdr:col>
      <xdr:colOff>396875</xdr:colOff>
      <xdr:row>78</xdr:row>
      <xdr:rowOff>68943</xdr:rowOff>
    </xdr:to>
    <xdr:sp macro="" textlink="">
      <xdr:nvSpPr>
        <xdr:cNvPr id="381" name="フローチャート : 判断 380"/>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53720</xdr:rowOff>
    </xdr:from>
    <xdr:ext cx="762000" cy="259045"/>
    <xdr:sp macro="" textlink="">
      <xdr:nvSpPr>
        <xdr:cNvPr id="382" name="テキスト ボックス 381"/>
        <xdr:cNvSpPr txBox="1"/>
      </xdr:nvSpPr>
      <xdr:spPr>
        <a:xfrm>
          <a:off x="2717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26307</xdr:rowOff>
    </xdr:from>
    <xdr:to>
      <xdr:col>3</xdr:col>
      <xdr:colOff>142875</xdr:colOff>
      <xdr:row>77</xdr:row>
      <xdr:rowOff>37193</xdr:rowOff>
    </xdr:to>
    <xdr:cxnSp macro="">
      <xdr:nvCxnSpPr>
        <xdr:cNvPr id="383" name="直線コネクタ 382"/>
        <xdr:cNvCxnSpPr/>
      </xdr:nvCxnSpPr>
      <xdr:spPr>
        <a:xfrm flipV="1">
          <a:off x="1320800" y="1322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4" name="フローチャート : 判断 383"/>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5" name="テキスト ボックス 384"/>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6" name="フローチャート : 判断 385"/>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86377</xdr:rowOff>
    </xdr:from>
    <xdr:ext cx="762000" cy="259045"/>
    <xdr:sp macro="" textlink="">
      <xdr:nvSpPr>
        <xdr:cNvPr id="387" name="テキスト ボックス 386"/>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81643</xdr:rowOff>
    </xdr:from>
    <xdr:to>
      <xdr:col>7</xdr:col>
      <xdr:colOff>66675</xdr:colOff>
      <xdr:row>77</xdr:row>
      <xdr:rowOff>11793</xdr:rowOff>
    </xdr:to>
    <xdr:sp macro="" textlink="">
      <xdr:nvSpPr>
        <xdr:cNvPr id="393" name="円/楕円 392"/>
        <xdr:cNvSpPr/>
      </xdr:nvSpPr>
      <xdr:spPr>
        <a:xfrm>
          <a:off x="47752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53720</xdr:rowOff>
    </xdr:from>
    <xdr:ext cx="762000" cy="259045"/>
    <xdr:sp macro="" textlink="">
      <xdr:nvSpPr>
        <xdr:cNvPr id="394" name="公債費該当値テキスト"/>
        <xdr:cNvSpPr txBox="1"/>
      </xdr:nvSpPr>
      <xdr:spPr>
        <a:xfrm>
          <a:off x="4914900" y="1308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146957</xdr:rowOff>
    </xdr:from>
    <xdr:to>
      <xdr:col>5</xdr:col>
      <xdr:colOff>600075</xdr:colOff>
      <xdr:row>77</xdr:row>
      <xdr:rowOff>77107</xdr:rowOff>
    </xdr:to>
    <xdr:sp macro="" textlink="">
      <xdr:nvSpPr>
        <xdr:cNvPr id="395" name="円/楕円 394"/>
        <xdr:cNvSpPr/>
      </xdr:nvSpPr>
      <xdr:spPr>
        <a:xfrm>
          <a:off x="3937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87284</xdr:rowOff>
    </xdr:from>
    <xdr:ext cx="736600" cy="259045"/>
    <xdr:sp macro="" textlink="">
      <xdr:nvSpPr>
        <xdr:cNvPr id="396" name="テキスト ボックス 395"/>
        <xdr:cNvSpPr txBox="1"/>
      </xdr:nvSpPr>
      <xdr:spPr>
        <a:xfrm>
          <a:off x="3606800" y="1294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168729</xdr:rowOff>
    </xdr:from>
    <xdr:to>
      <xdr:col>4</xdr:col>
      <xdr:colOff>396875</xdr:colOff>
      <xdr:row>77</xdr:row>
      <xdr:rowOff>98879</xdr:rowOff>
    </xdr:to>
    <xdr:sp macro="" textlink="">
      <xdr:nvSpPr>
        <xdr:cNvPr id="397" name="円/楕円 396"/>
        <xdr:cNvSpPr/>
      </xdr:nvSpPr>
      <xdr:spPr>
        <a:xfrm>
          <a:off x="3048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109056</xdr:rowOff>
    </xdr:from>
    <xdr:ext cx="762000" cy="259045"/>
    <xdr:sp macro="" textlink="">
      <xdr:nvSpPr>
        <xdr:cNvPr id="398" name="テキスト ボックス 397"/>
        <xdr:cNvSpPr txBox="1"/>
      </xdr:nvSpPr>
      <xdr:spPr>
        <a:xfrm>
          <a:off x="2717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146957</xdr:rowOff>
    </xdr:from>
    <xdr:to>
      <xdr:col>3</xdr:col>
      <xdr:colOff>193675</xdr:colOff>
      <xdr:row>77</xdr:row>
      <xdr:rowOff>77107</xdr:rowOff>
    </xdr:to>
    <xdr:sp macro="" textlink="">
      <xdr:nvSpPr>
        <xdr:cNvPr id="399" name="円/楕円 398"/>
        <xdr:cNvSpPr/>
      </xdr:nvSpPr>
      <xdr:spPr>
        <a:xfrm>
          <a:off x="2159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87284</xdr:rowOff>
    </xdr:from>
    <xdr:ext cx="762000" cy="259045"/>
    <xdr:sp macro="" textlink="">
      <xdr:nvSpPr>
        <xdr:cNvPr id="400" name="テキスト ボックス 399"/>
        <xdr:cNvSpPr txBox="1"/>
      </xdr:nvSpPr>
      <xdr:spPr>
        <a:xfrm>
          <a:off x="1828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157843</xdr:rowOff>
    </xdr:from>
    <xdr:to>
      <xdr:col>1</xdr:col>
      <xdr:colOff>676275</xdr:colOff>
      <xdr:row>77</xdr:row>
      <xdr:rowOff>87993</xdr:rowOff>
    </xdr:to>
    <xdr:sp macro="" textlink="">
      <xdr:nvSpPr>
        <xdr:cNvPr id="401" name="円/楕円 400"/>
        <xdr:cNvSpPr/>
      </xdr:nvSpPr>
      <xdr:spPr>
        <a:xfrm>
          <a:off x="1270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98170</xdr:rowOff>
    </xdr:from>
    <xdr:ext cx="762000" cy="259045"/>
    <xdr:sp macro="" textlink="">
      <xdr:nvSpPr>
        <xdr:cNvPr id="402" name="テキスト ボックス 401"/>
        <xdr:cNvSpPr txBox="1"/>
      </xdr:nvSpPr>
      <xdr:spPr>
        <a:xfrm>
          <a:off x="939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公債費以外の経常収支比率については、類似団体平均及び全国市町村平均を下回っている。今後も行政改革への取組や事務事業の見直しを更に進め、経常経費の削減に努め現在の水準を維持する。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0" name="直線コネクタ 429"/>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1"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2" name="直線コネクタ 431"/>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3"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4" name="直線コネクタ 433"/>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81280</xdr:rowOff>
    </xdr:from>
    <xdr:to>
      <xdr:col>24</xdr:col>
      <xdr:colOff>31750</xdr:colOff>
      <xdr:row>75</xdr:row>
      <xdr:rowOff>127000</xdr:rowOff>
    </xdr:to>
    <xdr:cxnSp macro="">
      <xdr:nvCxnSpPr>
        <xdr:cNvPr id="435" name="直線コネクタ 434"/>
        <xdr:cNvCxnSpPr/>
      </xdr:nvCxnSpPr>
      <xdr:spPr>
        <a:xfrm flipV="1">
          <a:off x="15671800" y="129400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36"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7" name="フローチャート : 判断 43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111760</xdr:rowOff>
    </xdr:from>
    <xdr:to>
      <xdr:col>22</xdr:col>
      <xdr:colOff>565150</xdr:colOff>
      <xdr:row>75</xdr:row>
      <xdr:rowOff>127000</xdr:rowOff>
    </xdr:to>
    <xdr:cxnSp macro="">
      <xdr:nvCxnSpPr>
        <xdr:cNvPr id="438" name="直線コネクタ 437"/>
        <xdr:cNvCxnSpPr/>
      </xdr:nvCxnSpPr>
      <xdr:spPr>
        <a:xfrm>
          <a:off x="14782800" y="129705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9" name="フローチャート : 判断 438"/>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40" name="テキスト ボックス 439"/>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111760</xdr:rowOff>
    </xdr:from>
    <xdr:to>
      <xdr:col>21</xdr:col>
      <xdr:colOff>361950</xdr:colOff>
      <xdr:row>75</xdr:row>
      <xdr:rowOff>168911</xdr:rowOff>
    </xdr:to>
    <xdr:cxnSp macro="">
      <xdr:nvCxnSpPr>
        <xdr:cNvPr id="441" name="直線コネクタ 440"/>
        <xdr:cNvCxnSpPr/>
      </xdr:nvCxnSpPr>
      <xdr:spPr>
        <a:xfrm flipV="1">
          <a:off x="13893800" y="12970510"/>
          <a:ext cx="8890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42" name="フローチャート : 判断 441"/>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43" name="テキスト ボックス 442"/>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168911</xdr:rowOff>
    </xdr:from>
    <xdr:to>
      <xdr:col>20</xdr:col>
      <xdr:colOff>158750</xdr:colOff>
      <xdr:row>76</xdr:row>
      <xdr:rowOff>5080</xdr:rowOff>
    </xdr:to>
    <xdr:cxnSp macro="">
      <xdr:nvCxnSpPr>
        <xdr:cNvPr id="444" name="直線コネクタ 443"/>
        <xdr:cNvCxnSpPr/>
      </xdr:nvCxnSpPr>
      <xdr:spPr>
        <a:xfrm flipV="1">
          <a:off x="13004800" y="13027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5" name="フローチャート : 判断 444"/>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6" name="テキスト ボックス 445"/>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7" name="フローチャート : 判断 446"/>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48" name="テキスト ボックス 447"/>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30480</xdr:rowOff>
    </xdr:from>
    <xdr:to>
      <xdr:col>24</xdr:col>
      <xdr:colOff>82550</xdr:colOff>
      <xdr:row>75</xdr:row>
      <xdr:rowOff>132080</xdr:rowOff>
    </xdr:to>
    <xdr:sp macro="" textlink="">
      <xdr:nvSpPr>
        <xdr:cNvPr id="454" name="円/楕円 453"/>
        <xdr:cNvSpPr/>
      </xdr:nvSpPr>
      <xdr:spPr>
        <a:xfrm>
          <a:off x="16459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47007</xdr:rowOff>
    </xdr:from>
    <xdr:ext cx="762000" cy="259045"/>
    <xdr:sp macro="" textlink="">
      <xdr:nvSpPr>
        <xdr:cNvPr id="455" name="公債費以外該当値テキスト"/>
        <xdr:cNvSpPr txBox="1"/>
      </xdr:nvSpPr>
      <xdr:spPr>
        <a:xfrm>
          <a:off x="16598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76200</xdr:rowOff>
    </xdr:from>
    <xdr:to>
      <xdr:col>22</xdr:col>
      <xdr:colOff>615950</xdr:colOff>
      <xdr:row>76</xdr:row>
      <xdr:rowOff>6350</xdr:rowOff>
    </xdr:to>
    <xdr:sp macro="" textlink="">
      <xdr:nvSpPr>
        <xdr:cNvPr id="456" name="円/楕円 455"/>
        <xdr:cNvSpPr/>
      </xdr:nvSpPr>
      <xdr:spPr>
        <a:xfrm>
          <a:off x="15621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16527</xdr:rowOff>
    </xdr:from>
    <xdr:ext cx="736600" cy="259045"/>
    <xdr:sp macro="" textlink="">
      <xdr:nvSpPr>
        <xdr:cNvPr id="457" name="テキスト ボックス 456"/>
        <xdr:cNvSpPr txBox="1"/>
      </xdr:nvSpPr>
      <xdr:spPr>
        <a:xfrm>
          <a:off x="15290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60960</xdr:rowOff>
    </xdr:from>
    <xdr:to>
      <xdr:col>21</xdr:col>
      <xdr:colOff>412750</xdr:colOff>
      <xdr:row>75</xdr:row>
      <xdr:rowOff>162561</xdr:rowOff>
    </xdr:to>
    <xdr:sp macro="" textlink="">
      <xdr:nvSpPr>
        <xdr:cNvPr id="458" name="円/楕円 457"/>
        <xdr:cNvSpPr/>
      </xdr:nvSpPr>
      <xdr:spPr>
        <a:xfrm>
          <a:off x="14732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1287</xdr:rowOff>
    </xdr:from>
    <xdr:ext cx="762000" cy="259045"/>
    <xdr:sp macro="" textlink="">
      <xdr:nvSpPr>
        <xdr:cNvPr id="459" name="テキスト ボックス 458"/>
        <xdr:cNvSpPr txBox="1"/>
      </xdr:nvSpPr>
      <xdr:spPr>
        <a:xfrm>
          <a:off x="14401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118110</xdr:rowOff>
    </xdr:from>
    <xdr:to>
      <xdr:col>20</xdr:col>
      <xdr:colOff>209550</xdr:colOff>
      <xdr:row>76</xdr:row>
      <xdr:rowOff>48261</xdr:rowOff>
    </xdr:to>
    <xdr:sp macro="" textlink="">
      <xdr:nvSpPr>
        <xdr:cNvPr id="460" name="円/楕円 459"/>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58437</xdr:rowOff>
    </xdr:from>
    <xdr:ext cx="762000" cy="259045"/>
    <xdr:sp macro="" textlink="">
      <xdr:nvSpPr>
        <xdr:cNvPr id="461" name="テキスト ボックス 460"/>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125730</xdr:rowOff>
    </xdr:from>
    <xdr:to>
      <xdr:col>19</xdr:col>
      <xdr:colOff>6350</xdr:colOff>
      <xdr:row>76</xdr:row>
      <xdr:rowOff>55880</xdr:rowOff>
    </xdr:to>
    <xdr:sp macro="" textlink="">
      <xdr:nvSpPr>
        <xdr:cNvPr id="462" name="円/楕円 461"/>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66057</xdr:rowOff>
    </xdr:from>
    <xdr:ext cx="762000" cy="259045"/>
    <xdr:sp macro="" textlink="">
      <xdr:nvSpPr>
        <xdr:cNvPr id="463" name="テキスト ボックス 462"/>
        <xdr:cNvSpPr txBox="1"/>
      </xdr:nvSpPr>
      <xdr:spPr>
        <a:xfrm>
          <a:off x="12623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山梨県富士川町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128595</xdr:rowOff>
    </xdr:from>
    <xdr:to>
      <xdr:col>4</xdr:col>
      <xdr:colOff>1117600</xdr:colOff>
      <xdr:row>15</xdr:row>
      <xdr:rowOff>141004</xdr:rowOff>
    </xdr:to>
    <xdr:cxnSp macro="">
      <xdr:nvCxnSpPr>
        <xdr:cNvPr id="52" name="直線コネクタ 51"/>
        <xdr:cNvCxnSpPr/>
      </xdr:nvCxnSpPr>
      <xdr:spPr bwMode="auto">
        <a:xfrm flipV="1">
          <a:off x="5003800" y="2747970"/>
          <a:ext cx="647700" cy="12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164155</xdr:rowOff>
    </xdr:from>
    <xdr:ext cx="762000" cy="259045"/>
    <xdr:sp macro="" textlink="">
      <xdr:nvSpPr>
        <xdr:cNvPr id="53" name="人口1人当たり決算額の推移平均値テキスト130"/>
        <xdr:cNvSpPr txBox="1"/>
      </xdr:nvSpPr>
      <xdr:spPr>
        <a:xfrm>
          <a:off x="5740400" y="2954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141004</xdr:rowOff>
    </xdr:from>
    <xdr:to>
      <xdr:col>4</xdr:col>
      <xdr:colOff>469900</xdr:colOff>
      <xdr:row>16</xdr:row>
      <xdr:rowOff>7959</xdr:rowOff>
    </xdr:to>
    <xdr:cxnSp macro="">
      <xdr:nvCxnSpPr>
        <xdr:cNvPr id="55" name="直線コネクタ 54"/>
        <xdr:cNvCxnSpPr/>
      </xdr:nvCxnSpPr>
      <xdr:spPr bwMode="auto">
        <a:xfrm flipV="1">
          <a:off x="4305300" y="2760379"/>
          <a:ext cx="698500" cy="38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143078</xdr:rowOff>
    </xdr:from>
    <xdr:to>
      <xdr:col>3</xdr:col>
      <xdr:colOff>904875</xdr:colOff>
      <xdr:row>16</xdr:row>
      <xdr:rowOff>7959</xdr:rowOff>
    </xdr:to>
    <xdr:cxnSp macro="">
      <xdr:nvCxnSpPr>
        <xdr:cNvPr id="58" name="直線コネクタ 57"/>
        <xdr:cNvCxnSpPr/>
      </xdr:nvCxnSpPr>
      <xdr:spPr bwMode="auto">
        <a:xfrm>
          <a:off x="3606800" y="2762453"/>
          <a:ext cx="698500" cy="36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131420</xdr:rowOff>
    </xdr:from>
    <xdr:to>
      <xdr:col>3</xdr:col>
      <xdr:colOff>206375</xdr:colOff>
      <xdr:row>15</xdr:row>
      <xdr:rowOff>143078</xdr:rowOff>
    </xdr:to>
    <xdr:cxnSp macro="">
      <xdr:nvCxnSpPr>
        <xdr:cNvPr id="61" name="直線コネクタ 60"/>
        <xdr:cNvCxnSpPr/>
      </xdr:nvCxnSpPr>
      <xdr:spPr bwMode="auto">
        <a:xfrm>
          <a:off x="2908300" y="2750795"/>
          <a:ext cx="6985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77795</xdr:rowOff>
    </xdr:from>
    <xdr:to>
      <xdr:col>5</xdr:col>
      <xdr:colOff>34925</xdr:colOff>
      <xdr:row>16</xdr:row>
      <xdr:rowOff>7945</xdr:rowOff>
    </xdr:to>
    <xdr:sp macro="" textlink="">
      <xdr:nvSpPr>
        <xdr:cNvPr id="71" name="円/楕円 70"/>
        <xdr:cNvSpPr/>
      </xdr:nvSpPr>
      <xdr:spPr bwMode="auto">
        <a:xfrm>
          <a:off x="5600700" y="269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94322</xdr:rowOff>
    </xdr:from>
    <xdr:ext cx="762000" cy="259045"/>
    <xdr:sp macro="" textlink="">
      <xdr:nvSpPr>
        <xdr:cNvPr id="72" name="人口1人当たり決算額の推移該当値テキスト130"/>
        <xdr:cNvSpPr txBox="1"/>
      </xdr:nvSpPr>
      <xdr:spPr>
        <a:xfrm>
          <a:off x="5740400" y="254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112,819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90204</xdr:rowOff>
    </xdr:from>
    <xdr:to>
      <xdr:col>4</xdr:col>
      <xdr:colOff>520700</xdr:colOff>
      <xdr:row>16</xdr:row>
      <xdr:rowOff>20354</xdr:rowOff>
    </xdr:to>
    <xdr:sp macro="" textlink="">
      <xdr:nvSpPr>
        <xdr:cNvPr id="73" name="円/楕円 72"/>
        <xdr:cNvSpPr/>
      </xdr:nvSpPr>
      <xdr:spPr bwMode="auto">
        <a:xfrm>
          <a:off x="4953000" y="2709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30531</xdr:rowOff>
    </xdr:from>
    <xdr:ext cx="736600" cy="259045"/>
    <xdr:sp macro="" textlink="">
      <xdr:nvSpPr>
        <xdr:cNvPr id="74" name="テキスト ボックス 73"/>
        <xdr:cNvSpPr txBox="1"/>
      </xdr:nvSpPr>
      <xdr:spPr>
        <a:xfrm>
          <a:off x="4622800" y="2478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112,059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128609</xdr:rowOff>
    </xdr:from>
    <xdr:to>
      <xdr:col>3</xdr:col>
      <xdr:colOff>955675</xdr:colOff>
      <xdr:row>16</xdr:row>
      <xdr:rowOff>58759</xdr:rowOff>
    </xdr:to>
    <xdr:sp macro="" textlink="">
      <xdr:nvSpPr>
        <xdr:cNvPr id="75" name="円/楕円 74"/>
        <xdr:cNvSpPr/>
      </xdr:nvSpPr>
      <xdr:spPr bwMode="auto">
        <a:xfrm>
          <a:off x="4254500" y="2747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68936</xdr:rowOff>
    </xdr:from>
    <xdr:ext cx="762000" cy="259045"/>
    <xdr:sp macro="" textlink="">
      <xdr:nvSpPr>
        <xdr:cNvPr id="76" name="テキスト ボックス 75"/>
        <xdr:cNvSpPr txBox="1"/>
      </xdr:nvSpPr>
      <xdr:spPr>
        <a:xfrm>
          <a:off x="3924300" y="251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109,707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92278</xdr:rowOff>
    </xdr:from>
    <xdr:to>
      <xdr:col>3</xdr:col>
      <xdr:colOff>257175</xdr:colOff>
      <xdr:row>16</xdr:row>
      <xdr:rowOff>22428</xdr:rowOff>
    </xdr:to>
    <xdr:sp macro="" textlink="">
      <xdr:nvSpPr>
        <xdr:cNvPr id="77" name="円/楕円 76"/>
        <xdr:cNvSpPr/>
      </xdr:nvSpPr>
      <xdr:spPr bwMode="auto">
        <a:xfrm>
          <a:off x="3556000" y="2711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32605</xdr:rowOff>
    </xdr:from>
    <xdr:ext cx="762000" cy="259045"/>
    <xdr:sp macro="" textlink="">
      <xdr:nvSpPr>
        <xdr:cNvPr id="78" name="テキスト ボックス 77"/>
        <xdr:cNvSpPr txBox="1"/>
      </xdr:nvSpPr>
      <xdr:spPr>
        <a:xfrm>
          <a:off x="3225800" y="24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111,932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80620</xdr:rowOff>
    </xdr:from>
    <xdr:to>
      <xdr:col>2</xdr:col>
      <xdr:colOff>692150</xdr:colOff>
      <xdr:row>16</xdr:row>
      <xdr:rowOff>10770</xdr:rowOff>
    </xdr:to>
    <xdr:sp macro="" textlink="">
      <xdr:nvSpPr>
        <xdr:cNvPr id="79" name="円/楕円 78"/>
        <xdr:cNvSpPr/>
      </xdr:nvSpPr>
      <xdr:spPr bwMode="auto">
        <a:xfrm>
          <a:off x="2857500" y="2699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20947</xdr:rowOff>
    </xdr:from>
    <xdr:ext cx="762000" cy="259045"/>
    <xdr:sp macro="" textlink="">
      <xdr:nvSpPr>
        <xdr:cNvPr id="80" name="テキスト ボックス 79"/>
        <xdr:cNvSpPr txBox="1"/>
      </xdr:nvSpPr>
      <xdr:spPr>
        <a:xfrm>
          <a:off x="2527300" y="246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2"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104270</xdr:rowOff>
    </xdr:from>
    <xdr:to>
      <xdr:col>4</xdr:col>
      <xdr:colOff>1117600</xdr:colOff>
      <xdr:row>35</xdr:row>
      <xdr:rowOff>249562</xdr:rowOff>
    </xdr:to>
    <xdr:cxnSp macro="">
      <xdr:nvCxnSpPr>
        <xdr:cNvPr id="116" name="直線コネクタ 115"/>
        <xdr:cNvCxnSpPr/>
      </xdr:nvCxnSpPr>
      <xdr:spPr bwMode="auto">
        <a:xfrm flipV="1">
          <a:off x="5003800" y="6714620"/>
          <a:ext cx="647700" cy="145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256433</xdr:rowOff>
    </xdr:from>
    <xdr:ext cx="762000" cy="259045"/>
    <xdr:sp macro="" textlink="">
      <xdr:nvSpPr>
        <xdr:cNvPr id="117" name="人口1人当たり決算額の推移平均値テキスト445"/>
        <xdr:cNvSpPr txBox="1"/>
      </xdr:nvSpPr>
      <xdr:spPr>
        <a:xfrm>
          <a:off x="5740400" y="6866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218832</xdr:rowOff>
    </xdr:from>
    <xdr:to>
      <xdr:col>4</xdr:col>
      <xdr:colOff>469900</xdr:colOff>
      <xdr:row>35</xdr:row>
      <xdr:rowOff>249562</xdr:rowOff>
    </xdr:to>
    <xdr:cxnSp macro="">
      <xdr:nvCxnSpPr>
        <xdr:cNvPr id="119" name="直線コネクタ 118"/>
        <xdr:cNvCxnSpPr/>
      </xdr:nvCxnSpPr>
      <xdr:spPr bwMode="auto">
        <a:xfrm>
          <a:off x="4305300" y="6829182"/>
          <a:ext cx="698500" cy="30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208527</xdr:rowOff>
    </xdr:from>
    <xdr:to>
      <xdr:col>4</xdr:col>
      <xdr:colOff>520700</xdr:colOff>
      <xdr:row>35</xdr:row>
      <xdr:rowOff>310127</xdr:rowOff>
    </xdr:to>
    <xdr:sp macro="" textlink="">
      <xdr:nvSpPr>
        <xdr:cNvPr id="120" name="フローチャート : 判断 119"/>
        <xdr:cNvSpPr/>
      </xdr:nvSpPr>
      <xdr:spPr bwMode="auto">
        <a:xfrm>
          <a:off x="4953000" y="68188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294904</xdr:rowOff>
    </xdr:from>
    <xdr:ext cx="736600" cy="259045"/>
    <xdr:sp macro="" textlink="">
      <xdr:nvSpPr>
        <xdr:cNvPr id="121" name="テキスト ボックス 120"/>
        <xdr:cNvSpPr txBox="1"/>
      </xdr:nvSpPr>
      <xdr:spPr>
        <a:xfrm>
          <a:off x="4622800" y="6905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168801</xdr:rowOff>
    </xdr:from>
    <xdr:to>
      <xdr:col>3</xdr:col>
      <xdr:colOff>904875</xdr:colOff>
      <xdr:row>35</xdr:row>
      <xdr:rowOff>218832</xdr:rowOff>
    </xdr:to>
    <xdr:cxnSp macro="">
      <xdr:nvCxnSpPr>
        <xdr:cNvPr id="122" name="直線コネクタ 121"/>
        <xdr:cNvCxnSpPr/>
      </xdr:nvCxnSpPr>
      <xdr:spPr bwMode="auto">
        <a:xfrm>
          <a:off x="3606800" y="6779151"/>
          <a:ext cx="698500" cy="50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121300</xdr:rowOff>
    </xdr:from>
    <xdr:to>
      <xdr:col>3</xdr:col>
      <xdr:colOff>955675</xdr:colOff>
      <xdr:row>35</xdr:row>
      <xdr:rowOff>222900</xdr:rowOff>
    </xdr:to>
    <xdr:sp macro="" textlink="">
      <xdr:nvSpPr>
        <xdr:cNvPr id="123" name="フローチャート : 判断 122"/>
        <xdr:cNvSpPr/>
      </xdr:nvSpPr>
      <xdr:spPr bwMode="auto">
        <a:xfrm>
          <a:off x="4254500" y="673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233077</xdr:rowOff>
    </xdr:from>
    <xdr:ext cx="762000" cy="259045"/>
    <xdr:sp macro="" textlink="">
      <xdr:nvSpPr>
        <xdr:cNvPr id="124" name="テキスト ボックス 123"/>
        <xdr:cNvSpPr txBox="1"/>
      </xdr:nvSpPr>
      <xdr:spPr>
        <a:xfrm>
          <a:off x="3924300" y="650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168801</xdr:rowOff>
    </xdr:from>
    <xdr:to>
      <xdr:col>3</xdr:col>
      <xdr:colOff>206375</xdr:colOff>
      <xdr:row>35</xdr:row>
      <xdr:rowOff>208969</xdr:rowOff>
    </xdr:to>
    <xdr:cxnSp macro="">
      <xdr:nvCxnSpPr>
        <xdr:cNvPr id="125" name="直線コネクタ 124"/>
        <xdr:cNvCxnSpPr/>
      </xdr:nvCxnSpPr>
      <xdr:spPr bwMode="auto">
        <a:xfrm flipV="1">
          <a:off x="2908300" y="6779151"/>
          <a:ext cx="698500" cy="40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70942</xdr:rowOff>
    </xdr:from>
    <xdr:to>
      <xdr:col>3</xdr:col>
      <xdr:colOff>257175</xdr:colOff>
      <xdr:row>35</xdr:row>
      <xdr:rowOff>172542</xdr:rowOff>
    </xdr:to>
    <xdr:sp macro="" textlink="">
      <xdr:nvSpPr>
        <xdr:cNvPr id="126" name="フローチャート : 判断 125"/>
        <xdr:cNvSpPr/>
      </xdr:nvSpPr>
      <xdr:spPr bwMode="auto">
        <a:xfrm>
          <a:off x="3556000" y="6681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182719</xdr:rowOff>
    </xdr:from>
    <xdr:ext cx="762000" cy="259045"/>
    <xdr:sp macro="" textlink="">
      <xdr:nvSpPr>
        <xdr:cNvPr id="127" name="テキスト ボックス 126"/>
        <xdr:cNvSpPr txBox="1"/>
      </xdr:nvSpPr>
      <xdr:spPr>
        <a:xfrm>
          <a:off x="3225800" y="645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342323</xdr:rowOff>
    </xdr:from>
    <xdr:to>
      <xdr:col>2</xdr:col>
      <xdr:colOff>692150</xdr:colOff>
      <xdr:row>35</xdr:row>
      <xdr:rowOff>101023</xdr:rowOff>
    </xdr:to>
    <xdr:sp macro="" textlink="">
      <xdr:nvSpPr>
        <xdr:cNvPr id="128" name="フローチャート : 判断 127"/>
        <xdr:cNvSpPr/>
      </xdr:nvSpPr>
      <xdr:spPr bwMode="auto">
        <a:xfrm>
          <a:off x="2857500" y="660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111200</xdr:rowOff>
    </xdr:from>
    <xdr:ext cx="762000" cy="259045"/>
    <xdr:sp macro="" textlink="">
      <xdr:nvSpPr>
        <xdr:cNvPr id="129" name="テキスト ボックス 128"/>
        <xdr:cNvSpPr txBox="1"/>
      </xdr:nvSpPr>
      <xdr:spPr>
        <a:xfrm>
          <a:off x="2527300" y="63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53470</xdr:rowOff>
    </xdr:from>
    <xdr:to>
      <xdr:col>5</xdr:col>
      <xdr:colOff>34925</xdr:colOff>
      <xdr:row>35</xdr:row>
      <xdr:rowOff>155070</xdr:rowOff>
    </xdr:to>
    <xdr:sp macro="" textlink="">
      <xdr:nvSpPr>
        <xdr:cNvPr id="135" name="円/楕円 134"/>
        <xdr:cNvSpPr/>
      </xdr:nvSpPr>
      <xdr:spPr bwMode="auto">
        <a:xfrm>
          <a:off x="5600700" y="6663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241447</xdr:rowOff>
    </xdr:from>
    <xdr:ext cx="762000" cy="259045"/>
    <xdr:sp macro="" textlink="">
      <xdr:nvSpPr>
        <xdr:cNvPr id="136" name="人口1人当たり決算額の推移該当値テキスト445"/>
        <xdr:cNvSpPr txBox="1"/>
      </xdr:nvSpPr>
      <xdr:spPr>
        <a:xfrm>
          <a:off x="5740400" y="650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198762</xdr:rowOff>
    </xdr:from>
    <xdr:to>
      <xdr:col>4</xdr:col>
      <xdr:colOff>520700</xdr:colOff>
      <xdr:row>35</xdr:row>
      <xdr:rowOff>300362</xdr:rowOff>
    </xdr:to>
    <xdr:sp macro="" textlink="">
      <xdr:nvSpPr>
        <xdr:cNvPr id="137" name="円/楕円 136"/>
        <xdr:cNvSpPr/>
      </xdr:nvSpPr>
      <xdr:spPr bwMode="auto">
        <a:xfrm>
          <a:off x="4953000" y="6809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310539</xdr:rowOff>
    </xdr:from>
    <xdr:ext cx="736600" cy="259045"/>
    <xdr:sp macro="" textlink="">
      <xdr:nvSpPr>
        <xdr:cNvPr id="138" name="テキスト ボックス 137"/>
        <xdr:cNvSpPr txBox="1"/>
      </xdr:nvSpPr>
      <xdr:spPr>
        <a:xfrm>
          <a:off x="4622800" y="657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22,997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168032</xdr:rowOff>
    </xdr:from>
    <xdr:to>
      <xdr:col>3</xdr:col>
      <xdr:colOff>955675</xdr:colOff>
      <xdr:row>35</xdr:row>
      <xdr:rowOff>269632</xdr:rowOff>
    </xdr:to>
    <xdr:sp macro="" textlink="">
      <xdr:nvSpPr>
        <xdr:cNvPr id="139" name="円/楕円 138"/>
        <xdr:cNvSpPr/>
      </xdr:nvSpPr>
      <xdr:spPr bwMode="auto">
        <a:xfrm>
          <a:off x="4254500" y="6778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254409</xdr:rowOff>
    </xdr:from>
    <xdr:ext cx="762000" cy="259045"/>
    <xdr:sp macro="" textlink="">
      <xdr:nvSpPr>
        <xdr:cNvPr id="140" name="テキスト ボックス 139"/>
        <xdr:cNvSpPr txBox="1"/>
      </xdr:nvSpPr>
      <xdr:spPr>
        <a:xfrm>
          <a:off x="3924300" y="686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23,938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118001</xdr:rowOff>
    </xdr:from>
    <xdr:to>
      <xdr:col>3</xdr:col>
      <xdr:colOff>257175</xdr:colOff>
      <xdr:row>35</xdr:row>
      <xdr:rowOff>219601</xdr:rowOff>
    </xdr:to>
    <xdr:sp macro="" textlink="">
      <xdr:nvSpPr>
        <xdr:cNvPr id="141" name="円/楕円 140"/>
        <xdr:cNvSpPr/>
      </xdr:nvSpPr>
      <xdr:spPr bwMode="auto">
        <a:xfrm>
          <a:off x="3556000" y="6728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204378</xdr:rowOff>
    </xdr:from>
    <xdr:ext cx="762000" cy="259045"/>
    <xdr:sp macro="" textlink="">
      <xdr:nvSpPr>
        <xdr:cNvPr id="142" name="テキスト ボックス 141"/>
        <xdr:cNvSpPr txBox="1"/>
      </xdr:nvSpPr>
      <xdr:spPr>
        <a:xfrm>
          <a:off x="3225800" y="681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25,470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158169</xdr:rowOff>
    </xdr:from>
    <xdr:to>
      <xdr:col>2</xdr:col>
      <xdr:colOff>692150</xdr:colOff>
      <xdr:row>35</xdr:row>
      <xdr:rowOff>259769</xdr:rowOff>
    </xdr:to>
    <xdr:sp macro="" textlink="">
      <xdr:nvSpPr>
        <xdr:cNvPr id="143" name="円/楕円 142"/>
        <xdr:cNvSpPr/>
      </xdr:nvSpPr>
      <xdr:spPr bwMode="auto">
        <a:xfrm>
          <a:off x="2857500" y="676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244546</xdr:rowOff>
    </xdr:from>
    <xdr:ext cx="762000" cy="259045"/>
    <xdr:sp macro="" textlink="">
      <xdr:nvSpPr>
        <xdr:cNvPr id="144" name="テキスト ボックス 143"/>
        <xdr:cNvSpPr txBox="1"/>
      </xdr:nvSpPr>
      <xdr:spPr>
        <a:xfrm>
          <a:off x="2527300" y="685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15,916
15,740
112.00
7,806,207
7,432,581
324,037
4,997,035
7,859,023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49.0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147282</xdr:rowOff>
    </xdr:from>
    <xdr:to>
      <xdr:col>6</xdr:col>
      <xdr:colOff>511175</xdr:colOff>
      <xdr:row>35</xdr:row>
      <xdr:rowOff>22676</xdr:rowOff>
    </xdr:to>
    <xdr:cxnSp macro="">
      <xdr:nvCxnSpPr>
        <xdr:cNvPr id="61" name="直線コネクタ 60"/>
        <xdr:cNvCxnSpPr/>
      </xdr:nvCxnSpPr>
      <xdr:spPr>
        <a:xfrm>
          <a:off x="3797300" y="5976582"/>
          <a:ext cx="838200" cy="4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164031</xdr:rowOff>
    </xdr:from>
    <xdr:ext cx="534377" cy="259045"/>
    <xdr:sp macro="" textlink="">
      <xdr:nvSpPr>
        <xdr:cNvPr id="62" name="人件費平均値テキスト"/>
        <xdr:cNvSpPr txBox="1"/>
      </xdr:nvSpPr>
      <xdr:spPr>
        <a:xfrm>
          <a:off x="4686300" y="5821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147282</xdr:rowOff>
    </xdr:from>
    <xdr:to>
      <xdr:col>5</xdr:col>
      <xdr:colOff>358775</xdr:colOff>
      <xdr:row>35</xdr:row>
      <xdr:rowOff>16313</xdr:rowOff>
    </xdr:to>
    <xdr:cxnSp macro="">
      <xdr:nvCxnSpPr>
        <xdr:cNvPr id="64" name="直線コネクタ 63"/>
        <xdr:cNvCxnSpPr/>
      </xdr:nvCxnSpPr>
      <xdr:spPr>
        <a:xfrm flipV="1">
          <a:off x="2908300" y="5976582"/>
          <a:ext cx="889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130829</xdr:rowOff>
    </xdr:from>
    <xdr:to>
      <xdr:col>5</xdr:col>
      <xdr:colOff>409575</xdr:colOff>
      <xdr:row>35</xdr:row>
      <xdr:rowOff>60979</xdr:rowOff>
    </xdr:to>
    <xdr:sp macro="" textlink="">
      <xdr:nvSpPr>
        <xdr:cNvPr id="65" name="フローチャート : 判断 64"/>
        <xdr:cNvSpPr/>
      </xdr:nvSpPr>
      <xdr:spPr>
        <a:xfrm>
          <a:off x="3746500" y="596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52106</xdr:rowOff>
    </xdr:from>
    <xdr:ext cx="534377" cy="259045"/>
    <xdr:sp macro="" textlink="">
      <xdr:nvSpPr>
        <xdr:cNvPr id="66" name="テキスト ボックス 65"/>
        <xdr:cNvSpPr txBox="1"/>
      </xdr:nvSpPr>
      <xdr:spPr>
        <a:xfrm>
          <a:off x="3530111" y="605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16313</xdr:rowOff>
    </xdr:from>
    <xdr:to>
      <xdr:col>4</xdr:col>
      <xdr:colOff>155575</xdr:colOff>
      <xdr:row>35</xdr:row>
      <xdr:rowOff>22142</xdr:rowOff>
    </xdr:to>
    <xdr:cxnSp macro="">
      <xdr:nvCxnSpPr>
        <xdr:cNvPr id="67" name="直線コネクタ 66"/>
        <xdr:cNvCxnSpPr/>
      </xdr:nvCxnSpPr>
      <xdr:spPr>
        <a:xfrm flipV="1">
          <a:off x="2019300" y="6017063"/>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146374</xdr:rowOff>
    </xdr:from>
    <xdr:to>
      <xdr:col>4</xdr:col>
      <xdr:colOff>206375</xdr:colOff>
      <xdr:row>35</xdr:row>
      <xdr:rowOff>76524</xdr:rowOff>
    </xdr:to>
    <xdr:sp macro="" textlink="">
      <xdr:nvSpPr>
        <xdr:cNvPr id="68" name="フローチャート : 判断 67"/>
        <xdr:cNvSpPr/>
      </xdr:nvSpPr>
      <xdr:spPr>
        <a:xfrm>
          <a:off x="2857500" y="59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67651</xdr:rowOff>
    </xdr:from>
    <xdr:ext cx="534377" cy="259045"/>
    <xdr:sp macro="" textlink="">
      <xdr:nvSpPr>
        <xdr:cNvPr id="69" name="テキスト ボックス 68"/>
        <xdr:cNvSpPr txBox="1"/>
      </xdr:nvSpPr>
      <xdr:spPr>
        <a:xfrm>
          <a:off x="2641111" y="606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162674</xdr:rowOff>
    </xdr:from>
    <xdr:to>
      <xdr:col>2</xdr:col>
      <xdr:colOff>638175</xdr:colOff>
      <xdr:row>35</xdr:row>
      <xdr:rowOff>22142</xdr:rowOff>
    </xdr:to>
    <xdr:cxnSp macro="">
      <xdr:nvCxnSpPr>
        <xdr:cNvPr id="70" name="直線コネクタ 69"/>
        <xdr:cNvCxnSpPr/>
      </xdr:nvCxnSpPr>
      <xdr:spPr>
        <a:xfrm>
          <a:off x="1130300" y="5991974"/>
          <a:ext cx="8890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107283</xdr:rowOff>
    </xdr:from>
    <xdr:to>
      <xdr:col>3</xdr:col>
      <xdr:colOff>3175</xdr:colOff>
      <xdr:row>35</xdr:row>
      <xdr:rowOff>37433</xdr:rowOff>
    </xdr:to>
    <xdr:sp macro="" textlink="">
      <xdr:nvSpPr>
        <xdr:cNvPr id="71" name="フローチャート : 判断 70"/>
        <xdr:cNvSpPr/>
      </xdr:nvSpPr>
      <xdr:spPr>
        <a:xfrm>
          <a:off x="1968500" y="593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53960</xdr:rowOff>
    </xdr:from>
    <xdr:ext cx="534377" cy="259045"/>
    <xdr:sp macro="" textlink="">
      <xdr:nvSpPr>
        <xdr:cNvPr id="72" name="テキスト ボックス 71"/>
        <xdr:cNvSpPr txBox="1"/>
      </xdr:nvSpPr>
      <xdr:spPr>
        <a:xfrm>
          <a:off x="1752111" y="57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64135</xdr:rowOff>
    </xdr:from>
    <xdr:to>
      <xdr:col>1</xdr:col>
      <xdr:colOff>485775</xdr:colOff>
      <xdr:row>34</xdr:row>
      <xdr:rowOff>165735</xdr:rowOff>
    </xdr:to>
    <xdr:sp macro="" textlink="">
      <xdr:nvSpPr>
        <xdr:cNvPr id="73" name="フローチャート : 判断 72"/>
        <xdr:cNvSpPr/>
      </xdr:nvSpPr>
      <xdr:spPr>
        <a:xfrm>
          <a:off x="1079500" y="589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10812</xdr:rowOff>
    </xdr:from>
    <xdr:ext cx="534377" cy="259045"/>
    <xdr:sp macro="" textlink="">
      <xdr:nvSpPr>
        <xdr:cNvPr id="74" name="テキスト ボックス 73"/>
        <xdr:cNvSpPr txBox="1"/>
      </xdr:nvSpPr>
      <xdr:spPr>
        <a:xfrm>
          <a:off x="863111" y="56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143326</xdr:rowOff>
    </xdr:from>
    <xdr:to>
      <xdr:col>6</xdr:col>
      <xdr:colOff>561975</xdr:colOff>
      <xdr:row>35</xdr:row>
      <xdr:rowOff>73476</xdr:rowOff>
    </xdr:to>
    <xdr:sp macro="" textlink="">
      <xdr:nvSpPr>
        <xdr:cNvPr id="80" name="円/楕円 79"/>
        <xdr:cNvSpPr/>
      </xdr:nvSpPr>
      <xdr:spPr>
        <a:xfrm>
          <a:off x="4584700" y="597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121753</xdr:rowOff>
    </xdr:from>
    <xdr:ext cx="534377" cy="259045"/>
    <xdr:sp macro="" textlink="">
      <xdr:nvSpPr>
        <xdr:cNvPr id="81" name="人件費該当値テキスト"/>
        <xdr:cNvSpPr txBox="1"/>
      </xdr:nvSpPr>
      <xdr:spPr>
        <a:xfrm>
          <a:off x="4686300" y="595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77,143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96482</xdr:rowOff>
    </xdr:from>
    <xdr:to>
      <xdr:col>5</xdr:col>
      <xdr:colOff>409575</xdr:colOff>
      <xdr:row>35</xdr:row>
      <xdr:rowOff>26632</xdr:rowOff>
    </xdr:to>
    <xdr:sp macro="" textlink="">
      <xdr:nvSpPr>
        <xdr:cNvPr id="82" name="円/楕円 81"/>
        <xdr:cNvSpPr/>
      </xdr:nvSpPr>
      <xdr:spPr>
        <a:xfrm>
          <a:off x="3746500" y="59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43159</xdr:rowOff>
    </xdr:from>
    <xdr:ext cx="534377" cy="259045"/>
    <xdr:sp macro="" textlink="">
      <xdr:nvSpPr>
        <xdr:cNvPr id="83" name="テキスト ボックス 82"/>
        <xdr:cNvSpPr txBox="1"/>
      </xdr:nvSpPr>
      <xdr:spPr>
        <a:xfrm>
          <a:off x="3530111" y="57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79,602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136963</xdr:rowOff>
    </xdr:from>
    <xdr:to>
      <xdr:col>4</xdr:col>
      <xdr:colOff>206375</xdr:colOff>
      <xdr:row>35</xdr:row>
      <xdr:rowOff>67113</xdr:rowOff>
    </xdr:to>
    <xdr:sp macro="" textlink="">
      <xdr:nvSpPr>
        <xdr:cNvPr id="84" name="円/楕円 83"/>
        <xdr:cNvSpPr/>
      </xdr:nvSpPr>
      <xdr:spPr>
        <a:xfrm>
          <a:off x="2857500" y="596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83640</xdr:rowOff>
    </xdr:from>
    <xdr:ext cx="534377" cy="259045"/>
    <xdr:sp macro="" textlink="">
      <xdr:nvSpPr>
        <xdr:cNvPr id="85" name="テキスト ボックス 84"/>
        <xdr:cNvSpPr txBox="1"/>
      </xdr:nvSpPr>
      <xdr:spPr>
        <a:xfrm>
          <a:off x="2641111" y="57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77,477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142792</xdr:rowOff>
    </xdr:from>
    <xdr:to>
      <xdr:col>3</xdr:col>
      <xdr:colOff>3175</xdr:colOff>
      <xdr:row>35</xdr:row>
      <xdr:rowOff>72942</xdr:rowOff>
    </xdr:to>
    <xdr:sp macro="" textlink="">
      <xdr:nvSpPr>
        <xdr:cNvPr id="86" name="円/楕円 85"/>
        <xdr:cNvSpPr/>
      </xdr:nvSpPr>
      <xdr:spPr>
        <a:xfrm>
          <a:off x="1968500" y="597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64069</xdr:rowOff>
    </xdr:from>
    <xdr:ext cx="534377" cy="259045"/>
    <xdr:sp macro="" textlink="">
      <xdr:nvSpPr>
        <xdr:cNvPr id="87" name="テキスト ボックス 86"/>
        <xdr:cNvSpPr txBox="1"/>
      </xdr:nvSpPr>
      <xdr:spPr>
        <a:xfrm>
          <a:off x="1752111" y="606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77,171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111874</xdr:rowOff>
    </xdr:from>
    <xdr:to>
      <xdr:col>1</xdr:col>
      <xdr:colOff>485775</xdr:colOff>
      <xdr:row>35</xdr:row>
      <xdr:rowOff>42024</xdr:rowOff>
    </xdr:to>
    <xdr:sp macro="" textlink="">
      <xdr:nvSpPr>
        <xdr:cNvPr id="88" name="円/楕円 87"/>
        <xdr:cNvSpPr/>
      </xdr:nvSpPr>
      <xdr:spPr>
        <a:xfrm>
          <a:off x="1079500" y="594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33151</xdr:rowOff>
    </xdr:from>
    <xdr:ext cx="534377" cy="259045"/>
    <xdr:sp macro="" textlink="">
      <xdr:nvSpPr>
        <xdr:cNvPr id="89" name="テキスト ボックス 88"/>
        <xdr:cNvSpPr txBox="1"/>
      </xdr:nvSpPr>
      <xdr:spPr>
        <a:xfrm>
          <a:off x="863111" y="603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150796</xdr:rowOff>
    </xdr:from>
    <xdr:to>
      <xdr:col>6</xdr:col>
      <xdr:colOff>511175</xdr:colOff>
      <xdr:row>56</xdr:row>
      <xdr:rowOff>162771</xdr:rowOff>
    </xdr:to>
    <xdr:cxnSp macro="">
      <xdr:nvCxnSpPr>
        <xdr:cNvPr id="116" name="直線コネクタ 115"/>
        <xdr:cNvCxnSpPr/>
      </xdr:nvCxnSpPr>
      <xdr:spPr>
        <a:xfrm>
          <a:off x="3797300" y="9751996"/>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110401</xdr:rowOff>
    </xdr:from>
    <xdr:ext cx="534377" cy="259045"/>
    <xdr:sp macro="" textlink="">
      <xdr:nvSpPr>
        <xdr:cNvPr id="117" name="物件費平均値テキスト"/>
        <xdr:cNvSpPr txBox="1"/>
      </xdr:nvSpPr>
      <xdr:spPr>
        <a:xfrm>
          <a:off x="4686300" y="9540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150796</xdr:rowOff>
    </xdr:from>
    <xdr:to>
      <xdr:col>5</xdr:col>
      <xdr:colOff>358775</xdr:colOff>
      <xdr:row>56</xdr:row>
      <xdr:rowOff>151834</xdr:rowOff>
    </xdr:to>
    <xdr:cxnSp macro="">
      <xdr:nvCxnSpPr>
        <xdr:cNvPr id="119" name="直線コネクタ 118"/>
        <xdr:cNvCxnSpPr/>
      </xdr:nvCxnSpPr>
      <xdr:spPr>
        <a:xfrm flipV="1">
          <a:off x="2908300" y="9751996"/>
          <a:ext cx="8890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108592</xdr:rowOff>
    </xdr:from>
    <xdr:to>
      <xdr:col>5</xdr:col>
      <xdr:colOff>409575</xdr:colOff>
      <xdr:row>57</xdr:row>
      <xdr:rowOff>38742</xdr:rowOff>
    </xdr:to>
    <xdr:sp macro="" textlink="">
      <xdr:nvSpPr>
        <xdr:cNvPr id="120" name="フローチャート : 判断 119"/>
        <xdr:cNvSpPr/>
      </xdr:nvSpPr>
      <xdr:spPr>
        <a:xfrm>
          <a:off x="3746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29869</xdr:rowOff>
    </xdr:from>
    <xdr:ext cx="534377" cy="259045"/>
    <xdr:sp macro="" textlink="">
      <xdr:nvSpPr>
        <xdr:cNvPr id="121" name="テキスト ボックス 120"/>
        <xdr:cNvSpPr txBox="1"/>
      </xdr:nvSpPr>
      <xdr:spPr>
        <a:xfrm>
          <a:off x="3530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127474</xdr:rowOff>
    </xdr:from>
    <xdr:to>
      <xdr:col>4</xdr:col>
      <xdr:colOff>155575</xdr:colOff>
      <xdr:row>56</xdr:row>
      <xdr:rowOff>151834</xdr:rowOff>
    </xdr:to>
    <xdr:cxnSp macro="">
      <xdr:nvCxnSpPr>
        <xdr:cNvPr id="122" name="直線コネクタ 121"/>
        <xdr:cNvCxnSpPr/>
      </xdr:nvCxnSpPr>
      <xdr:spPr>
        <a:xfrm>
          <a:off x="2019300" y="9728674"/>
          <a:ext cx="889000" cy="2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146489</xdr:rowOff>
    </xdr:from>
    <xdr:to>
      <xdr:col>4</xdr:col>
      <xdr:colOff>206375</xdr:colOff>
      <xdr:row>57</xdr:row>
      <xdr:rowOff>76639</xdr:rowOff>
    </xdr:to>
    <xdr:sp macro="" textlink="">
      <xdr:nvSpPr>
        <xdr:cNvPr id="123" name="フローチャート : 判断 122"/>
        <xdr:cNvSpPr/>
      </xdr:nvSpPr>
      <xdr:spPr>
        <a:xfrm>
          <a:off x="2857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67766</xdr:rowOff>
    </xdr:from>
    <xdr:ext cx="534377" cy="259045"/>
    <xdr:sp macro="" textlink="">
      <xdr:nvSpPr>
        <xdr:cNvPr id="124" name="テキスト ボックス 123"/>
        <xdr:cNvSpPr txBox="1"/>
      </xdr:nvSpPr>
      <xdr:spPr>
        <a:xfrm>
          <a:off x="2641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115629</xdr:rowOff>
    </xdr:from>
    <xdr:to>
      <xdr:col>2</xdr:col>
      <xdr:colOff>638175</xdr:colOff>
      <xdr:row>56</xdr:row>
      <xdr:rowOff>127474</xdr:rowOff>
    </xdr:to>
    <xdr:cxnSp macro="">
      <xdr:nvCxnSpPr>
        <xdr:cNvPr id="125" name="直線コネクタ 124"/>
        <xdr:cNvCxnSpPr/>
      </xdr:nvCxnSpPr>
      <xdr:spPr>
        <a:xfrm>
          <a:off x="1130300" y="9716829"/>
          <a:ext cx="889000" cy="1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142081</xdr:rowOff>
    </xdr:from>
    <xdr:to>
      <xdr:col>3</xdr:col>
      <xdr:colOff>3175</xdr:colOff>
      <xdr:row>57</xdr:row>
      <xdr:rowOff>72231</xdr:rowOff>
    </xdr:to>
    <xdr:sp macro="" textlink="">
      <xdr:nvSpPr>
        <xdr:cNvPr id="126" name="フローチャート : 判断 125"/>
        <xdr:cNvSpPr/>
      </xdr:nvSpPr>
      <xdr:spPr>
        <a:xfrm>
          <a:off x="1968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63358</xdr:rowOff>
    </xdr:from>
    <xdr:ext cx="534377" cy="259045"/>
    <xdr:sp macro="" textlink="">
      <xdr:nvSpPr>
        <xdr:cNvPr id="127" name="テキスト ボックス 126"/>
        <xdr:cNvSpPr txBox="1"/>
      </xdr:nvSpPr>
      <xdr:spPr>
        <a:xfrm>
          <a:off x="1752111" y="98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115290</xdr:rowOff>
    </xdr:from>
    <xdr:to>
      <xdr:col>1</xdr:col>
      <xdr:colOff>485775</xdr:colOff>
      <xdr:row>57</xdr:row>
      <xdr:rowOff>45440</xdr:rowOff>
    </xdr:to>
    <xdr:sp macro="" textlink="">
      <xdr:nvSpPr>
        <xdr:cNvPr id="128" name="フローチャート : 判断 127"/>
        <xdr:cNvSpPr/>
      </xdr:nvSpPr>
      <xdr:spPr>
        <a:xfrm>
          <a:off x="1079500" y="97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36567</xdr:rowOff>
    </xdr:from>
    <xdr:ext cx="534377" cy="259045"/>
    <xdr:sp macro="" textlink="">
      <xdr:nvSpPr>
        <xdr:cNvPr id="129" name="テキスト ボックス 128"/>
        <xdr:cNvSpPr txBox="1"/>
      </xdr:nvSpPr>
      <xdr:spPr>
        <a:xfrm>
          <a:off x="863111" y="98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111971</xdr:rowOff>
    </xdr:from>
    <xdr:to>
      <xdr:col>6</xdr:col>
      <xdr:colOff>561975</xdr:colOff>
      <xdr:row>57</xdr:row>
      <xdr:rowOff>42121</xdr:rowOff>
    </xdr:to>
    <xdr:sp macro="" textlink="">
      <xdr:nvSpPr>
        <xdr:cNvPr id="135" name="円/楕円 134"/>
        <xdr:cNvSpPr/>
      </xdr:nvSpPr>
      <xdr:spPr>
        <a:xfrm>
          <a:off x="4584700" y="97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65952</xdr:rowOff>
    </xdr:from>
    <xdr:ext cx="534377" cy="259045"/>
    <xdr:sp macro="" textlink="">
      <xdr:nvSpPr>
        <xdr:cNvPr id="136" name="物件費該当値テキスト"/>
        <xdr:cNvSpPr txBox="1"/>
      </xdr:nvSpPr>
      <xdr:spPr>
        <a:xfrm>
          <a:off x="4686300" y="9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69,954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99996</xdr:rowOff>
    </xdr:from>
    <xdr:to>
      <xdr:col>5</xdr:col>
      <xdr:colOff>409575</xdr:colOff>
      <xdr:row>57</xdr:row>
      <xdr:rowOff>30146</xdr:rowOff>
    </xdr:to>
    <xdr:sp macro="" textlink="">
      <xdr:nvSpPr>
        <xdr:cNvPr id="137" name="円/楕円 136"/>
        <xdr:cNvSpPr/>
      </xdr:nvSpPr>
      <xdr:spPr>
        <a:xfrm>
          <a:off x="3746500" y="97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46673</xdr:rowOff>
    </xdr:from>
    <xdr:ext cx="534377" cy="259045"/>
    <xdr:sp macro="" textlink="">
      <xdr:nvSpPr>
        <xdr:cNvPr id="138" name="テキスト ボックス 137"/>
        <xdr:cNvSpPr txBox="1"/>
      </xdr:nvSpPr>
      <xdr:spPr>
        <a:xfrm>
          <a:off x="3530111" y="947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101034</xdr:rowOff>
    </xdr:from>
    <xdr:to>
      <xdr:col>4</xdr:col>
      <xdr:colOff>206375</xdr:colOff>
      <xdr:row>57</xdr:row>
      <xdr:rowOff>31184</xdr:rowOff>
    </xdr:to>
    <xdr:sp macro="" textlink="">
      <xdr:nvSpPr>
        <xdr:cNvPr id="139" name="円/楕円 138"/>
        <xdr:cNvSpPr/>
      </xdr:nvSpPr>
      <xdr:spPr>
        <a:xfrm>
          <a:off x="2857500" y="970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47711</xdr:rowOff>
    </xdr:from>
    <xdr:ext cx="534377" cy="259045"/>
    <xdr:sp macro="" textlink="">
      <xdr:nvSpPr>
        <xdr:cNvPr id="140" name="テキスト ボックス 139"/>
        <xdr:cNvSpPr txBox="1"/>
      </xdr:nvSpPr>
      <xdr:spPr>
        <a:xfrm>
          <a:off x="2641111" y="947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72,346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76674</xdr:rowOff>
    </xdr:from>
    <xdr:to>
      <xdr:col>3</xdr:col>
      <xdr:colOff>3175</xdr:colOff>
      <xdr:row>57</xdr:row>
      <xdr:rowOff>6824</xdr:rowOff>
    </xdr:to>
    <xdr:sp macro="" textlink="">
      <xdr:nvSpPr>
        <xdr:cNvPr id="141" name="円/楕円 140"/>
        <xdr:cNvSpPr/>
      </xdr:nvSpPr>
      <xdr:spPr>
        <a:xfrm>
          <a:off x="1968500" y="96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23351</xdr:rowOff>
    </xdr:from>
    <xdr:ext cx="534377" cy="259045"/>
    <xdr:sp macro="" textlink="">
      <xdr:nvSpPr>
        <xdr:cNvPr id="142" name="テキスト ボックス 141"/>
        <xdr:cNvSpPr txBox="1"/>
      </xdr:nvSpPr>
      <xdr:spPr>
        <a:xfrm>
          <a:off x="1752111" y="945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77,674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64829</xdr:rowOff>
    </xdr:from>
    <xdr:to>
      <xdr:col>1</xdr:col>
      <xdr:colOff>485775</xdr:colOff>
      <xdr:row>56</xdr:row>
      <xdr:rowOff>166429</xdr:rowOff>
    </xdr:to>
    <xdr:sp macro="" textlink="">
      <xdr:nvSpPr>
        <xdr:cNvPr id="143" name="円/楕円 142"/>
        <xdr:cNvSpPr/>
      </xdr:nvSpPr>
      <xdr:spPr>
        <a:xfrm>
          <a:off x="1079500" y="966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11506</xdr:rowOff>
    </xdr:from>
    <xdr:ext cx="534377" cy="259045"/>
    <xdr:sp macro="" textlink="">
      <xdr:nvSpPr>
        <xdr:cNvPr id="144" name="テキスト ボックス 143"/>
        <xdr:cNvSpPr txBox="1"/>
      </xdr:nvSpPr>
      <xdr:spPr>
        <a:xfrm>
          <a:off x="863111" y="944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100746</xdr:rowOff>
    </xdr:from>
    <xdr:to>
      <xdr:col>6</xdr:col>
      <xdr:colOff>511175</xdr:colOff>
      <xdr:row>78</xdr:row>
      <xdr:rowOff>102805</xdr:rowOff>
    </xdr:to>
    <xdr:cxnSp macro="">
      <xdr:nvCxnSpPr>
        <xdr:cNvPr id="171" name="直線コネクタ 170"/>
        <xdr:cNvCxnSpPr/>
      </xdr:nvCxnSpPr>
      <xdr:spPr>
        <a:xfrm>
          <a:off x="3797300" y="13473846"/>
          <a:ext cx="8382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70583</xdr:rowOff>
    </xdr:from>
    <xdr:ext cx="469744" cy="259045"/>
    <xdr:sp macro="" textlink="">
      <xdr:nvSpPr>
        <xdr:cNvPr id="172" name="維持補修費平均値テキスト"/>
        <xdr:cNvSpPr txBox="1"/>
      </xdr:nvSpPr>
      <xdr:spPr>
        <a:xfrm>
          <a:off x="4686300" y="1310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100746</xdr:rowOff>
    </xdr:from>
    <xdr:to>
      <xdr:col>5</xdr:col>
      <xdr:colOff>358775</xdr:colOff>
      <xdr:row>78</xdr:row>
      <xdr:rowOff>111948</xdr:rowOff>
    </xdr:to>
    <xdr:cxnSp macro="">
      <xdr:nvCxnSpPr>
        <xdr:cNvPr id="174" name="直線コネクタ 173"/>
        <xdr:cNvCxnSpPr/>
      </xdr:nvCxnSpPr>
      <xdr:spPr>
        <a:xfrm flipV="1">
          <a:off x="2908300" y="13473846"/>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75" name="フローチャート : 判断 174"/>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76" name="テキスト ボックス 175"/>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103079</xdr:rowOff>
    </xdr:from>
    <xdr:to>
      <xdr:col>4</xdr:col>
      <xdr:colOff>155575</xdr:colOff>
      <xdr:row>78</xdr:row>
      <xdr:rowOff>111948</xdr:rowOff>
    </xdr:to>
    <xdr:cxnSp macro="">
      <xdr:nvCxnSpPr>
        <xdr:cNvPr id="177" name="直線コネクタ 176"/>
        <xdr:cNvCxnSpPr/>
      </xdr:nvCxnSpPr>
      <xdr:spPr>
        <a:xfrm>
          <a:off x="2019300" y="13476179"/>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78" name="フローチャート : 判断 177"/>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79" name="テキスト ボックス 178"/>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103079</xdr:rowOff>
    </xdr:from>
    <xdr:to>
      <xdr:col>2</xdr:col>
      <xdr:colOff>638175</xdr:colOff>
      <xdr:row>78</xdr:row>
      <xdr:rowOff>113914</xdr:rowOff>
    </xdr:to>
    <xdr:cxnSp macro="">
      <xdr:nvCxnSpPr>
        <xdr:cNvPr id="180" name="直線コネクタ 179"/>
        <xdr:cNvCxnSpPr/>
      </xdr:nvCxnSpPr>
      <xdr:spPr>
        <a:xfrm flipV="1">
          <a:off x="1130300" y="13476179"/>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1" name="フローチャート : 判断 180"/>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2" name="テキスト ボックス 181"/>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3" name="フローチャート : 判断 182"/>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4" name="テキスト ボックス 183"/>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52005</xdr:rowOff>
    </xdr:from>
    <xdr:to>
      <xdr:col>6</xdr:col>
      <xdr:colOff>561975</xdr:colOff>
      <xdr:row>78</xdr:row>
      <xdr:rowOff>153605</xdr:rowOff>
    </xdr:to>
    <xdr:sp macro="" textlink="">
      <xdr:nvSpPr>
        <xdr:cNvPr id="190" name="円/楕円 189"/>
        <xdr:cNvSpPr/>
      </xdr:nvSpPr>
      <xdr:spPr>
        <a:xfrm>
          <a:off x="4584700" y="134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138382</xdr:rowOff>
    </xdr:from>
    <xdr:ext cx="378565" cy="259045"/>
    <xdr:sp macro="" textlink="">
      <xdr:nvSpPr>
        <xdr:cNvPr id="191" name="維持補修費該当値テキスト"/>
        <xdr:cNvSpPr txBox="1"/>
      </xdr:nvSpPr>
      <xdr:spPr>
        <a:xfrm>
          <a:off x="4686300" y="1334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49946</xdr:rowOff>
    </xdr:from>
    <xdr:to>
      <xdr:col>5</xdr:col>
      <xdr:colOff>409575</xdr:colOff>
      <xdr:row>78</xdr:row>
      <xdr:rowOff>151546</xdr:rowOff>
    </xdr:to>
    <xdr:sp macro="" textlink="">
      <xdr:nvSpPr>
        <xdr:cNvPr id="192" name="円/楕円 191"/>
        <xdr:cNvSpPr/>
      </xdr:nvSpPr>
      <xdr:spPr>
        <a:xfrm>
          <a:off x="3746500" y="1342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142673</xdr:rowOff>
    </xdr:from>
    <xdr:ext cx="378565" cy="259045"/>
    <xdr:sp macro="" textlink="">
      <xdr:nvSpPr>
        <xdr:cNvPr id="193" name="テキスト ボックス 192"/>
        <xdr:cNvSpPr txBox="1"/>
      </xdr:nvSpPr>
      <xdr:spPr>
        <a:xfrm>
          <a:off x="3608017" y="1351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61148</xdr:rowOff>
    </xdr:from>
    <xdr:to>
      <xdr:col>4</xdr:col>
      <xdr:colOff>206375</xdr:colOff>
      <xdr:row>78</xdr:row>
      <xdr:rowOff>162748</xdr:rowOff>
    </xdr:to>
    <xdr:sp macro="" textlink="">
      <xdr:nvSpPr>
        <xdr:cNvPr id="194" name="円/楕円 193"/>
        <xdr:cNvSpPr/>
      </xdr:nvSpPr>
      <xdr:spPr>
        <a:xfrm>
          <a:off x="2857500" y="134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153875</xdr:rowOff>
    </xdr:from>
    <xdr:ext cx="378565" cy="259045"/>
    <xdr:sp macro="" textlink="">
      <xdr:nvSpPr>
        <xdr:cNvPr id="195" name="テキスト ボックス 194"/>
        <xdr:cNvSpPr txBox="1"/>
      </xdr:nvSpPr>
      <xdr:spPr>
        <a:xfrm>
          <a:off x="2719017" y="13526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52279</xdr:rowOff>
    </xdr:from>
    <xdr:to>
      <xdr:col>3</xdr:col>
      <xdr:colOff>3175</xdr:colOff>
      <xdr:row>78</xdr:row>
      <xdr:rowOff>153879</xdr:rowOff>
    </xdr:to>
    <xdr:sp macro="" textlink="">
      <xdr:nvSpPr>
        <xdr:cNvPr id="196" name="円/楕円 195"/>
        <xdr:cNvSpPr/>
      </xdr:nvSpPr>
      <xdr:spPr>
        <a:xfrm>
          <a:off x="1968500" y="134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145006</xdr:rowOff>
    </xdr:from>
    <xdr:ext cx="378565" cy="259045"/>
    <xdr:sp macro="" textlink="">
      <xdr:nvSpPr>
        <xdr:cNvPr id="197" name="テキスト ボックス 196"/>
        <xdr:cNvSpPr txBox="1"/>
      </xdr:nvSpPr>
      <xdr:spPr>
        <a:xfrm>
          <a:off x="1830017" y="13518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63114</xdr:rowOff>
    </xdr:from>
    <xdr:to>
      <xdr:col>1</xdr:col>
      <xdr:colOff>485775</xdr:colOff>
      <xdr:row>78</xdr:row>
      <xdr:rowOff>164714</xdr:rowOff>
    </xdr:to>
    <xdr:sp macro="" textlink="">
      <xdr:nvSpPr>
        <xdr:cNvPr id="198" name="円/楕円 197"/>
        <xdr:cNvSpPr/>
      </xdr:nvSpPr>
      <xdr:spPr>
        <a:xfrm>
          <a:off x="1079500" y="134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155841</xdr:rowOff>
    </xdr:from>
    <xdr:ext cx="378565" cy="259045"/>
    <xdr:sp macro="" textlink="">
      <xdr:nvSpPr>
        <xdr:cNvPr id="199" name="テキスト ボックス 198"/>
        <xdr:cNvSpPr txBox="1"/>
      </xdr:nvSpPr>
      <xdr:spPr>
        <a:xfrm>
          <a:off x="941017" y="13528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153645</xdr:rowOff>
    </xdr:from>
    <xdr:to>
      <xdr:col>6</xdr:col>
      <xdr:colOff>511175</xdr:colOff>
      <xdr:row>96</xdr:row>
      <xdr:rowOff>16504</xdr:rowOff>
    </xdr:to>
    <xdr:cxnSp macro="">
      <xdr:nvCxnSpPr>
        <xdr:cNvPr id="229" name="直線コネクタ 228"/>
        <xdr:cNvCxnSpPr/>
      </xdr:nvCxnSpPr>
      <xdr:spPr>
        <a:xfrm>
          <a:off x="3797300" y="16441395"/>
          <a:ext cx="838200" cy="3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13651</xdr:rowOff>
    </xdr:from>
    <xdr:ext cx="534377" cy="259045"/>
    <xdr:sp macro="" textlink="">
      <xdr:nvSpPr>
        <xdr:cNvPr id="230" name="扶助費平均値テキスト"/>
        <xdr:cNvSpPr txBox="1"/>
      </xdr:nvSpPr>
      <xdr:spPr>
        <a:xfrm>
          <a:off x="4686300" y="1612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153645</xdr:rowOff>
    </xdr:from>
    <xdr:to>
      <xdr:col>5</xdr:col>
      <xdr:colOff>358775</xdr:colOff>
      <xdr:row>96</xdr:row>
      <xdr:rowOff>61252</xdr:rowOff>
    </xdr:to>
    <xdr:cxnSp macro="">
      <xdr:nvCxnSpPr>
        <xdr:cNvPr id="232" name="直線コネクタ 231"/>
        <xdr:cNvCxnSpPr/>
      </xdr:nvCxnSpPr>
      <xdr:spPr>
        <a:xfrm flipV="1">
          <a:off x="2908300" y="16441395"/>
          <a:ext cx="8890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3" name="フローチャート : 判断 232"/>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4" name="テキスト ボックス 233"/>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53290</xdr:rowOff>
    </xdr:from>
    <xdr:to>
      <xdr:col>4</xdr:col>
      <xdr:colOff>155575</xdr:colOff>
      <xdr:row>96</xdr:row>
      <xdr:rowOff>61252</xdr:rowOff>
    </xdr:to>
    <xdr:cxnSp macro="">
      <xdr:nvCxnSpPr>
        <xdr:cNvPr id="235" name="直線コネクタ 234"/>
        <xdr:cNvCxnSpPr/>
      </xdr:nvCxnSpPr>
      <xdr:spPr>
        <a:xfrm>
          <a:off x="2019300" y="16512490"/>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36" name="フローチャート : 判断 235"/>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37" name="テキスト ボックス 236"/>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53290</xdr:rowOff>
    </xdr:from>
    <xdr:to>
      <xdr:col>2</xdr:col>
      <xdr:colOff>638175</xdr:colOff>
      <xdr:row>96</xdr:row>
      <xdr:rowOff>58699</xdr:rowOff>
    </xdr:to>
    <xdr:cxnSp macro="">
      <xdr:nvCxnSpPr>
        <xdr:cNvPr id="238" name="直線コネクタ 237"/>
        <xdr:cNvCxnSpPr/>
      </xdr:nvCxnSpPr>
      <xdr:spPr>
        <a:xfrm flipV="1">
          <a:off x="1130300" y="16512490"/>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39" name="フローチャート : 判断 238"/>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0" name="テキスト ボックス 239"/>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1" name="フローチャート : 判断 240"/>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2" name="テキスト ボックス 241"/>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137154</xdr:rowOff>
    </xdr:from>
    <xdr:to>
      <xdr:col>6</xdr:col>
      <xdr:colOff>561975</xdr:colOff>
      <xdr:row>96</xdr:row>
      <xdr:rowOff>67304</xdr:rowOff>
    </xdr:to>
    <xdr:sp macro="" textlink="">
      <xdr:nvSpPr>
        <xdr:cNvPr id="248" name="円/楕円 247"/>
        <xdr:cNvSpPr/>
      </xdr:nvSpPr>
      <xdr:spPr>
        <a:xfrm>
          <a:off x="4584700" y="164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115581</xdr:rowOff>
    </xdr:from>
    <xdr:ext cx="534377" cy="259045"/>
    <xdr:sp macro="" textlink="">
      <xdr:nvSpPr>
        <xdr:cNvPr id="249" name="扶助費該当値テキスト"/>
        <xdr:cNvSpPr txBox="1"/>
      </xdr:nvSpPr>
      <xdr:spPr>
        <a:xfrm>
          <a:off x="4686300" y="164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48,467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102845</xdr:rowOff>
    </xdr:from>
    <xdr:to>
      <xdr:col>5</xdr:col>
      <xdr:colOff>409575</xdr:colOff>
      <xdr:row>96</xdr:row>
      <xdr:rowOff>32995</xdr:rowOff>
    </xdr:to>
    <xdr:sp macro="" textlink="">
      <xdr:nvSpPr>
        <xdr:cNvPr id="250" name="円/楕円 249"/>
        <xdr:cNvSpPr/>
      </xdr:nvSpPr>
      <xdr:spPr>
        <a:xfrm>
          <a:off x="3746500" y="163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24122</xdr:rowOff>
    </xdr:from>
    <xdr:ext cx="534377" cy="259045"/>
    <xdr:sp macro="" textlink="">
      <xdr:nvSpPr>
        <xdr:cNvPr id="251" name="テキスト ボックス 250"/>
        <xdr:cNvSpPr txBox="1"/>
      </xdr:nvSpPr>
      <xdr:spPr>
        <a:xfrm>
          <a:off x="3530111" y="1648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50,268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10452</xdr:rowOff>
    </xdr:from>
    <xdr:to>
      <xdr:col>4</xdr:col>
      <xdr:colOff>206375</xdr:colOff>
      <xdr:row>96</xdr:row>
      <xdr:rowOff>112052</xdr:rowOff>
    </xdr:to>
    <xdr:sp macro="" textlink="">
      <xdr:nvSpPr>
        <xdr:cNvPr id="252" name="円/楕円 251"/>
        <xdr:cNvSpPr/>
      </xdr:nvSpPr>
      <xdr:spPr>
        <a:xfrm>
          <a:off x="2857500" y="164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103179</xdr:rowOff>
    </xdr:from>
    <xdr:ext cx="534377" cy="259045"/>
    <xdr:sp macro="" textlink="">
      <xdr:nvSpPr>
        <xdr:cNvPr id="253" name="テキスト ボックス 252"/>
        <xdr:cNvSpPr txBox="1"/>
      </xdr:nvSpPr>
      <xdr:spPr>
        <a:xfrm>
          <a:off x="2641111" y="165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2490</xdr:rowOff>
    </xdr:from>
    <xdr:to>
      <xdr:col>3</xdr:col>
      <xdr:colOff>3175</xdr:colOff>
      <xdr:row>96</xdr:row>
      <xdr:rowOff>104090</xdr:rowOff>
    </xdr:to>
    <xdr:sp macro="" textlink="">
      <xdr:nvSpPr>
        <xdr:cNvPr id="254" name="円/楕円 253"/>
        <xdr:cNvSpPr/>
      </xdr:nvSpPr>
      <xdr:spPr>
        <a:xfrm>
          <a:off x="1968500" y="164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95217</xdr:rowOff>
    </xdr:from>
    <xdr:ext cx="534377" cy="259045"/>
    <xdr:sp macro="" textlink="">
      <xdr:nvSpPr>
        <xdr:cNvPr id="255" name="テキスト ボックス 254"/>
        <xdr:cNvSpPr txBox="1"/>
      </xdr:nvSpPr>
      <xdr:spPr>
        <a:xfrm>
          <a:off x="1752111" y="165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7899</xdr:rowOff>
    </xdr:from>
    <xdr:to>
      <xdr:col>1</xdr:col>
      <xdr:colOff>485775</xdr:colOff>
      <xdr:row>96</xdr:row>
      <xdr:rowOff>109499</xdr:rowOff>
    </xdr:to>
    <xdr:sp macro="" textlink="">
      <xdr:nvSpPr>
        <xdr:cNvPr id="256" name="円/楕円 255"/>
        <xdr:cNvSpPr/>
      </xdr:nvSpPr>
      <xdr:spPr>
        <a:xfrm>
          <a:off x="1079500" y="164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100626</xdr:rowOff>
    </xdr:from>
    <xdr:ext cx="534377" cy="259045"/>
    <xdr:sp macro="" textlink="">
      <xdr:nvSpPr>
        <xdr:cNvPr id="257" name="テキスト ボックス 256"/>
        <xdr:cNvSpPr txBox="1"/>
      </xdr:nvSpPr>
      <xdr:spPr>
        <a:xfrm>
          <a:off x="863111" y="165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131133</xdr:rowOff>
    </xdr:from>
    <xdr:to>
      <xdr:col>15</xdr:col>
      <xdr:colOff>180975</xdr:colOff>
      <xdr:row>37</xdr:row>
      <xdr:rowOff>137022</xdr:rowOff>
    </xdr:to>
    <xdr:cxnSp macro="">
      <xdr:nvCxnSpPr>
        <xdr:cNvPr id="289" name="直線コネクタ 288"/>
        <xdr:cNvCxnSpPr/>
      </xdr:nvCxnSpPr>
      <xdr:spPr>
        <a:xfrm flipV="1">
          <a:off x="9639300" y="6303333"/>
          <a:ext cx="838200" cy="17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79443</xdr:rowOff>
    </xdr:from>
    <xdr:ext cx="534377" cy="259045"/>
    <xdr:sp macro="" textlink="">
      <xdr:nvSpPr>
        <xdr:cNvPr id="290" name="補助費等平均値テキスト"/>
        <xdr:cNvSpPr txBox="1"/>
      </xdr:nvSpPr>
      <xdr:spPr>
        <a:xfrm>
          <a:off x="10528300" y="625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137022</xdr:rowOff>
    </xdr:from>
    <xdr:to>
      <xdr:col>14</xdr:col>
      <xdr:colOff>28575</xdr:colOff>
      <xdr:row>37</xdr:row>
      <xdr:rowOff>144686</xdr:rowOff>
    </xdr:to>
    <xdr:cxnSp macro="">
      <xdr:nvCxnSpPr>
        <xdr:cNvPr id="292" name="直線コネクタ 291"/>
        <xdr:cNvCxnSpPr/>
      </xdr:nvCxnSpPr>
      <xdr:spPr>
        <a:xfrm flipV="1">
          <a:off x="8750300" y="6480672"/>
          <a:ext cx="889000" cy="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59759</xdr:rowOff>
    </xdr:from>
    <xdr:to>
      <xdr:col>14</xdr:col>
      <xdr:colOff>79375</xdr:colOff>
      <xdr:row>37</xdr:row>
      <xdr:rowOff>161359</xdr:rowOff>
    </xdr:to>
    <xdr:sp macro="" textlink="">
      <xdr:nvSpPr>
        <xdr:cNvPr id="293" name="フローチャート : 判断 292"/>
        <xdr:cNvSpPr/>
      </xdr:nvSpPr>
      <xdr:spPr>
        <a:xfrm>
          <a:off x="9588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6436</xdr:rowOff>
    </xdr:from>
    <xdr:ext cx="534377" cy="259045"/>
    <xdr:sp macro="" textlink="">
      <xdr:nvSpPr>
        <xdr:cNvPr id="294" name="テキスト ボックス 293"/>
        <xdr:cNvSpPr txBox="1"/>
      </xdr:nvSpPr>
      <xdr:spPr>
        <a:xfrm>
          <a:off x="9372111" y="61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144686</xdr:rowOff>
    </xdr:from>
    <xdr:to>
      <xdr:col>12</xdr:col>
      <xdr:colOff>511175</xdr:colOff>
      <xdr:row>38</xdr:row>
      <xdr:rowOff>13229</xdr:rowOff>
    </xdr:to>
    <xdr:cxnSp macro="">
      <xdr:nvCxnSpPr>
        <xdr:cNvPr id="295" name="直線コネクタ 294"/>
        <xdr:cNvCxnSpPr/>
      </xdr:nvCxnSpPr>
      <xdr:spPr>
        <a:xfrm flipV="1">
          <a:off x="7861300" y="6488336"/>
          <a:ext cx="889000" cy="3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65028</xdr:rowOff>
    </xdr:from>
    <xdr:to>
      <xdr:col>12</xdr:col>
      <xdr:colOff>561975</xdr:colOff>
      <xdr:row>37</xdr:row>
      <xdr:rowOff>166628</xdr:rowOff>
    </xdr:to>
    <xdr:sp macro="" textlink="">
      <xdr:nvSpPr>
        <xdr:cNvPr id="296" name="フローチャート : 判断 295"/>
        <xdr:cNvSpPr/>
      </xdr:nvSpPr>
      <xdr:spPr>
        <a:xfrm>
          <a:off x="8699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11705</xdr:rowOff>
    </xdr:from>
    <xdr:ext cx="534377" cy="259045"/>
    <xdr:sp macro="" textlink="">
      <xdr:nvSpPr>
        <xdr:cNvPr id="297" name="テキスト ボックス 296"/>
        <xdr:cNvSpPr txBox="1"/>
      </xdr:nvSpPr>
      <xdr:spPr>
        <a:xfrm>
          <a:off x="8483111" y="61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157923</xdr:rowOff>
    </xdr:from>
    <xdr:to>
      <xdr:col>11</xdr:col>
      <xdr:colOff>307975</xdr:colOff>
      <xdr:row>38</xdr:row>
      <xdr:rowOff>13229</xdr:rowOff>
    </xdr:to>
    <xdr:cxnSp macro="">
      <xdr:nvCxnSpPr>
        <xdr:cNvPr id="298" name="直線コネクタ 297"/>
        <xdr:cNvCxnSpPr/>
      </xdr:nvCxnSpPr>
      <xdr:spPr>
        <a:xfrm>
          <a:off x="6972300" y="6501573"/>
          <a:ext cx="889000" cy="2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110606</xdr:rowOff>
    </xdr:from>
    <xdr:to>
      <xdr:col>11</xdr:col>
      <xdr:colOff>358775</xdr:colOff>
      <xdr:row>37</xdr:row>
      <xdr:rowOff>40756</xdr:rowOff>
    </xdr:to>
    <xdr:sp macro="" textlink="">
      <xdr:nvSpPr>
        <xdr:cNvPr id="299" name="フローチャート : 判断 298"/>
        <xdr:cNvSpPr/>
      </xdr:nvSpPr>
      <xdr:spPr>
        <a:xfrm>
          <a:off x="7810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57283</xdr:rowOff>
    </xdr:from>
    <xdr:ext cx="534377" cy="259045"/>
    <xdr:sp macro="" textlink="">
      <xdr:nvSpPr>
        <xdr:cNvPr id="300" name="テキスト ボックス 299"/>
        <xdr:cNvSpPr txBox="1"/>
      </xdr:nvSpPr>
      <xdr:spPr>
        <a:xfrm>
          <a:off x="7594111" y="6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60205</xdr:rowOff>
    </xdr:from>
    <xdr:to>
      <xdr:col>10</xdr:col>
      <xdr:colOff>155575</xdr:colOff>
      <xdr:row>37</xdr:row>
      <xdr:rowOff>161806</xdr:rowOff>
    </xdr:to>
    <xdr:sp macro="" textlink="">
      <xdr:nvSpPr>
        <xdr:cNvPr id="301" name="フローチャート : 判断 300"/>
        <xdr:cNvSpPr/>
      </xdr:nvSpPr>
      <xdr:spPr>
        <a:xfrm>
          <a:off x="6921500" y="6403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6882</xdr:rowOff>
    </xdr:from>
    <xdr:ext cx="534377" cy="259045"/>
    <xdr:sp macro="" textlink="">
      <xdr:nvSpPr>
        <xdr:cNvPr id="302" name="テキスト ボックス 301"/>
        <xdr:cNvSpPr txBox="1"/>
      </xdr:nvSpPr>
      <xdr:spPr>
        <a:xfrm>
          <a:off x="6705111" y="61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80333</xdr:rowOff>
    </xdr:from>
    <xdr:to>
      <xdr:col>15</xdr:col>
      <xdr:colOff>231775</xdr:colOff>
      <xdr:row>37</xdr:row>
      <xdr:rowOff>10483</xdr:rowOff>
    </xdr:to>
    <xdr:sp macro="" textlink="">
      <xdr:nvSpPr>
        <xdr:cNvPr id="308" name="円/楕円 307"/>
        <xdr:cNvSpPr/>
      </xdr:nvSpPr>
      <xdr:spPr>
        <a:xfrm>
          <a:off x="10426700" y="62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103210</xdr:rowOff>
    </xdr:from>
    <xdr:ext cx="534377" cy="259045"/>
    <xdr:sp macro="" textlink="">
      <xdr:nvSpPr>
        <xdr:cNvPr id="309" name="補助費等該当値テキスト"/>
        <xdr:cNvSpPr txBox="1"/>
      </xdr:nvSpPr>
      <xdr:spPr>
        <a:xfrm>
          <a:off x="10528300" y="610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74,287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86222</xdr:rowOff>
    </xdr:from>
    <xdr:to>
      <xdr:col>14</xdr:col>
      <xdr:colOff>79375</xdr:colOff>
      <xdr:row>38</xdr:row>
      <xdr:rowOff>16373</xdr:rowOff>
    </xdr:to>
    <xdr:sp macro="" textlink="">
      <xdr:nvSpPr>
        <xdr:cNvPr id="310" name="円/楕円 309"/>
        <xdr:cNvSpPr/>
      </xdr:nvSpPr>
      <xdr:spPr>
        <a:xfrm>
          <a:off x="9588500" y="64298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7499</xdr:rowOff>
    </xdr:from>
    <xdr:ext cx="534377" cy="259045"/>
    <xdr:sp macro="" textlink="">
      <xdr:nvSpPr>
        <xdr:cNvPr id="311" name="テキスト ボックス 310"/>
        <xdr:cNvSpPr txBox="1"/>
      </xdr:nvSpPr>
      <xdr:spPr>
        <a:xfrm>
          <a:off x="9372111" y="652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57,996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93886</xdr:rowOff>
    </xdr:from>
    <xdr:to>
      <xdr:col>12</xdr:col>
      <xdr:colOff>561975</xdr:colOff>
      <xdr:row>38</xdr:row>
      <xdr:rowOff>24036</xdr:rowOff>
    </xdr:to>
    <xdr:sp macro="" textlink="">
      <xdr:nvSpPr>
        <xdr:cNvPr id="312" name="円/楕円 311"/>
        <xdr:cNvSpPr/>
      </xdr:nvSpPr>
      <xdr:spPr>
        <a:xfrm>
          <a:off x="8699500" y="643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15163</xdr:rowOff>
    </xdr:from>
    <xdr:ext cx="534377" cy="259045"/>
    <xdr:sp macro="" textlink="">
      <xdr:nvSpPr>
        <xdr:cNvPr id="313" name="テキスト ボックス 312"/>
        <xdr:cNvSpPr txBox="1"/>
      </xdr:nvSpPr>
      <xdr:spPr>
        <a:xfrm>
          <a:off x="8483111" y="65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133880</xdr:rowOff>
    </xdr:from>
    <xdr:to>
      <xdr:col>11</xdr:col>
      <xdr:colOff>358775</xdr:colOff>
      <xdr:row>38</xdr:row>
      <xdr:rowOff>64030</xdr:rowOff>
    </xdr:to>
    <xdr:sp macro="" textlink="">
      <xdr:nvSpPr>
        <xdr:cNvPr id="314" name="円/楕円 313"/>
        <xdr:cNvSpPr/>
      </xdr:nvSpPr>
      <xdr:spPr>
        <a:xfrm>
          <a:off x="7810500" y="647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55156</xdr:rowOff>
    </xdr:from>
    <xdr:ext cx="534377" cy="259045"/>
    <xdr:sp macro="" textlink="">
      <xdr:nvSpPr>
        <xdr:cNvPr id="315" name="テキスト ボックス 314"/>
        <xdr:cNvSpPr txBox="1"/>
      </xdr:nvSpPr>
      <xdr:spPr>
        <a:xfrm>
          <a:off x="7594111" y="657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107123</xdr:rowOff>
    </xdr:from>
    <xdr:to>
      <xdr:col>10</xdr:col>
      <xdr:colOff>155575</xdr:colOff>
      <xdr:row>38</xdr:row>
      <xdr:rowOff>37272</xdr:rowOff>
    </xdr:to>
    <xdr:sp macro="" textlink="">
      <xdr:nvSpPr>
        <xdr:cNvPr id="316" name="円/楕円 315"/>
        <xdr:cNvSpPr/>
      </xdr:nvSpPr>
      <xdr:spPr>
        <a:xfrm>
          <a:off x="6921500" y="64507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28400</xdr:rowOff>
    </xdr:from>
    <xdr:ext cx="534377" cy="259045"/>
    <xdr:sp macro="" textlink="">
      <xdr:nvSpPr>
        <xdr:cNvPr id="317" name="テキスト ボックス 316"/>
        <xdr:cNvSpPr txBox="1"/>
      </xdr:nvSpPr>
      <xdr:spPr>
        <a:xfrm>
          <a:off x="6705111" y="65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13083</xdr:rowOff>
    </xdr:from>
    <xdr:to>
      <xdr:col>15</xdr:col>
      <xdr:colOff>180975</xdr:colOff>
      <xdr:row>59</xdr:row>
      <xdr:rowOff>45896</xdr:rowOff>
    </xdr:to>
    <xdr:cxnSp macro="">
      <xdr:nvCxnSpPr>
        <xdr:cNvPr id="348" name="直線コネクタ 347"/>
        <xdr:cNvCxnSpPr/>
      </xdr:nvCxnSpPr>
      <xdr:spPr>
        <a:xfrm>
          <a:off x="9639300" y="10128633"/>
          <a:ext cx="838200" cy="3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157957</xdr:rowOff>
    </xdr:from>
    <xdr:ext cx="534377" cy="259045"/>
    <xdr:sp macro="" textlink="">
      <xdr:nvSpPr>
        <xdr:cNvPr id="349" name="普通建設事業費平均値テキスト"/>
        <xdr:cNvSpPr txBox="1"/>
      </xdr:nvSpPr>
      <xdr:spPr>
        <a:xfrm>
          <a:off x="10528300" y="9930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3033</xdr:rowOff>
    </xdr:from>
    <xdr:to>
      <xdr:col>14</xdr:col>
      <xdr:colOff>28575</xdr:colOff>
      <xdr:row>59</xdr:row>
      <xdr:rowOff>13083</xdr:rowOff>
    </xdr:to>
    <xdr:cxnSp macro="">
      <xdr:nvCxnSpPr>
        <xdr:cNvPr id="351" name="直線コネクタ 350"/>
        <xdr:cNvCxnSpPr/>
      </xdr:nvCxnSpPr>
      <xdr:spPr>
        <a:xfrm>
          <a:off x="8750300" y="10118583"/>
          <a:ext cx="889000" cy="1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126777</xdr:rowOff>
    </xdr:from>
    <xdr:to>
      <xdr:col>14</xdr:col>
      <xdr:colOff>79375</xdr:colOff>
      <xdr:row>59</xdr:row>
      <xdr:rowOff>56927</xdr:rowOff>
    </xdr:to>
    <xdr:sp macro="" textlink="">
      <xdr:nvSpPr>
        <xdr:cNvPr id="352" name="フローチャート : 判断 351"/>
        <xdr:cNvSpPr/>
      </xdr:nvSpPr>
      <xdr:spPr>
        <a:xfrm>
          <a:off x="9588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73454</xdr:rowOff>
    </xdr:from>
    <xdr:ext cx="534377" cy="259045"/>
    <xdr:sp macro="" textlink="">
      <xdr:nvSpPr>
        <xdr:cNvPr id="353" name="テキスト ボックス 352"/>
        <xdr:cNvSpPr txBox="1"/>
      </xdr:nvSpPr>
      <xdr:spPr>
        <a:xfrm>
          <a:off x="9372111" y="984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3033</xdr:rowOff>
    </xdr:from>
    <xdr:to>
      <xdr:col>12</xdr:col>
      <xdr:colOff>511175</xdr:colOff>
      <xdr:row>59</xdr:row>
      <xdr:rowOff>24431</xdr:rowOff>
    </xdr:to>
    <xdr:cxnSp macro="">
      <xdr:nvCxnSpPr>
        <xdr:cNvPr id="354" name="直線コネクタ 353"/>
        <xdr:cNvCxnSpPr/>
      </xdr:nvCxnSpPr>
      <xdr:spPr>
        <a:xfrm flipV="1">
          <a:off x="7861300" y="10118583"/>
          <a:ext cx="889000" cy="2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138491</xdr:rowOff>
    </xdr:from>
    <xdr:to>
      <xdr:col>12</xdr:col>
      <xdr:colOff>561975</xdr:colOff>
      <xdr:row>59</xdr:row>
      <xdr:rowOff>68641</xdr:rowOff>
    </xdr:to>
    <xdr:sp macro="" textlink="">
      <xdr:nvSpPr>
        <xdr:cNvPr id="355" name="フローチャート : 判断 354"/>
        <xdr:cNvSpPr/>
      </xdr:nvSpPr>
      <xdr:spPr>
        <a:xfrm>
          <a:off x="8699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59768</xdr:rowOff>
    </xdr:from>
    <xdr:ext cx="534377" cy="259045"/>
    <xdr:sp macro="" textlink="">
      <xdr:nvSpPr>
        <xdr:cNvPr id="356" name="テキスト ボックス 355"/>
        <xdr:cNvSpPr txBox="1"/>
      </xdr:nvSpPr>
      <xdr:spPr>
        <a:xfrm>
          <a:off x="8483111" y="101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24431</xdr:rowOff>
    </xdr:from>
    <xdr:to>
      <xdr:col>11</xdr:col>
      <xdr:colOff>307975</xdr:colOff>
      <xdr:row>59</xdr:row>
      <xdr:rowOff>33266</xdr:rowOff>
    </xdr:to>
    <xdr:cxnSp macro="">
      <xdr:nvCxnSpPr>
        <xdr:cNvPr id="357" name="直線コネクタ 356"/>
        <xdr:cNvCxnSpPr/>
      </xdr:nvCxnSpPr>
      <xdr:spPr>
        <a:xfrm flipV="1">
          <a:off x="6972300" y="10139981"/>
          <a:ext cx="889000" cy="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143540</xdr:rowOff>
    </xdr:from>
    <xdr:to>
      <xdr:col>11</xdr:col>
      <xdr:colOff>358775</xdr:colOff>
      <xdr:row>59</xdr:row>
      <xdr:rowOff>73690</xdr:rowOff>
    </xdr:to>
    <xdr:sp macro="" textlink="">
      <xdr:nvSpPr>
        <xdr:cNvPr id="358" name="フローチャート : 判断 357"/>
        <xdr:cNvSpPr/>
      </xdr:nvSpPr>
      <xdr:spPr>
        <a:xfrm>
          <a:off x="7810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90217</xdr:rowOff>
    </xdr:from>
    <xdr:ext cx="534377" cy="259045"/>
    <xdr:sp macro="" textlink="">
      <xdr:nvSpPr>
        <xdr:cNvPr id="359" name="テキスト ボックス 358"/>
        <xdr:cNvSpPr txBox="1"/>
      </xdr:nvSpPr>
      <xdr:spPr>
        <a:xfrm>
          <a:off x="7594111" y="986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152519</xdr:rowOff>
    </xdr:from>
    <xdr:to>
      <xdr:col>10</xdr:col>
      <xdr:colOff>155575</xdr:colOff>
      <xdr:row>59</xdr:row>
      <xdr:rowOff>82669</xdr:rowOff>
    </xdr:to>
    <xdr:sp macro="" textlink="">
      <xdr:nvSpPr>
        <xdr:cNvPr id="360" name="フローチャート : 判断 359"/>
        <xdr:cNvSpPr/>
      </xdr:nvSpPr>
      <xdr:spPr>
        <a:xfrm>
          <a:off x="6921500" y="1009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99196</xdr:rowOff>
    </xdr:from>
    <xdr:ext cx="534377" cy="259045"/>
    <xdr:sp macro="" textlink="">
      <xdr:nvSpPr>
        <xdr:cNvPr id="361" name="テキスト ボックス 360"/>
        <xdr:cNvSpPr txBox="1"/>
      </xdr:nvSpPr>
      <xdr:spPr>
        <a:xfrm>
          <a:off x="6705111" y="98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166546</xdr:rowOff>
    </xdr:from>
    <xdr:to>
      <xdr:col>15</xdr:col>
      <xdr:colOff>231775</xdr:colOff>
      <xdr:row>59</xdr:row>
      <xdr:rowOff>96696</xdr:rowOff>
    </xdr:to>
    <xdr:sp macro="" textlink="">
      <xdr:nvSpPr>
        <xdr:cNvPr id="367" name="円/楕円 366"/>
        <xdr:cNvSpPr/>
      </xdr:nvSpPr>
      <xdr:spPr>
        <a:xfrm>
          <a:off x="10426700" y="1011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113507</xdr:rowOff>
    </xdr:from>
    <xdr:ext cx="534377" cy="259045"/>
    <xdr:sp macro="" textlink="">
      <xdr:nvSpPr>
        <xdr:cNvPr id="368" name="普通建設事業費該当値テキスト"/>
        <xdr:cNvSpPr txBox="1"/>
      </xdr:nvSpPr>
      <xdr:spPr>
        <a:xfrm>
          <a:off x="10528300" y="100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48,671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133733</xdr:rowOff>
    </xdr:from>
    <xdr:to>
      <xdr:col>14</xdr:col>
      <xdr:colOff>79375</xdr:colOff>
      <xdr:row>59</xdr:row>
      <xdr:rowOff>63883</xdr:rowOff>
    </xdr:to>
    <xdr:sp macro="" textlink="">
      <xdr:nvSpPr>
        <xdr:cNvPr id="369" name="円/楕円 368"/>
        <xdr:cNvSpPr/>
      </xdr:nvSpPr>
      <xdr:spPr>
        <a:xfrm>
          <a:off x="9588500" y="1007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55010</xdr:rowOff>
    </xdr:from>
    <xdr:ext cx="534377" cy="259045"/>
    <xdr:sp macro="" textlink="">
      <xdr:nvSpPr>
        <xdr:cNvPr id="370" name="テキスト ボックス 369"/>
        <xdr:cNvSpPr txBox="1"/>
      </xdr:nvSpPr>
      <xdr:spPr>
        <a:xfrm>
          <a:off x="9372111" y="101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78,815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123683</xdr:rowOff>
    </xdr:from>
    <xdr:to>
      <xdr:col>12</xdr:col>
      <xdr:colOff>561975</xdr:colOff>
      <xdr:row>59</xdr:row>
      <xdr:rowOff>53833</xdr:rowOff>
    </xdr:to>
    <xdr:sp macro="" textlink="">
      <xdr:nvSpPr>
        <xdr:cNvPr id="371" name="円/楕円 370"/>
        <xdr:cNvSpPr/>
      </xdr:nvSpPr>
      <xdr:spPr>
        <a:xfrm>
          <a:off x="8699500" y="1006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70360</xdr:rowOff>
    </xdr:from>
    <xdr:ext cx="534377" cy="259045"/>
    <xdr:sp macro="" textlink="">
      <xdr:nvSpPr>
        <xdr:cNvPr id="372" name="テキスト ボックス 371"/>
        <xdr:cNvSpPr txBox="1"/>
      </xdr:nvSpPr>
      <xdr:spPr>
        <a:xfrm>
          <a:off x="8483111" y="984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88,047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145081</xdr:rowOff>
    </xdr:from>
    <xdr:to>
      <xdr:col>11</xdr:col>
      <xdr:colOff>358775</xdr:colOff>
      <xdr:row>59</xdr:row>
      <xdr:rowOff>75231</xdr:rowOff>
    </xdr:to>
    <xdr:sp macro="" textlink="">
      <xdr:nvSpPr>
        <xdr:cNvPr id="373" name="円/楕円 372"/>
        <xdr:cNvSpPr/>
      </xdr:nvSpPr>
      <xdr:spPr>
        <a:xfrm>
          <a:off x="7810500" y="1008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66358</xdr:rowOff>
    </xdr:from>
    <xdr:ext cx="534377" cy="259045"/>
    <xdr:sp macro="" textlink="">
      <xdr:nvSpPr>
        <xdr:cNvPr id="374" name="テキスト ボックス 373"/>
        <xdr:cNvSpPr txBox="1"/>
      </xdr:nvSpPr>
      <xdr:spPr>
        <a:xfrm>
          <a:off x="7594111" y="1018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153916</xdr:rowOff>
    </xdr:from>
    <xdr:to>
      <xdr:col>10</xdr:col>
      <xdr:colOff>155575</xdr:colOff>
      <xdr:row>59</xdr:row>
      <xdr:rowOff>84066</xdr:rowOff>
    </xdr:to>
    <xdr:sp macro="" textlink="">
      <xdr:nvSpPr>
        <xdr:cNvPr id="375" name="円/楕円 374"/>
        <xdr:cNvSpPr/>
      </xdr:nvSpPr>
      <xdr:spPr>
        <a:xfrm>
          <a:off x="6921500" y="1009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75193</xdr:rowOff>
    </xdr:from>
    <xdr:ext cx="534377" cy="259045"/>
    <xdr:sp macro="" textlink="">
      <xdr:nvSpPr>
        <xdr:cNvPr id="376" name="テキスト ボックス 375"/>
        <xdr:cNvSpPr txBox="1"/>
      </xdr:nvSpPr>
      <xdr:spPr>
        <a:xfrm>
          <a:off x="6705111" y="1019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8497</xdr:rowOff>
    </xdr:from>
    <xdr:to>
      <xdr:col>15</xdr:col>
      <xdr:colOff>180975</xdr:colOff>
      <xdr:row>79</xdr:row>
      <xdr:rowOff>23616</xdr:rowOff>
    </xdr:to>
    <xdr:cxnSp macro="">
      <xdr:nvCxnSpPr>
        <xdr:cNvPr id="405" name="直線コネクタ 404"/>
        <xdr:cNvCxnSpPr/>
      </xdr:nvCxnSpPr>
      <xdr:spPr>
        <a:xfrm>
          <a:off x="9639300" y="13553047"/>
          <a:ext cx="838200" cy="1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137726</xdr:rowOff>
    </xdr:from>
    <xdr:ext cx="534377" cy="259045"/>
    <xdr:sp macro="" textlink="">
      <xdr:nvSpPr>
        <xdr:cNvPr id="406" name="普通建設事業費 （ うち新規整備　）平均値テキスト"/>
        <xdr:cNvSpPr txBox="1"/>
      </xdr:nvSpPr>
      <xdr:spPr>
        <a:xfrm>
          <a:off x="10528300" y="13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113801</xdr:rowOff>
    </xdr:from>
    <xdr:to>
      <xdr:col>14</xdr:col>
      <xdr:colOff>79375</xdr:colOff>
      <xdr:row>79</xdr:row>
      <xdr:rowOff>43951</xdr:rowOff>
    </xdr:to>
    <xdr:sp macro="" textlink="">
      <xdr:nvSpPr>
        <xdr:cNvPr id="408" name="フローチャート : 判断 407"/>
        <xdr:cNvSpPr/>
      </xdr:nvSpPr>
      <xdr:spPr>
        <a:xfrm>
          <a:off x="9588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60478</xdr:rowOff>
    </xdr:from>
    <xdr:ext cx="534377" cy="259045"/>
    <xdr:sp macro="" textlink="">
      <xdr:nvSpPr>
        <xdr:cNvPr id="409" name="テキスト ボックス 408"/>
        <xdr:cNvSpPr txBox="1"/>
      </xdr:nvSpPr>
      <xdr:spPr>
        <a:xfrm>
          <a:off x="9372111" y="132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144266</xdr:rowOff>
    </xdr:from>
    <xdr:to>
      <xdr:col>15</xdr:col>
      <xdr:colOff>231775</xdr:colOff>
      <xdr:row>79</xdr:row>
      <xdr:rowOff>74416</xdr:rowOff>
    </xdr:to>
    <xdr:sp macro="" textlink="">
      <xdr:nvSpPr>
        <xdr:cNvPr id="415" name="円/楕円 414"/>
        <xdr:cNvSpPr/>
      </xdr:nvSpPr>
      <xdr:spPr>
        <a:xfrm>
          <a:off x="10426700" y="1351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93276</xdr:rowOff>
    </xdr:from>
    <xdr:ext cx="534377" cy="259045"/>
    <xdr:sp macro="" textlink="">
      <xdr:nvSpPr>
        <xdr:cNvPr id="416" name="普通建設事業費 （ うち新規整備　）該当値テキスト"/>
        <xdr:cNvSpPr txBox="1"/>
      </xdr:nvSpPr>
      <xdr:spPr>
        <a:xfrm>
          <a:off x="10528300" y="1346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129147</xdr:rowOff>
    </xdr:from>
    <xdr:to>
      <xdr:col>14</xdr:col>
      <xdr:colOff>79375</xdr:colOff>
      <xdr:row>79</xdr:row>
      <xdr:rowOff>59297</xdr:rowOff>
    </xdr:to>
    <xdr:sp macro="" textlink="">
      <xdr:nvSpPr>
        <xdr:cNvPr id="417" name="円/楕円 416"/>
        <xdr:cNvSpPr/>
      </xdr:nvSpPr>
      <xdr:spPr>
        <a:xfrm>
          <a:off x="9588500" y="1350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50424</xdr:rowOff>
    </xdr:from>
    <xdr:ext cx="534377" cy="259045"/>
    <xdr:sp macro="" textlink="">
      <xdr:nvSpPr>
        <xdr:cNvPr id="418" name="テキスト ボックス 417"/>
        <xdr:cNvSpPr txBox="1"/>
      </xdr:nvSpPr>
      <xdr:spPr>
        <a:xfrm>
          <a:off x="9372111" y="1359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8" name="テキスト ボックス 43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42" name="直線コネクタ 441"/>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3"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44" name="直線コネクタ 443"/>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45"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46" name="直線コネクタ 445"/>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63957</xdr:rowOff>
    </xdr:from>
    <xdr:to>
      <xdr:col>15</xdr:col>
      <xdr:colOff>180975</xdr:colOff>
      <xdr:row>96</xdr:row>
      <xdr:rowOff>70453</xdr:rowOff>
    </xdr:to>
    <xdr:cxnSp macro="">
      <xdr:nvCxnSpPr>
        <xdr:cNvPr id="447" name="直線コネクタ 446"/>
        <xdr:cNvCxnSpPr/>
      </xdr:nvCxnSpPr>
      <xdr:spPr>
        <a:xfrm>
          <a:off x="9639300" y="16180257"/>
          <a:ext cx="838200" cy="34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163022</xdr:rowOff>
    </xdr:from>
    <xdr:ext cx="534377" cy="259045"/>
    <xdr:sp macro="" textlink="">
      <xdr:nvSpPr>
        <xdr:cNvPr id="448" name="普通建設事業費 （ うち更新整備　）平均値テキスト"/>
        <xdr:cNvSpPr txBox="1"/>
      </xdr:nvSpPr>
      <xdr:spPr>
        <a:xfrm>
          <a:off x="10528300" y="16279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49" name="フローチャート : 判断 448"/>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76327</xdr:rowOff>
    </xdr:from>
    <xdr:to>
      <xdr:col>14</xdr:col>
      <xdr:colOff>79375</xdr:colOff>
      <xdr:row>96</xdr:row>
      <xdr:rowOff>6477</xdr:rowOff>
    </xdr:to>
    <xdr:sp macro="" textlink="">
      <xdr:nvSpPr>
        <xdr:cNvPr id="450" name="フローチャート : 判断 449"/>
        <xdr:cNvSpPr/>
      </xdr:nvSpPr>
      <xdr:spPr>
        <a:xfrm>
          <a:off x="9588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169054</xdr:rowOff>
    </xdr:from>
    <xdr:ext cx="534377" cy="259045"/>
    <xdr:sp macro="" textlink="">
      <xdr:nvSpPr>
        <xdr:cNvPr id="451" name="テキスト ボックス 450"/>
        <xdr:cNvSpPr txBox="1"/>
      </xdr:nvSpPr>
      <xdr:spPr>
        <a:xfrm>
          <a:off x="9372111" y="1645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19653</xdr:rowOff>
    </xdr:from>
    <xdr:to>
      <xdr:col>15</xdr:col>
      <xdr:colOff>231775</xdr:colOff>
      <xdr:row>96</xdr:row>
      <xdr:rowOff>121253</xdr:rowOff>
    </xdr:to>
    <xdr:sp macro="" textlink="">
      <xdr:nvSpPr>
        <xdr:cNvPr id="457" name="円/楕円 456"/>
        <xdr:cNvSpPr/>
      </xdr:nvSpPr>
      <xdr:spPr>
        <a:xfrm>
          <a:off x="10426700" y="164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169530</xdr:rowOff>
    </xdr:from>
    <xdr:ext cx="534377" cy="259045"/>
    <xdr:sp macro="" textlink="">
      <xdr:nvSpPr>
        <xdr:cNvPr id="458" name="普通建設事業費 （ うち更新整備　）該当値テキスト"/>
        <xdr:cNvSpPr txBox="1"/>
      </xdr:nvSpPr>
      <xdr:spPr>
        <a:xfrm>
          <a:off x="10528300" y="1645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25,635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13157</xdr:rowOff>
    </xdr:from>
    <xdr:to>
      <xdr:col>14</xdr:col>
      <xdr:colOff>79375</xdr:colOff>
      <xdr:row>94</xdr:row>
      <xdr:rowOff>114757</xdr:rowOff>
    </xdr:to>
    <xdr:sp macro="" textlink="">
      <xdr:nvSpPr>
        <xdr:cNvPr id="459" name="円/楕円 458"/>
        <xdr:cNvSpPr/>
      </xdr:nvSpPr>
      <xdr:spPr>
        <a:xfrm>
          <a:off x="9588500" y="1612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131284</xdr:rowOff>
    </xdr:from>
    <xdr:ext cx="534377" cy="259045"/>
    <xdr:sp macro="" textlink="">
      <xdr:nvSpPr>
        <xdr:cNvPr id="460" name="テキスト ボックス 459"/>
        <xdr:cNvSpPr txBox="1"/>
      </xdr:nvSpPr>
      <xdr:spPr>
        <a:xfrm>
          <a:off x="9372111" y="1590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1" name="直線コネクタ 47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2" name="テキスト ボックス 47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4" name="テキスト ボックス 47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5" name="直線コネクタ 47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6" name="テキスト ボックス 47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0" name="直線コネクタ 479"/>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1"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2" name="直線コネクタ 48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3"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4" name="直線コネクタ 483"/>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14233</xdr:rowOff>
    </xdr:from>
    <xdr:to>
      <xdr:col>23</xdr:col>
      <xdr:colOff>517525</xdr:colOff>
      <xdr:row>38</xdr:row>
      <xdr:rowOff>19131</xdr:rowOff>
    </xdr:to>
    <xdr:cxnSp macro="">
      <xdr:nvCxnSpPr>
        <xdr:cNvPr id="485" name="直線コネクタ 484"/>
        <xdr:cNvCxnSpPr/>
      </xdr:nvCxnSpPr>
      <xdr:spPr>
        <a:xfrm>
          <a:off x="15481300" y="652933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150485</xdr:rowOff>
    </xdr:from>
    <xdr:ext cx="469744" cy="259045"/>
    <xdr:sp macro="" textlink="">
      <xdr:nvSpPr>
        <xdr:cNvPr id="486" name="災害復旧事業費平均値テキスト"/>
        <xdr:cNvSpPr txBox="1"/>
      </xdr:nvSpPr>
      <xdr:spPr>
        <a:xfrm>
          <a:off x="16370300" y="6322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7" name="フローチャート : 判断 486"/>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5014</xdr:rowOff>
    </xdr:from>
    <xdr:to>
      <xdr:col>22</xdr:col>
      <xdr:colOff>365125</xdr:colOff>
      <xdr:row>38</xdr:row>
      <xdr:rowOff>14233</xdr:rowOff>
    </xdr:to>
    <xdr:cxnSp macro="">
      <xdr:nvCxnSpPr>
        <xdr:cNvPr id="488" name="直線コネクタ 487"/>
        <xdr:cNvCxnSpPr/>
      </xdr:nvCxnSpPr>
      <xdr:spPr>
        <a:xfrm>
          <a:off x="14592300" y="6520114"/>
          <a:ext cx="8890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125876</xdr:rowOff>
    </xdr:from>
    <xdr:to>
      <xdr:col>22</xdr:col>
      <xdr:colOff>415925</xdr:colOff>
      <xdr:row>38</xdr:row>
      <xdr:rowOff>56026</xdr:rowOff>
    </xdr:to>
    <xdr:sp macro="" textlink="">
      <xdr:nvSpPr>
        <xdr:cNvPr id="489" name="フローチャート : 判断 488"/>
        <xdr:cNvSpPr/>
      </xdr:nvSpPr>
      <xdr:spPr>
        <a:xfrm>
          <a:off x="15430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72553</xdr:rowOff>
    </xdr:from>
    <xdr:ext cx="469744" cy="259045"/>
    <xdr:sp macro="" textlink="">
      <xdr:nvSpPr>
        <xdr:cNvPr id="490" name="テキスト ボックス 489"/>
        <xdr:cNvSpPr txBox="1"/>
      </xdr:nvSpPr>
      <xdr:spPr>
        <a:xfrm>
          <a:off x="15246427"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5014</xdr:rowOff>
    </xdr:from>
    <xdr:to>
      <xdr:col>21</xdr:col>
      <xdr:colOff>161925</xdr:colOff>
      <xdr:row>38</xdr:row>
      <xdr:rowOff>10233</xdr:rowOff>
    </xdr:to>
    <xdr:cxnSp macro="">
      <xdr:nvCxnSpPr>
        <xdr:cNvPr id="491" name="直線コネクタ 490"/>
        <xdr:cNvCxnSpPr/>
      </xdr:nvCxnSpPr>
      <xdr:spPr>
        <a:xfrm flipV="1">
          <a:off x="13703300" y="6520114"/>
          <a:ext cx="8890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126945</xdr:rowOff>
    </xdr:from>
    <xdr:to>
      <xdr:col>21</xdr:col>
      <xdr:colOff>212725</xdr:colOff>
      <xdr:row>38</xdr:row>
      <xdr:rowOff>57094</xdr:rowOff>
    </xdr:to>
    <xdr:sp macro="" textlink="">
      <xdr:nvSpPr>
        <xdr:cNvPr id="492" name="フローチャート : 判断 491"/>
        <xdr:cNvSpPr/>
      </xdr:nvSpPr>
      <xdr:spPr>
        <a:xfrm>
          <a:off x="14541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48222</xdr:rowOff>
    </xdr:from>
    <xdr:ext cx="469744" cy="259045"/>
    <xdr:sp macro="" textlink="">
      <xdr:nvSpPr>
        <xdr:cNvPr id="493" name="テキスト ボックス 492"/>
        <xdr:cNvSpPr txBox="1"/>
      </xdr:nvSpPr>
      <xdr:spPr>
        <a:xfrm>
          <a:off x="14357427" y="65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167160</xdr:rowOff>
    </xdr:from>
    <xdr:to>
      <xdr:col>19</xdr:col>
      <xdr:colOff>644525</xdr:colOff>
      <xdr:row>38</xdr:row>
      <xdr:rowOff>10233</xdr:rowOff>
    </xdr:to>
    <xdr:cxnSp macro="">
      <xdr:nvCxnSpPr>
        <xdr:cNvPr id="494" name="直線コネクタ 493"/>
        <xdr:cNvCxnSpPr/>
      </xdr:nvCxnSpPr>
      <xdr:spPr>
        <a:xfrm>
          <a:off x="12814300" y="6510810"/>
          <a:ext cx="889000" cy="1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59245</xdr:rowOff>
    </xdr:from>
    <xdr:to>
      <xdr:col>20</xdr:col>
      <xdr:colOff>9525</xdr:colOff>
      <xdr:row>37</xdr:row>
      <xdr:rowOff>160844</xdr:rowOff>
    </xdr:to>
    <xdr:sp macro="" textlink="">
      <xdr:nvSpPr>
        <xdr:cNvPr id="495" name="フローチャート : 判断 494"/>
        <xdr:cNvSpPr/>
      </xdr:nvSpPr>
      <xdr:spPr>
        <a:xfrm>
          <a:off x="13652500" y="64028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5922</xdr:rowOff>
    </xdr:from>
    <xdr:ext cx="534377" cy="259045"/>
    <xdr:sp macro="" textlink="">
      <xdr:nvSpPr>
        <xdr:cNvPr id="496" name="テキスト ボックス 495"/>
        <xdr:cNvSpPr txBox="1"/>
      </xdr:nvSpPr>
      <xdr:spPr>
        <a:xfrm>
          <a:off x="13436111" y="617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108057</xdr:rowOff>
    </xdr:from>
    <xdr:to>
      <xdr:col>18</xdr:col>
      <xdr:colOff>492125</xdr:colOff>
      <xdr:row>38</xdr:row>
      <xdr:rowOff>38207</xdr:rowOff>
    </xdr:to>
    <xdr:sp macro="" textlink="">
      <xdr:nvSpPr>
        <xdr:cNvPr id="497" name="フローチャート : 判断 496"/>
        <xdr:cNvSpPr/>
      </xdr:nvSpPr>
      <xdr:spPr>
        <a:xfrm>
          <a:off x="12763500" y="645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54734</xdr:rowOff>
    </xdr:from>
    <xdr:ext cx="469744" cy="259045"/>
    <xdr:sp macro="" textlink="">
      <xdr:nvSpPr>
        <xdr:cNvPr id="498" name="テキスト ボックス 497"/>
        <xdr:cNvSpPr txBox="1"/>
      </xdr:nvSpPr>
      <xdr:spPr>
        <a:xfrm>
          <a:off x="12579427" y="622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139781</xdr:rowOff>
    </xdr:from>
    <xdr:to>
      <xdr:col>23</xdr:col>
      <xdr:colOff>568325</xdr:colOff>
      <xdr:row>38</xdr:row>
      <xdr:rowOff>69931</xdr:rowOff>
    </xdr:to>
    <xdr:sp macro="" textlink="">
      <xdr:nvSpPr>
        <xdr:cNvPr id="504" name="円/楕円 503"/>
        <xdr:cNvSpPr/>
      </xdr:nvSpPr>
      <xdr:spPr>
        <a:xfrm>
          <a:off x="16268700" y="64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106035</xdr:rowOff>
    </xdr:from>
    <xdr:ext cx="469744" cy="259045"/>
    <xdr:sp macro="" textlink="">
      <xdr:nvSpPr>
        <xdr:cNvPr id="505" name="災害復旧事業費該当値テキスト"/>
        <xdr:cNvSpPr txBox="1"/>
      </xdr:nvSpPr>
      <xdr:spPr>
        <a:xfrm>
          <a:off x="16370300" y="644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134883</xdr:rowOff>
    </xdr:from>
    <xdr:to>
      <xdr:col>22</xdr:col>
      <xdr:colOff>415925</xdr:colOff>
      <xdr:row>38</xdr:row>
      <xdr:rowOff>65033</xdr:rowOff>
    </xdr:to>
    <xdr:sp macro="" textlink="">
      <xdr:nvSpPr>
        <xdr:cNvPr id="506" name="円/楕円 505"/>
        <xdr:cNvSpPr/>
      </xdr:nvSpPr>
      <xdr:spPr>
        <a:xfrm>
          <a:off x="15430500" y="647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56160</xdr:rowOff>
    </xdr:from>
    <xdr:ext cx="469744" cy="259045"/>
    <xdr:sp macro="" textlink="">
      <xdr:nvSpPr>
        <xdr:cNvPr id="507" name="テキスト ボックス 506"/>
        <xdr:cNvSpPr txBox="1"/>
      </xdr:nvSpPr>
      <xdr:spPr>
        <a:xfrm>
          <a:off x="15246427" y="657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125664</xdr:rowOff>
    </xdr:from>
    <xdr:to>
      <xdr:col>21</xdr:col>
      <xdr:colOff>212725</xdr:colOff>
      <xdr:row>38</xdr:row>
      <xdr:rowOff>55814</xdr:rowOff>
    </xdr:to>
    <xdr:sp macro="" textlink="">
      <xdr:nvSpPr>
        <xdr:cNvPr id="508" name="円/楕円 507"/>
        <xdr:cNvSpPr/>
      </xdr:nvSpPr>
      <xdr:spPr>
        <a:xfrm>
          <a:off x="14541500" y="64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72341</xdr:rowOff>
    </xdr:from>
    <xdr:ext cx="469744" cy="259045"/>
    <xdr:sp macro="" textlink="">
      <xdr:nvSpPr>
        <xdr:cNvPr id="509" name="テキスト ボックス 508"/>
        <xdr:cNvSpPr txBox="1"/>
      </xdr:nvSpPr>
      <xdr:spPr>
        <a:xfrm>
          <a:off x="14357427" y="624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130882</xdr:rowOff>
    </xdr:from>
    <xdr:to>
      <xdr:col>20</xdr:col>
      <xdr:colOff>9525</xdr:colOff>
      <xdr:row>38</xdr:row>
      <xdr:rowOff>61032</xdr:rowOff>
    </xdr:to>
    <xdr:sp macro="" textlink="">
      <xdr:nvSpPr>
        <xdr:cNvPr id="510" name="円/楕円 509"/>
        <xdr:cNvSpPr/>
      </xdr:nvSpPr>
      <xdr:spPr>
        <a:xfrm>
          <a:off x="13652500" y="647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52160</xdr:rowOff>
    </xdr:from>
    <xdr:ext cx="469744" cy="259045"/>
    <xdr:sp macro="" textlink="">
      <xdr:nvSpPr>
        <xdr:cNvPr id="511" name="テキスト ボックス 510"/>
        <xdr:cNvSpPr txBox="1"/>
      </xdr:nvSpPr>
      <xdr:spPr>
        <a:xfrm>
          <a:off x="13468427" y="656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116361</xdr:rowOff>
    </xdr:from>
    <xdr:to>
      <xdr:col>18</xdr:col>
      <xdr:colOff>492125</xdr:colOff>
      <xdr:row>38</xdr:row>
      <xdr:rowOff>46510</xdr:rowOff>
    </xdr:to>
    <xdr:sp macro="" textlink="">
      <xdr:nvSpPr>
        <xdr:cNvPr id="512" name="円/楕円 511"/>
        <xdr:cNvSpPr/>
      </xdr:nvSpPr>
      <xdr:spPr>
        <a:xfrm>
          <a:off x="12763500" y="64600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37637</xdr:rowOff>
    </xdr:from>
    <xdr:ext cx="469744" cy="259045"/>
    <xdr:sp macro="" textlink="">
      <xdr:nvSpPr>
        <xdr:cNvPr id="513" name="テキスト ボックス 512"/>
        <xdr:cNvSpPr txBox="1"/>
      </xdr:nvSpPr>
      <xdr:spPr>
        <a:xfrm>
          <a:off x="12579427" y="65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4" name="直線コネクタ 52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5" name="テキスト ボックス 52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6" name="直線コネクタ 52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27" name="テキスト ボックス 52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0" name="直線コネクタ 52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1" name="テキスト ボックス 530"/>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2" name="直線コネクタ 53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3" name="テキスト ボックス 532"/>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5" name="テキスト ボックス 53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7" name="直線コネクタ 536"/>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8"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9" name="直線コネクタ 53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0"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1" name="直線コネクタ 54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2" name="直線コネクタ 541"/>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3"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4" name="フローチャート : 判断 543"/>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5" name="直線コネクタ 544"/>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46" name="フローチャート : 判断 545"/>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47" name="テキスト ボックス 546"/>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8" name="直線コネクタ 547"/>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49" name="フローチャート : 判断 548"/>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0" name="テキスト ボックス 549"/>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1" name="直線コネクタ 550"/>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2" name="フローチャート : 判断 551"/>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3" name="テキスト ボックス 552"/>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4" name="フローチャート : 判断 553"/>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55" name="テキスト ボックス 554"/>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1" name="円/楕円 56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2"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3" name="円/楕円 56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4" name="テキスト ボックス 56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5" name="円/楕円 56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6" name="テキスト ボックス 565"/>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7" name="円/楕円 56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8" name="テキスト ボックス 567"/>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9" name="円/楕円 56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0" name="テキスト ボックス 569"/>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2" name="テキスト ボックス 58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0" name="テキスト ボックス 58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2" name="テキスト ボックス 59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96" name="直線コネクタ 595"/>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97"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98" name="直線コネクタ 597"/>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99"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600" name="直線コネクタ 599"/>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49915</xdr:rowOff>
    </xdr:from>
    <xdr:to>
      <xdr:col>23</xdr:col>
      <xdr:colOff>517525</xdr:colOff>
      <xdr:row>76</xdr:row>
      <xdr:rowOff>52592</xdr:rowOff>
    </xdr:to>
    <xdr:cxnSp macro="">
      <xdr:nvCxnSpPr>
        <xdr:cNvPr id="601" name="直線コネクタ 600"/>
        <xdr:cNvCxnSpPr/>
      </xdr:nvCxnSpPr>
      <xdr:spPr>
        <a:xfrm>
          <a:off x="15481300" y="13080115"/>
          <a:ext cx="8382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23396</xdr:rowOff>
    </xdr:from>
    <xdr:ext cx="534377" cy="259045"/>
    <xdr:sp macro="" textlink="">
      <xdr:nvSpPr>
        <xdr:cNvPr id="602" name="公債費平均値テキスト"/>
        <xdr:cNvSpPr txBox="1"/>
      </xdr:nvSpPr>
      <xdr:spPr>
        <a:xfrm>
          <a:off x="16370300" y="1288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603" name="フローチャート : 判断 602"/>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44700</xdr:rowOff>
    </xdr:from>
    <xdr:to>
      <xdr:col>22</xdr:col>
      <xdr:colOff>365125</xdr:colOff>
      <xdr:row>76</xdr:row>
      <xdr:rowOff>49915</xdr:rowOff>
    </xdr:to>
    <xdr:cxnSp macro="">
      <xdr:nvCxnSpPr>
        <xdr:cNvPr id="604" name="直線コネクタ 603"/>
        <xdr:cNvCxnSpPr/>
      </xdr:nvCxnSpPr>
      <xdr:spPr>
        <a:xfrm>
          <a:off x="14592300" y="13074900"/>
          <a:ext cx="8890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138800</xdr:rowOff>
    </xdr:from>
    <xdr:to>
      <xdr:col>22</xdr:col>
      <xdr:colOff>415925</xdr:colOff>
      <xdr:row>76</xdr:row>
      <xdr:rowOff>68951</xdr:rowOff>
    </xdr:to>
    <xdr:sp macro="" textlink="">
      <xdr:nvSpPr>
        <xdr:cNvPr id="605" name="フローチャート : 判断 604"/>
        <xdr:cNvSpPr/>
      </xdr:nvSpPr>
      <xdr:spPr>
        <a:xfrm>
          <a:off x="15430500" y="129975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85477</xdr:rowOff>
    </xdr:from>
    <xdr:ext cx="534377" cy="259045"/>
    <xdr:sp macro="" textlink="">
      <xdr:nvSpPr>
        <xdr:cNvPr id="606" name="テキスト ボックス 605"/>
        <xdr:cNvSpPr txBox="1"/>
      </xdr:nvSpPr>
      <xdr:spPr>
        <a:xfrm>
          <a:off x="15214111" y="127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44700</xdr:rowOff>
    </xdr:from>
    <xdr:to>
      <xdr:col>21</xdr:col>
      <xdr:colOff>161925</xdr:colOff>
      <xdr:row>76</xdr:row>
      <xdr:rowOff>56838</xdr:rowOff>
    </xdr:to>
    <xdr:cxnSp macro="">
      <xdr:nvCxnSpPr>
        <xdr:cNvPr id="607" name="直線コネクタ 606"/>
        <xdr:cNvCxnSpPr/>
      </xdr:nvCxnSpPr>
      <xdr:spPr>
        <a:xfrm flipV="1">
          <a:off x="13703300" y="13074900"/>
          <a:ext cx="889000" cy="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114296</xdr:rowOff>
    </xdr:from>
    <xdr:to>
      <xdr:col>21</xdr:col>
      <xdr:colOff>212725</xdr:colOff>
      <xdr:row>76</xdr:row>
      <xdr:rowOff>44447</xdr:rowOff>
    </xdr:to>
    <xdr:sp macro="" textlink="">
      <xdr:nvSpPr>
        <xdr:cNvPr id="608" name="フローチャート : 判断 607"/>
        <xdr:cNvSpPr/>
      </xdr:nvSpPr>
      <xdr:spPr>
        <a:xfrm>
          <a:off x="14541500" y="129730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60973</xdr:rowOff>
    </xdr:from>
    <xdr:ext cx="534377" cy="259045"/>
    <xdr:sp macro="" textlink="">
      <xdr:nvSpPr>
        <xdr:cNvPr id="609" name="テキスト ボックス 608"/>
        <xdr:cNvSpPr txBox="1"/>
      </xdr:nvSpPr>
      <xdr:spPr>
        <a:xfrm>
          <a:off x="14325111" y="127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41467</xdr:rowOff>
    </xdr:from>
    <xdr:to>
      <xdr:col>19</xdr:col>
      <xdr:colOff>644525</xdr:colOff>
      <xdr:row>76</xdr:row>
      <xdr:rowOff>56838</xdr:rowOff>
    </xdr:to>
    <xdr:cxnSp macro="">
      <xdr:nvCxnSpPr>
        <xdr:cNvPr id="610" name="直線コネクタ 609"/>
        <xdr:cNvCxnSpPr/>
      </xdr:nvCxnSpPr>
      <xdr:spPr>
        <a:xfrm>
          <a:off x="12814300" y="13071667"/>
          <a:ext cx="889000" cy="1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116931</xdr:rowOff>
    </xdr:from>
    <xdr:to>
      <xdr:col>20</xdr:col>
      <xdr:colOff>9525</xdr:colOff>
      <xdr:row>76</xdr:row>
      <xdr:rowOff>47081</xdr:rowOff>
    </xdr:to>
    <xdr:sp macro="" textlink="">
      <xdr:nvSpPr>
        <xdr:cNvPr id="611" name="フローチャート : 判断 610"/>
        <xdr:cNvSpPr/>
      </xdr:nvSpPr>
      <xdr:spPr>
        <a:xfrm>
          <a:off x="13652500" y="129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63608</xdr:rowOff>
    </xdr:from>
    <xdr:ext cx="534377" cy="259045"/>
    <xdr:sp macro="" textlink="">
      <xdr:nvSpPr>
        <xdr:cNvPr id="612" name="テキスト ボックス 611"/>
        <xdr:cNvSpPr txBox="1"/>
      </xdr:nvSpPr>
      <xdr:spPr>
        <a:xfrm>
          <a:off x="13436111" y="127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96618</xdr:rowOff>
    </xdr:from>
    <xdr:to>
      <xdr:col>18</xdr:col>
      <xdr:colOff>492125</xdr:colOff>
      <xdr:row>76</xdr:row>
      <xdr:rowOff>26767</xdr:rowOff>
    </xdr:to>
    <xdr:sp macro="" textlink="">
      <xdr:nvSpPr>
        <xdr:cNvPr id="613" name="フローチャート : 判断 612"/>
        <xdr:cNvSpPr/>
      </xdr:nvSpPr>
      <xdr:spPr>
        <a:xfrm>
          <a:off x="12763500" y="129553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43295</xdr:rowOff>
    </xdr:from>
    <xdr:ext cx="534377" cy="259045"/>
    <xdr:sp macro="" textlink="">
      <xdr:nvSpPr>
        <xdr:cNvPr id="614" name="テキスト ボックス 613"/>
        <xdr:cNvSpPr txBox="1"/>
      </xdr:nvSpPr>
      <xdr:spPr>
        <a:xfrm>
          <a:off x="12547111" y="127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1792</xdr:rowOff>
    </xdr:from>
    <xdr:to>
      <xdr:col>23</xdr:col>
      <xdr:colOff>568325</xdr:colOff>
      <xdr:row>76</xdr:row>
      <xdr:rowOff>103392</xdr:rowOff>
    </xdr:to>
    <xdr:sp macro="" textlink="">
      <xdr:nvSpPr>
        <xdr:cNvPr id="620" name="円/楕円 619"/>
        <xdr:cNvSpPr/>
      </xdr:nvSpPr>
      <xdr:spPr>
        <a:xfrm>
          <a:off x="16268700" y="1303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151669</xdr:rowOff>
    </xdr:from>
    <xdr:ext cx="534377" cy="259045"/>
    <xdr:sp macro="" textlink="">
      <xdr:nvSpPr>
        <xdr:cNvPr id="621" name="公債費該当値テキスト"/>
        <xdr:cNvSpPr txBox="1"/>
      </xdr:nvSpPr>
      <xdr:spPr>
        <a:xfrm>
          <a:off x="16370300" y="130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51,502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170565</xdr:rowOff>
    </xdr:from>
    <xdr:to>
      <xdr:col>22</xdr:col>
      <xdr:colOff>415925</xdr:colOff>
      <xdr:row>76</xdr:row>
      <xdr:rowOff>100715</xdr:rowOff>
    </xdr:to>
    <xdr:sp macro="" textlink="">
      <xdr:nvSpPr>
        <xdr:cNvPr id="622" name="円/楕円 621"/>
        <xdr:cNvSpPr/>
      </xdr:nvSpPr>
      <xdr:spPr>
        <a:xfrm>
          <a:off x="15430500" y="1302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91842</xdr:rowOff>
    </xdr:from>
    <xdr:ext cx="534377" cy="259045"/>
    <xdr:sp macro="" textlink="">
      <xdr:nvSpPr>
        <xdr:cNvPr id="623" name="テキスト ボックス 622"/>
        <xdr:cNvSpPr txBox="1"/>
      </xdr:nvSpPr>
      <xdr:spPr>
        <a:xfrm>
          <a:off x="15214111" y="131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165350</xdr:rowOff>
    </xdr:from>
    <xdr:to>
      <xdr:col>21</xdr:col>
      <xdr:colOff>212725</xdr:colOff>
      <xdr:row>76</xdr:row>
      <xdr:rowOff>95500</xdr:rowOff>
    </xdr:to>
    <xdr:sp macro="" textlink="">
      <xdr:nvSpPr>
        <xdr:cNvPr id="624" name="円/楕円 623"/>
        <xdr:cNvSpPr/>
      </xdr:nvSpPr>
      <xdr:spPr>
        <a:xfrm>
          <a:off x="14541500" y="130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86627</xdr:rowOff>
    </xdr:from>
    <xdr:ext cx="534377" cy="259045"/>
    <xdr:sp macro="" textlink="">
      <xdr:nvSpPr>
        <xdr:cNvPr id="625" name="テキスト ボックス 624"/>
        <xdr:cNvSpPr txBox="1"/>
      </xdr:nvSpPr>
      <xdr:spPr>
        <a:xfrm>
          <a:off x="14325111" y="1311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52,227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6038</xdr:rowOff>
    </xdr:from>
    <xdr:to>
      <xdr:col>20</xdr:col>
      <xdr:colOff>9525</xdr:colOff>
      <xdr:row>76</xdr:row>
      <xdr:rowOff>107638</xdr:rowOff>
    </xdr:to>
    <xdr:sp macro="" textlink="">
      <xdr:nvSpPr>
        <xdr:cNvPr id="626" name="円/楕円 625"/>
        <xdr:cNvSpPr/>
      </xdr:nvSpPr>
      <xdr:spPr>
        <a:xfrm>
          <a:off x="13652500" y="1303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98765</xdr:rowOff>
    </xdr:from>
    <xdr:ext cx="534377" cy="259045"/>
    <xdr:sp macro="" textlink="">
      <xdr:nvSpPr>
        <xdr:cNvPr id="627" name="テキスト ボックス 626"/>
        <xdr:cNvSpPr txBox="1"/>
      </xdr:nvSpPr>
      <xdr:spPr>
        <a:xfrm>
          <a:off x="13436111" y="1312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162117</xdr:rowOff>
    </xdr:from>
    <xdr:to>
      <xdr:col>18</xdr:col>
      <xdr:colOff>492125</xdr:colOff>
      <xdr:row>76</xdr:row>
      <xdr:rowOff>92267</xdr:rowOff>
    </xdr:to>
    <xdr:sp macro="" textlink="">
      <xdr:nvSpPr>
        <xdr:cNvPr id="628" name="円/楕円 627"/>
        <xdr:cNvSpPr/>
      </xdr:nvSpPr>
      <xdr:spPr>
        <a:xfrm>
          <a:off x="12763500" y="1302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83394</xdr:rowOff>
    </xdr:from>
    <xdr:ext cx="534377" cy="259045"/>
    <xdr:sp macro="" textlink="">
      <xdr:nvSpPr>
        <xdr:cNvPr id="629" name="テキスト ボックス 628"/>
        <xdr:cNvSpPr txBox="1"/>
      </xdr:nvSpPr>
      <xdr:spPr>
        <a:xfrm>
          <a:off x="12547111" y="13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0" name="直線コネクタ 63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1" name="テキスト ボックス 64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2" name="直線コネクタ 64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3" name="テキスト ボックス 64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4" name="直線コネクタ 64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5" name="テキスト ボックス 64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6" name="直線コネクタ 64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7" name="テキスト ボックス 64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8" name="直線コネクタ 64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9" name="テキスト ボックス 64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0" name="直線コネクタ 64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1" name="テキスト ボックス 650"/>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3" name="テキスト ボックス 65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55" name="直線コネクタ 654"/>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56"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57" name="直線コネクタ 656"/>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8"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9" name="直線コネクタ 658"/>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83359</xdr:rowOff>
    </xdr:from>
    <xdr:to>
      <xdr:col>23</xdr:col>
      <xdr:colOff>517525</xdr:colOff>
      <xdr:row>99</xdr:row>
      <xdr:rowOff>83689</xdr:rowOff>
    </xdr:to>
    <xdr:cxnSp macro="">
      <xdr:nvCxnSpPr>
        <xdr:cNvPr id="660" name="直線コネクタ 659"/>
        <xdr:cNvCxnSpPr/>
      </xdr:nvCxnSpPr>
      <xdr:spPr>
        <a:xfrm flipV="1">
          <a:off x="15481300" y="17056909"/>
          <a:ext cx="8382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37895</xdr:rowOff>
    </xdr:from>
    <xdr:ext cx="534377" cy="259045"/>
    <xdr:sp macro="" textlink="">
      <xdr:nvSpPr>
        <xdr:cNvPr id="661" name="積立金平均値テキスト"/>
        <xdr:cNvSpPr txBox="1"/>
      </xdr:nvSpPr>
      <xdr:spPr>
        <a:xfrm>
          <a:off x="16370300" y="1683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62" name="フローチャート : 判断 661"/>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83689</xdr:rowOff>
    </xdr:from>
    <xdr:to>
      <xdr:col>22</xdr:col>
      <xdr:colOff>365125</xdr:colOff>
      <xdr:row>99</xdr:row>
      <xdr:rowOff>86255</xdr:rowOff>
    </xdr:to>
    <xdr:cxnSp macro="">
      <xdr:nvCxnSpPr>
        <xdr:cNvPr id="663" name="直線コネクタ 662"/>
        <xdr:cNvCxnSpPr/>
      </xdr:nvCxnSpPr>
      <xdr:spPr>
        <a:xfrm flipV="1">
          <a:off x="14592300" y="17057239"/>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12481</xdr:rowOff>
    </xdr:from>
    <xdr:to>
      <xdr:col>22</xdr:col>
      <xdr:colOff>415925</xdr:colOff>
      <xdr:row>99</xdr:row>
      <xdr:rowOff>114081</xdr:rowOff>
    </xdr:to>
    <xdr:sp macro="" textlink="">
      <xdr:nvSpPr>
        <xdr:cNvPr id="664" name="フローチャート : 判断 663"/>
        <xdr:cNvSpPr/>
      </xdr:nvSpPr>
      <xdr:spPr>
        <a:xfrm>
          <a:off x="15430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130608</xdr:rowOff>
    </xdr:from>
    <xdr:ext cx="534377" cy="259045"/>
    <xdr:sp macro="" textlink="">
      <xdr:nvSpPr>
        <xdr:cNvPr id="665" name="テキスト ボックス 664"/>
        <xdr:cNvSpPr txBox="1"/>
      </xdr:nvSpPr>
      <xdr:spPr>
        <a:xfrm>
          <a:off x="15214111" y="167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86255</xdr:rowOff>
    </xdr:from>
    <xdr:to>
      <xdr:col>21</xdr:col>
      <xdr:colOff>161925</xdr:colOff>
      <xdr:row>99</xdr:row>
      <xdr:rowOff>88877</xdr:rowOff>
    </xdr:to>
    <xdr:cxnSp macro="">
      <xdr:nvCxnSpPr>
        <xdr:cNvPr id="666" name="直線コネクタ 665"/>
        <xdr:cNvCxnSpPr/>
      </xdr:nvCxnSpPr>
      <xdr:spPr>
        <a:xfrm flipV="1">
          <a:off x="13703300" y="17059805"/>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13925</xdr:rowOff>
    </xdr:from>
    <xdr:to>
      <xdr:col>21</xdr:col>
      <xdr:colOff>212725</xdr:colOff>
      <xdr:row>99</xdr:row>
      <xdr:rowOff>115525</xdr:rowOff>
    </xdr:to>
    <xdr:sp macro="" textlink="">
      <xdr:nvSpPr>
        <xdr:cNvPr id="667" name="フローチャート : 判断 666"/>
        <xdr:cNvSpPr/>
      </xdr:nvSpPr>
      <xdr:spPr>
        <a:xfrm>
          <a:off x="14541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132052</xdr:rowOff>
    </xdr:from>
    <xdr:ext cx="534377" cy="259045"/>
    <xdr:sp macro="" textlink="">
      <xdr:nvSpPr>
        <xdr:cNvPr id="668" name="テキスト ボックス 667"/>
        <xdr:cNvSpPr txBox="1"/>
      </xdr:nvSpPr>
      <xdr:spPr>
        <a:xfrm>
          <a:off x="14325111" y="167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67692</xdr:rowOff>
    </xdr:from>
    <xdr:to>
      <xdr:col>19</xdr:col>
      <xdr:colOff>644525</xdr:colOff>
      <xdr:row>99</xdr:row>
      <xdr:rowOff>88877</xdr:rowOff>
    </xdr:to>
    <xdr:cxnSp macro="">
      <xdr:nvCxnSpPr>
        <xdr:cNvPr id="669" name="直線コネクタ 668"/>
        <xdr:cNvCxnSpPr/>
      </xdr:nvCxnSpPr>
      <xdr:spPr>
        <a:xfrm>
          <a:off x="12814300" y="17041242"/>
          <a:ext cx="889000" cy="2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53015</xdr:rowOff>
    </xdr:from>
    <xdr:to>
      <xdr:col>20</xdr:col>
      <xdr:colOff>9525</xdr:colOff>
      <xdr:row>98</xdr:row>
      <xdr:rowOff>154615</xdr:rowOff>
    </xdr:to>
    <xdr:sp macro="" textlink="">
      <xdr:nvSpPr>
        <xdr:cNvPr id="670" name="フローチャート : 判断 669"/>
        <xdr:cNvSpPr/>
      </xdr:nvSpPr>
      <xdr:spPr>
        <a:xfrm>
          <a:off x="13652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171142</xdr:rowOff>
    </xdr:from>
    <xdr:ext cx="599010" cy="259045"/>
    <xdr:sp macro="" textlink="">
      <xdr:nvSpPr>
        <xdr:cNvPr id="671" name="テキスト ボックス 670"/>
        <xdr:cNvSpPr txBox="1"/>
      </xdr:nvSpPr>
      <xdr:spPr>
        <a:xfrm>
          <a:off x="13403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168232</xdr:rowOff>
    </xdr:from>
    <xdr:to>
      <xdr:col>18</xdr:col>
      <xdr:colOff>492125</xdr:colOff>
      <xdr:row>99</xdr:row>
      <xdr:rowOff>98382</xdr:rowOff>
    </xdr:to>
    <xdr:sp macro="" textlink="">
      <xdr:nvSpPr>
        <xdr:cNvPr id="672" name="フローチャート : 判断 671"/>
        <xdr:cNvSpPr/>
      </xdr:nvSpPr>
      <xdr:spPr>
        <a:xfrm>
          <a:off x="12763500" y="169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114909</xdr:rowOff>
    </xdr:from>
    <xdr:ext cx="534377" cy="259045"/>
    <xdr:sp macro="" textlink="">
      <xdr:nvSpPr>
        <xdr:cNvPr id="673" name="テキスト ボックス 672"/>
        <xdr:cNvSpPr txBox="1"/>
      </xdr:nvSpPr>
      <xdr:spPr>
        <a:xfrm>
          <a:off x="12547111" y="167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32559</xdr:rowOff>
    </xdr:from>
    <xdr:to>
      <xdr:col>23</xdr:col>
      <xdr:colOff>568325</xdr:colOff>
      <xdr:row>99</xdr:row>
      <xdr:rowOff>134159</xdr:rowOff>
    </xdr:to>
    <xdr:sp macro="" textlink="">
      <xdr:nvSpPr>
        <xdr:cNvPr id="679" name="円/楕円 678"/>
        <xdr:cNvSpPr/>
      </xdr:nvSpPr>
      <xdr:spPr>
        <a:xfrm>
          <a:off x="16268700" y="170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164894</xdr:rowOff>
    </xdr:from>
    <xdr:ext cx="469744" cy="259045"/>
    <xdr:sp macro="" textlink="">
      <xdr:nvSpPr>
        <xdr:cNvPr id="680" name="積立金該当値テキスト"/>
        <xdr:cNvSpPr txBox="1"/>
      </xdr:nvSpPr>
      <xdr:spPr>
        <a:xfrm>
          <a:off x="16370300" y="1696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9,504</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32889</xdr:rowOff>
    </xdr:from>
    <xdr:to>
      <xdr:col>22</xdr:col>
      <xdr:colOff>415925</xdr:colOff>
      <xdr:row>99</xdr:row>
      <xdr:rowOff>134489</xdr:rowOff>
    </xdr:to>
    <xdr:sp macro="" textlink="">
      <xdr:nvSpPr>
        <xdr:cNvPr id="681" name="円/楕円 680"/>
        <xdr:cNvSpPr/>
      </xdr:nvSpPr>
      <xdr:spPr>
        <a:xfrm>
          <a:off x="15430500" y="170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125616</xdr:rowOff>
    </xdr:from>
    <xdr:ext cx="469744" cy="259045"/>
    <xdr:sp macro="" textlink="">
      <xdr:nvSpPr>
        <xdr:cNvPr id="682" name="テキスト ボックス 681"/>
        <xdr:cNvSpPr txBox="1"/>
      </xdr:nvSpPr>
      <xdr:spPr>
        <a:xfrm>
          <a:off x="15246427" y="1709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9,302</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35455</xdr:rowOff>
    </xdr:from>
    <xdr:to>
      <xdr:col>21</xdr:col>
      <xdr:colOff>212725</xdr:colOff>
      <xdr:row>99</xdr:row>
      <xdr:rowOff>137055</xdr:rowOff>
    </xdr:to>
    <xdr:sp macro="" textlink="">
      <xdr:nvSpPr>
        <xdr:cNvPr id="683" name="円/楕円 682"/>
        <xdr:cNvSpPr/>
      </xdr:nvSpPr>
      <xdr:spPr>
        <a:xfrm>
          <a:off x="14541500" y="17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128182</xdr:rowOff>
    </xdr:from>
    <xdr:ext cx="469744" cy="259045"/>
    <xdr:sp macro="" textlink="">
      <xdr:nvSpPr>
        <xdr:cNvPr id="684" name="テキスト ボックス 683"/>
        <xdr:cNvSpPr txBox="1"/>
      </xdr:nvSpPr>
      <xdr:spPr>
        <a:xfrm>
          <a:off x="14357427" y="171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7,731</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38077</xdr:rowOff>
    </xdr:from>
    <xdr:to>
      <xdr:col>20</xdr:col>
      <xdr:colOff>9525</xdr:colOff>
      <xdr:row>99</xdr:row>
      <xdr:rowOff>139677</xdr:rowOff>
    </xdr:to>
    <xdr:sp macro="" textlink="">
      <xdr:nvSpPr>
        <xdr:cNvPr id="685" name="円/楕円 684"/>
        <xdr:cNvSpPr/>
      </xdr:nvSpPr>
      <xdr:spPr>
        <a:xfrm>
          <a:off x="13652500" y="1701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130804</xdr:rowOff>
    </xdr:from>
    <xdr:ext cx="469744" cy="259045"/>
    <xdr:sp macro="" textlink="">
      <xdr:nvSpPr>
        <xdr:cNvPr id="686" name="テキスト ボックス 685"/>
        <xdr:cNvSpPr txBox="1"/>
      </xdr:nvSpPr>
      <xdr:spPr>
        <a:xfrm>
          <a:off x="13468427" y="1710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6,125</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16892</xdr:rowOff>
    </xdr:from>
    <xdr:to>
      <xdr:col>18</xdr:col>
      <xdr:colOff>492125</xdr:colOff>
      <xdr:row>99</xdr:row>
      <xdr:rowOff>118492</xdr:rowOff>
    </xdr:to>
    <xdr:sp macro="" textlink="">
      <xdr:nvSpPr>
        <xdr:cNvPr id="687" name="円/楕円 686"/>
        <xdr:cNvSpPr/>
      </xdr:nvSpPr>
      <xdr:spPr>
        <a:xfrm>
          <a:off x="12763500" y="169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109619</xdr:rowOff>
    </xdr:from>
    <xdr:ext cx="534377" cy="259045"/>
    <xdr:sp macro="" textlink="">
      <xdr:nvSpPr>
        <xdr:cNvPr id="688" name="テキスト ボックス 687"/>
        <xdr:cNvSpPr txBox="1"/>
      </xdr:nvSpPr>
      <xdr:spPr>
        <a:xfrm>
          <a:off x="12547111" y="1708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10" name="直線コネクタ 709"/>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13"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14" name="直線コネクタ 713"/>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16"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17" name="フローチャート : 判断 716"/>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119720</xdr:rowOff>
    </xdr:from>
    <xdr:to>
      <xdr:col>31</xdr:col>
      <xdr:colOff>34925</xdr:colOff>
      <xdr:row>38</xdr:row>
      <xdr:rowOff>139700</xdr:rowOff>
    </xdr:to>
    <xdr:cxnSp macro="">
      <xdr:nvCxnSpPr>
        <xdr:cNvPr id="718" name="直線コネクタ 717"/>
        <xdr:cNvCxnSpPr/>
      </xdr:nvCxnSpPr>
      <xdr:spPr>
        <a:xfrm>
          <a:off x="20434300" y="6120470"/>
          <a:ext cx="889000" cy="53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43272</xdr:rowOff>
    </xdr:from>
    <xdr:to>
      <xdr:col>31</xdr:col>
      <xdr:colOff>85725</xdr:colOff>
      <xdr:row>38</xdr:row>
      <xdr:rowOff>144872</xdr:rowOff>
    </xdr:to>
    <xdr:sp macro="" textlink="">
      <xdr:nvSpPr>
        <xdr:cNvPr id="719" name="フローチャート : 判断 718"/>
        <xdr:cNvSpPr/>
      </xdr:nvSpPr>
      <xdr:spPr>
        <a:xfrm>
          <a:off x="21272500" y="655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161398</xdr:rowOff>
    </xdr:from>
    <xdr:ext cx="378565" cy="259045"/>
    <xdr:sp macro="" textlink="">
      <xdr:nvSpPr>
        <xdr:cNvPr id="720" name="テキスト ボックス 719"/>
        <xdr:cNvSpPr txBox="1"/>
      </xdr:nvSpPr>
      <xdr:spPr>
        <a:xfrm>
          <a:off x="21134017" y="6333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119720</xdr:rowOff>
    </xdr:from>
    <xdr:to>
      <xdr:col>29</xdr:col>
      <xdr:colOff>517525</xdr:colOff>
      <xdr:row>38</xdr:row>
      <xdr:rowOff>139700</xdr:rowOff>
    </xdr:to>
    <xdr:cxnSp macro="">
      <xdr:nvCxnSpPr>
        <xdr:cNvPr id="721" name="直線コネクタ 720"/>
        <xdr:cNvCxnSpPr/>
      </xdr:nvCxnSpPr>
      <xdr:spPr>
        <a:xfrm flipV="1">
          <a:off x="19545300" y="6120470"/>
          <a:ext cx="889000" cy="53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45329</xdr:rowOff>
    </xdr:from>
    <xdr:to>
      <xdr:col>29</xdr:col>
      <xdr:colOff>568325</xdr:colOff>
      <xdr:row>38</xdr:row>
      <xdr:rowOff>146929</xdr:rowOff>
    </xdr:to>
    <xdr:sp macro="" textlink="">
      <xdr:nvSpPr>
        <xdr:cNvPr id="722" name="フローチャート : 判断 721"/>
        <xdr:cNvSpPr/>
      </xdr:nvSpPr>
      <xdr:spPr>
        <a:xfrm>
          <a:off x="20383500" y="656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138056</xdr:rowOff>
    </xdr:from>
    <xdr:ext cx="378565" cy="259045"/>
    <xdr:sp macro="" textlink="">
      <xdr:nvSpPr>
        <xdr:cNvPr id="723" name="テキスト ボックス 722"/>
        <xdr:cNvSpPr txBox="1"/>
      </xdr:nvSpPr>
      <xdr:spPr>
        <a:xfrm>
          <a:off x="20245017" y="6653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28458</xdr:rowOff>
    </xdr:from>
    <xdr:to>
      <xdr:col>28</xdr:col>
      <xdr:colOff>365125</xdr:colOff>
      <xdr:row>38</xdr:row>
      <xdr:rowOff>130058</xdr:rowOff>
    </xdr:to>
    <xdr:sp macro="" textlink="">
      <xdr:nvSpPr>
        <xdr:cNvPr id="725" name="フローチャート : 判断 724"/>
        <xdr:cNvSpPr/>
      </xdr:nvSpPr>
      <xdr:spPr>
        <a:xfrm>
          <a:off x="19494500" y="65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146585</xdr:rowOff>
    </xdr:from>
    <xdr:ext cx="469744" cy="259045"/>
    <xdr:sp macro="" textlink="">
      <xdr:nvSpPr>
        <xdr:cNvPr id="726" name="テキスト ボックス 725"/>
        <xdr:cNvSpPr txBox="1"/>
      </xdr:nvSpPr>
      <xdr:spPr>
        <a:xfrm>
          <a:off x="19310427" y="63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27" name="フローチャート : 判断 726"/>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146905</xdr:rowOff>
    </xdr:from>
    <xdr:ext cx="469744" cy="259045"/>
    <xdr:sp macro="" textlink="">
      <xdr:nvSpPr>
        <xdr:cNvPr id="728" name="テキスト ボックス 727"/>
        <xdr:cNvSpPr txBox="1"/>
      </xdr:nvSpPr>
      <xdr:spPr>
        <a:xfrm>
          <a:off x="18421427" y="631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68920</xdr:rowOff>
    </xdr:from>
    <xdr:to>
      <xdr:col>29</xdr:col>
      <xdr:colOff>568325</xdr:colOff>
      <xdr:row>35</xdr:row>
      <xdr:rowOff>170520</xdr:rowOff>
    </xdr:to>
    <xdr:sp macro="" textlink="">
      <xdr:nvSpPr>
        <xdr:cNvPr id="738" name="円/楕円 737"/>
        <xdr:cNvSpPr/>
      </xdr:nvSpPr>
      <xdr:spPr>
        <a:xfrm>
          <a:off x="20383500" y="606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34</xdr:row>
      <xdr:rowOff>15597</xdr:rowOff>
    </xdr:from>
    <xdr:ext cx="534377" cy="259045"/>
    <xdr:sp macro="" textlink="">
      <xdr:nvSpPr>
        <xdr:cNvPr id="739" name="テキスト ボックス 738"/>
        <xdr:cNvSpPr txBox="1"/>
      </xdr:nvSpPr>
      <xdr:spPr>
        <a:xfrm>
          <a:off x="20167111" y="584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4" name="直線コネクタ 75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5" name="テキスト ボックス 75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8" name="直線コネクタ 75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9" name="テキスト ボックス 75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63" name="直線コネクタ 762"/>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5" name="直線コネクタ 76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66"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67" name="直線コネクタ 766"/>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30772</xdr:rowOff>
    </xdr:from>
    <xdr:to>
      <xdr:col>32</xdr:col>
      <xdr:colOff>187325</xdr:colOff>
      <xdr:row>57</xdr:row>
      <xdr:rowOff>168446</xdr:rowOff>
    </xdr:to>
    <xdr:cxnSp macro="">
      <xdr:nvCxnSpPr>
        <xdr:cNvPr id="768" name="直線コネクタ 767"/>
        <xdr:cNvCxnSpPr/>
      </xdr:nvCxnSpPr>
      <xdr:spPr>
        <a:xfrm flipV="1">
          <a:off x="21323300" y="9289072"/>
          <a:ext cx="838200" cy="65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88872</xdr:rowOff>
    </xdr:from>
    <xdr:ext cx="469744" cy="259045"/>
    <xdr:sp macro="" textlink="">
      <xdr:nvSpPr>
        <xdr:cNvPr id="769" name="貸付金平均値テキスト"/>
        <xdr:cNvSpPr txBox="1"/>
      </xdr:nvSpPr>
      <xdr:spPr>
        <a:xfrm>
          <a:off x="22212300" y="9690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70" name="フローチャート : 判断 769"/>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168446</xdr:rowOff>
    </xdr:from>
    <xdr:to>
      <xdr:col>31</xdr:col>
      <xdr:colOff>34925</xdr:colOff>
      <xdr:row>57</xdr:row>
      <xdr:rowOff>168732</xdr:rowOff>
    </xdr:to>
    <xdr:cxnSp macro="">
      <xdr:nvCxnSpPr>
        <xdr:cNvPr id="771" name="直線コネクタ 770"/>
        <xdr:cNvCxnSpPr/>
      </xdr:nvCxnSpPr>
      <xdr:spPr>
        <a:xfrm flipV="1">
          <a:off x="20434300" y="9941096"/>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45180</xdr:rowOff>
    </xdr:from>
    <xdr:to>
      <xdr:col>31</xdr:col>
      <xdr:colOff>85725</xdr:colOff>
      <xdr:row>57</xdr:row>
      <xdr:rowOff>146780</xdr:rowOff>
    </xdr:to>
    <xdr:sp macro="" textlink="">
      <xdr:nvSpPr>
        <xdr:cNvPr id="772" name="フローチャート : 判断 771"/>
        <xdr:cNvSpPr/>
      </xdr:nvSpPr>
      <xdr:spPr>
        <a:xfrm>
          <a:off x="21272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163307</xdr:rowOff>
    </xdr:from>
    <xdr:ext cx="469744" cy="259045"/>
    <xdr:sp macro="" textlink="">
      <xdr:nvSpPr>
        <xdr:cNvPr id="773" name="テキスト ボックス 772"/>
        <xdr:cNvSpPr txBox="1"/>
      </xdr:nvSpPr>
      <xdr:spPr>
        <a:xfrm>
          <a:off x="21088427" y="959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168732</xdr:rowOff>
    </xdr:from>
    <xdr:to>
      <xdr:col>29</xdr:col>
      <xdr:colOff>517525</xdr:colOff>
      <xdr:row>57</xdr:row>
      <xdr:rowOff>169018</xdr:rowOff>
    </xdr:to>
    <xdr:cxnSp macro="">
      <xdr:nvCxnSpPr>
        <xdr:cNvPr id="774" name="直線コネクタ 773"/>
        <xdr:cNvCxnSpPr/>
      </xdr:nvCxnSpPr>
      <xdr:spPr>
        <a:xfrm flipV="1">
          <a:off x="19545300" y="9941382"/>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96615</xdr:rowOff>
    </xdr:from>
    <xdr:to>
      <xdr:col>29</xdr:col>
      <xdr:colOff>568325</xdr:colOff>
      <xdr:row>57</xdr:row>
      <xdr:rowOff>26765</xdr:rowOff>
    </xdr:to>
    <xdr:sp macro="" textlink="">
      <xdr:nvSpPr>
        <xdr:cNvPr id="775" name="フローチャート : 判断 774"/>
        <xdr:cNvSpPr/>
      </xdr:nvSpPr>
      <xdr:spPr>
        <a:xfrm>
          <a:off x="20383500" y="96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43292</xdr:rowOff>
    </xdr:from>
    <xdr:ext cx="469744" cy="259045"/>
    <xdr:sp macro="" textlink="">
      <xdr:nvSpPr>
        <xdr:cNvPr id="776" name="テキスト ボックス 775"/>
        <xdr:cNvSpPr txBox="1"/>
      </xdr:nvSpPr>
      <xdr:spPr>
        <a:xfrm>
          <a:off x="20199427" y="94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162217</xdr:rowOff>
    </xdr:from>
    <xdr:to>
      <xdr:col>28</xdr:col>
      <xdr:colOff>314325</xdr:colOff>
      <xdr:row>57</xdr:row>
      <xdr:rowOff>169018</xdr:rowOff>
    </xdr:to>
    <xdr:cxnSp macro="">
      <xdr:nvCxnSpPr>
        <xdr:cNvPr id="777" name="直線コネクタ 776"/>
        <xdr:cNvCxnSpPr/>
      </xdr:nvCxnSpPr>
      <xdr:spPr>
        <a:xfrm>
          <a:off x="18656300" y="9934867"/>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165195</xdr:rowOff>
    </xdr:from>
    <xdr:to>
      <xdr:col>28</xdr:col>
      <xdr:colOff>365125</xdr:colOff>
      <xdr:row>57</xdr:row>
      <xdr:rowOff>95345</xdr:rowOff>
    </xdr:to>
    <xdr:sp macro="" textlink="">
      <xdr:nvSpPr>
        <xdr:cNvPr id="778" name="フローチャート : 判断 777"/>
        <xdr:cNvSpPr/>
      </xdr:nvSpPr>
      <xdr:spPr>
        <a:xfrm>
          <a:off x="19494500" y="97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111872</xdr:rowOff>
    </xdr:from>
    <xdr:ext cx="469744" cy="259045"/>
    <xdr:sp macro="" textlink="">
      <xdr:nvSpPr>
        <xdr:cNvPr id="779" name="テキスト ボックス 778"/>
        <xdr:cNvSpPr txBox="1"/>
      </xdr:nvSpPr>
      <xdr:spPr>
        <a:xfrm>
          <a:off x="19310427" y="95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162452</xdr:rowOff>
    </xdr:from>
    <xdr:to>
      <xdr:col>27</xdr:col>
      <xdr:colOff>161925</xdr:colOff>
      <xdr:row>57</xdr:row>
      <xdr:rowOff>92602</xdr:rowOff>
    </xdr:to>
    <xdr:sp macro="" textlink="">
      <xdr:nvSpPr>
        <xdr:cNvPr id="780" name="フローチャート : 判断 779"/>
        <xdr:cNvSpPr/>
      </xdr:nvSpPr>
      <xdr:spPr>
        <a:xfrm>
          <a:off x="18605500" y="97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109129</xdr:rowOff>
    </xdr:from>
    <xdr:ext cx="469744" cy="259045"/>
    <xdr:sp macro="" textlink="">
      <xdr:nvSpPr>
        <xdr:cNvPr id="781" name="テキスト ボックス 780"/>
        <xdr:cNvSpPr txBox="1"/>
      </xdr:nvSpPr>
      <xdr:spPr>
        <a:xfrm>
          <a:off x="18421427" y="953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53</xdr:row>
      <xdr:rowOff>151422</xdr:rowOff>
    </xdr:from>
    <xdr:to>
      <xdr:col>32</xdr:col>
      <xdr:colOff>238125</xdr:colOff>
      <xdr:row>54</xdr:row>
      <xdr:rowOff>81572</xdr:rowOff>
    </xdr:to>
    <xdr:sp macro="" textlink="">
      <xdr:nvSpPr>
        <xdr:cNvPr id="787" name="円/楕円 786"/>
        <xdr:cNvSpPr/>
      </xdr:nvSpPr>
      <xdr:spPr>
        <a:xfrm>
          <a:off x="22110700" y="92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2849</xdr:rowOff>
    </xdr:from>
    <xdr:ext cx="534377" cy="259045"/>
    <xdr:sp macro="" textlink="">
      <xdr:nvSpPr>
        <xdr:cNvPr id="788" name="貸付金該当値テキスト"/>
        <xdr:cNvSpPr txBox="1"/>
      </xdr:nvSpPr>
      <xdr:spPr>
        <a:xfrm>
          <a:off x="22212300" y="908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117646</xdr:rowOff>
    </xdr:from>
    <xdr:to>
      <xdr:col>31</xdr:col>
      <xdr:colOff>85725</xdr:colOff>
      <xdr:row>58</xdr:row>
      <xdr:rowOff>47796</xdr:rowOff>
    </xdr:to>
    <xdr:sp macro="" textlink="">
      <xdr:nvSpPr>
        <xdr:cNvPr id="789" name="円/楕円 788"/>
        <xdr:cNvSpPr/>
      </xdr:nvSpPr>
      <xdr:spPr>
        <a:xfrm>
          <a:off x="21272500" y="989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38923</xdr:rowOff>
    </xdr:from>
    <xdr:ext cx="378565" cy="259045"/>
    <xdr:sp macro="" textlink="">
      <xdr:nvSpPr>
        <xdr:cNvPr id="790" name="テキスト ボックス 789"/>
        <xdr:cNvSpPr txBox="1"/>
      </xdr:nvSpPr>
      <xdr:spPr>
        <a:xfrm>
          <a:off x="21134017" y="9983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117932</xdr:rowOff>
    </xdr:from>
    <xdr:to>
      <xdr:col>29</xdr:col>
      <xdr:colOff>568325</xdr:colOff>
      <xdr:row>58</xdr:row>
      <xdr:rowOff>48082</xdr:rowOff>
    </xdr:to>
    <xdr:sp macro="" textlink="">
      <xdr:nvSpPr>
        <xdr:cNvPr id="791" name="円/楕円 790"/>
        <xdr:cNvSpPr/>
      </xdr:nvSpPr>
      <xdr:spPr>
        <a:xfrm>
          <a:off x="20383500" y="98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39209</xdr:rowOff>
    </xdr:from>
    <xdr:ext cx="378565" cy="259045"/>
    <xdr:sp macro="" textlink="">
      <xdr:nvSpPr>
        <xdr:cNvPr id="792" name="テキスト ボックス 791"/>
        <xdr:cNvSpPr txBox="1"/>
      </xdr:nvSpPr>
      <xdr:spPr>
        <a:xfrm>
          <a:off x="20245017" y="998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118218</xdr:rowOff>
    </xdr:from>
    <xdr:to>
      <xdr:col>28</xdr:col>
      <xdr:colOff>365125</xdr:colOff>
      <xdr:row>58</xdr:row>
      <xdr:rowOff>48368</xdr:rowOff>
    </xdr:to>
    <xdr:sp macro="" textlink="">
      <xdr:nvSpPr>
        <xdr:cNvPr id="793" name="円/楕円 792"/>
        <xdr:cNvSpPr/>
      </xdr:nvSpPr>
      <xdr:spPr>
        <a:xfrm>
          <a:off x="19494500" y="98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39495</xdr:rowOff>
    </xdr:from>
    <xdr:ext cx="378565" cy="259045"/>
    <xdr:sp macro="" textlink="">
      <xdr:nvSpPr>
        <xdr:cNvPr id="794" name="テキスト ボックス 793"/>
        <xdr:cNvSpPr txBox="1"/>
      </xdr:nvSpPr>
      <xdr:spPr>
        <a:xfrm>
          <a:off x="19356017" y="9983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111417</xdr:rowOff>
    </xdr:from>
    <xdr:to>
      <xdr:col>27</xdr:col>
      <xdr:colOff>161925</xdr:colOff>
      <xdr:row>58</xdr:row>
      <xdr:rowOff>41567</xdr:rowOff>
    </xdr:to>
    <xdr:sp macro="" textlink="">
      <xdr:nvSpPr>
        <xdr:cNvPr id="795" name="円/楕円 794"/>
        <xdr:cNvSpPr/>
      </xdr:nvSpPr>
      <xdr:spPr>
        <a:xfrm>
          <a:off x="18605500" y="98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32694</xdr:rowOff>
    </xdr:from>
    <xdr:ext cx="378565" cy="259045"/>
    <xdr:sp macro="" textlink="">
      <xdr:nvSpPr>
        <xdr:cNvPr id="796" name="テキスト ボックス 795"/>
        <xdr:cNvSpPr txBox="1"/>
      </xdr:nvSpPr>
      <xdr:spPr>
        <a:xfrm>
          <a:off x="18467017" y="997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21" name="直線コネクタ 820"/>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22"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23" name="直線コネクタ 822"/>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24"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25" name="直線コネクタ 824"/>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4445</xdr:rowOff>
    </xdr:from>
    <xdr:to>
      <xdr:col>32</xdr:col>
      <xdr:colOff>187325</xdr:colOff>
      <xdr:row>76</xdr:row>
      <xdr:rowOff>31051</xdr:rowOff>
    </xdr:to>
    <xdr:cxnSp macro="">
      <xdr:nvCxnSpPr>
        <xdr:cNvPr id="826" name="直線コネクタ 825"/>
        <xdr:cNvCxnSpPr/>
      </xdr:nvCxnSpPr>
      <xdr:spPr>
        <a:xfrm flipV="1">
          <a:off x="21323300" y="13034645"/>
          <a:ext cx="838200" cy="2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125074</xdr:rowOff>
    </xdr:from>
    <xdr:ext cx="534377" cy="259045"/>
    <xdr:sp macro="" textlink="">
      <xdr:nvSpPr>
        <xdr:cNvPr id="827" name="繰出金平均値テキスト"/>
        <xdr:cNvSpPr txBox="1"/>
      </xdr:nvSpPr>
      <xdr:spPr>
        <a:xfrm>
          <a:off x="22212300" y="131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28" name="フローチャート : 判断 827"/>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31051</xdr:rowOff>
    </xdr:from>
    <xdr:to>
      <xdr:col>31</xdr:col>
      <xdr:colOff>34925</xdr:colOff>
      <xdr:row>76</xdr:row>
      <xdr:rowOff>89472</xdr:rowOff>
    </xdr:to>
    <xdr:cxnSp macro="">
      <xdr:nvCxnSpPr>
        <xdr:cNvPr id="829" name="直線コネクタ 828"/>
        <xdr:cNvCxnSpPr/>
      </xdr:nvCxnSpPr>
      <xdr:spPr>
        <a:xfrm flipV="1">
          <a:off x="20434300" y="13061251"/>
          <a:ext cx="889000" cy="5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164960</xdr:rowOff>
    </xdr:from>
    <xdr:to>
      <xdr:col>31</xdr:col>
      <xdr:colOff>85725</xdr:colOff>
      <xdr:row>77</xdr:row>
      <xdr:rowOff>95110</xdr:rowOff>
    </xdr:to>
    <xdr:sp macro="" textlink="">
      <xdr:nvSpPr>
        <xdr:cNvPr id="830" name="フローチャート : 判断 829"/>
        <xdr:cNvSpPr/>
      </xdr:nvSpPr>
      <xdr:spPr>
        <a:xfrm>
          <a:off x="21272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86237</xdr:rowOff>
    </xdr:from>
    <xdr:ext cx="534377" cy="259045"/>
    <xdr:sp macro="" textlink="">
      <xdr:nvSpPr>
        <xdr:cNvPr id="831" name="テキスト ボックス 830"/>
        <xdr:cNvSpPr txBox="1"/>
      </xdr:nvSpPr>
      <xdr:spPr>
        <a:xfrm>
          <a:off x="21056111" y="1328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78956</xdr:rowOff>
    </xdr:from>
    <xdr:to>
      <xdr:col>29</xdr:col>
      <xdr:colOff>517525</xdr:colOff>
      <xdr:row>76</xdr:row>
      <xdr:rowOff>89472</xdr:rowOff>
    </xdr:to>
    <xdr:cxnSp macro="">
      <xdr:nvCxnSpPr>
        <xdr:cNvPr id="832" name="直線コネクタ 831"/>
        <xdr:cNvCxnSpPr/>
      </xdr:nvCxnSpPr>
      <xdr:spPr>
        <a:xfrm>
          <a:off x="19545300" y="1310915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28563</xdr:rowOff>
    </xdr:from>
    <xdr:to>
      <xdr:col>29</xdr:col>
      <xdr:colOff>568325</xdr:colOff>
      <xdr:row>77</xdr:row>
      <xdr:rowOff>130163</xdr:rowOff>
    </xdr:to>
    <xdr:sp macro="" textlink="">
      <xdr:nvSpPr>
        <xdr:cNvPr id="833" name="フローチャート : 判断 832"/>
        <xdr:cNvSpPr/>
      </xdr:nvSpPr>
      <xdr:spPr>
        <a:xfrm>
          <a:off x="20383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121290</xdr:rowOff>
    </xdr:from>
    <xdr:ext cx="534377" cy="259045"/>
    <xdr:sp macro="" textlink="">
      <xdr:nvSpPr>
        <xdr:cNvPr id="834" name="テキスト ボックス 833"/>
        <xdr:cNvSpPr txBox="1"/>
      </xdr:nvSpPr>
      <xdr:spPr>
        <a:xfrm>
          <a:off x="20167111" y="133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78956</xdr:rowOff>
    </xdr:from>
    <xdr:to>
      <xdr:col>28</xdr:col>
      <xdr:colOff>314325</xdr:colOff>
      <xdr:row>76</xdr:row>
      <xdr:rowOff>84925</xdr:rowOff>
    </xdr:to>
    <xdr:cxnSp macro="">
      <xdr:nvCxnSpPr>
        <xdr:cNvPr id="835" name="直線コネクタ 834"/>
        <xdr:cNvCxnSpPr/>
      </xdr:nvCxnSpPr>
      <xdr:spPr>
        <a:xfrm flipV="1">
          <a:off x="18656300" y="13109156"/>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23394</xdr:rowOff>
    </xdr:from>
    <xdr:to>
      <xdr:col>28</xdr:col>
      <xdr:colOff>365125</xdr:colOff>
      <xdr:row>77</xdr:row>
      <xdr:rowOff>124994</xdr:rowOff>
    </xdr:to>
    <xdr:sp macro="" textlink="">
      <xdr:nvSpPr>
        <xdr:cNvPr id="836" name="フローチャート : 判断 835"/>
        <xdr:cNvSpPr/>
      </xdr:nvSpPr>
      <xdr:spPr>
        <a:xfrm>
          <a:off x="19494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116121</xdr:rowOff>
    </xdr:from>
    <xdr:ext cx="534377" cy="259045"/>
    <xdr:sp macro="" textlink="">
      <xdr:nvSpPr>
        <xdr:cNvPr id="837" name="テキスト ボックス 836"/>
        <xdr:cNvSpPr txBox="1"/>
      </xdr:nvSpPr>
      <xdr:spPr>
        <a:xfrm>
          <a:off x="19278111" y="133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31865</xdr:rowOff>
    </xdr:from>
    <xdr:to>
      <xdr:col>27</xdr:col>
      <xdr:colOff>161925</xdr:colOff>
      <xdr:row>77</xdr:row>
      <xdr:rowOff>133465</xdr:rowOff>
    </xdr:to>
    <xdr:sp macro="" textlink="">
      <xdr:nvSpPr>
        <xdr:cNvPr id="838" name="フローチャート : 判断 837"/>
        <xdr:cNvSpPr/>
      </xdr:nvSpPr>
      <xdr:spPr>
        <a:xfrm>
          <a:off x="18605500" y="132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124592</xdr:rowOff>
    </xdr:from>
    <xdr:ext cx="534377" cy="259045"/>
    <xdr:sp macro="" textlink="">
      <xdr:nvSpPr>
        <xdr:cNvPr id="839" name="テキスト ボックス 838"/>
        <xdr:cNvSpPr txBox="1"/>
      </xdr:nvSpPr>
      <xdr:spPr>
        <a:xfrm>
          <a:off x="18389111" y="133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125095</xdr:rowOff>
    </xdr:from>
    <xdr:to>
      <xdr:col>32</xdr:col>
      <xdr:colOff>238125</xdr:colOff>
      <xdr:row>76</xdr:row>
      <xdr:rowOff>55245</xdr:rowOff>
    </xdr:to>
    <xdr:sp macro="" textlink="">
      <xdr:nvSpPr>
        <xdr:cNvPr id="845" name="円/楕円 844"/>
        <xdr:cNvSpPr/>
      </xdr:nvSpPr>
      <xdr:spPr>
        <a:xfrm>
          <a:off x="22110700" y="129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147972</xdr:rowOff>
    </xdr:from>
    <xdr:ext cx="534377" cy="259045"/>
    <xdr:sp macro="" textlink="">
      <xdr:nvSpPr>
        <xdr:cNvPr id="846" name="繰出金該当値テキスト"/>
        <xdr:cNvSpPr txBox="1"/>
      </xdr:nvSpPr>
      <xdr:spPr>
        <a:xfrm>
          <a:off x="22212300" y="1283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73,650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151701</xdr:rowOff>
    </xdr:from>
    <xdr:to>
      <xdr:col>31</xdr:col>
      <xdr:colOff>85725</xdr:colOff>
      <xdr:row>76</xdr:row>
      <xdr:rowOff>81851</xdr:rowOff>
    </xdr:to>
    <xdr:sp macro="" textlink="">
      <xdr:nvSpPr>
        <xdr:cNvPr id="847" name="円/楕円 846"/>
        <xdr:cNvSpPr/>
      </xdr:nvSpPr>
      <xdr:spPr>
        <a:xfrm>
          <a:off x="21272500" y="130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98379</xdr:rowOff>
    </xdr:from>
    <xdr:ext cx="534377" cy="259045"/>
    <xdr:sp macro="" textlink="">
      <xdr:nvSpPr>
        <xdr:cNvPr id="848" name="テキスト ボックス 847"/>
        <xdr:cNvSpPr txBox="1"/>
      </xdr:nvSpPr>
      <xdr:spPr>
        <a:xfrm>
          <a:off x="21056111" y="127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71,555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38672</xdr:rowOff>
    </xdr:from>
    <xdr:to>
      <xdr:col>29</xdr:col>
      <xdr:colOff>568325</xdr:colOff>
      <xdr:row>76</xdr:row>
      <xdr:rowOff>140272</xdr:rowOff>
    </xdr:to>
    <xdr:sp macro="" textlink="">
      <xdr:nvSpPr>
        <xdr:cNvPr id="849" name="円/楕円 848"/>
        <xdr:cNvSpPr/>
      </xdr:nvSpPr>
      <xdr:spPr>
        <a:xfrm>
          <a:off x="20383500" y="130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156798</xdr:rowOff>
    </xdr:from>
    <xdr:ext cx="534377" cy="259045"/>
    <xdr:sp macro="" textlink="">
      <xdr:nvSpPr>
        <xdr:cNvPr id="850" name="テキスト ボックス 849"/>
        <xdr:cNvSpPr txBox="1"/>
      </xdr:nvSpPr>
      <xdr:spPr>
        <a:xfrm>
          <a:off x="20167111" y="1284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66,955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28156</xdr:rowOff>
    </xdr:from>
    <xdr:to>
      <xdr:col>28</xdr:col>
      <xdr:colOff>365125</xdr:colOff>
      <xdr:row>76</xdr:row>
      <xdr:rowOff>129756</xdr:rowOff>
    </xdr:to>
    <xdr:sp macro="" textlink="">
      <xdr:nvSpPr>
        <xdr:cNvPr id="851" name="円/楕円 850"/>
        <xdr:cNvSpPr/>
      </xdr:nvSpPr>
      <xdr:spPr>
        <a:xfrm>
          <a:off x="19494500" y="1305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146283</xdr:rowOff>
    </xdr:from>
    <xdr:ext cx="534377" cy="259045"/>
    <xdr:sp macro="" textlink="">
      <xdr:nvSpPr>
        <xdr:cNvPr id="852" name="テキスト ボックス 851"/>
        <xdr:cNvSpPr txBox="1"/>
      </xdr:nvSpPr>
      <xdr:spPr>
        <a:xfrm>
          <a:off x="19278111" y="1283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67,783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34125</xdr:rowOff>
    </xdr:from>
    <xdr:to>
      <xdr:col>27</xdr:col>
      <xdr:colOff>161925</xdr:colOff>
      <xdr:row>76</xdr:row>
      <xdr:rowOff>135725</xdr:rowOff>
    </xdr:to>
    <xdr:sp macro="" textlink="">
      <xdr:nvSpPr>
        <xdr:cNvPr id="853" name="円/楕円 852"/>
        <xdr:cNvSpPr/>
      </xdr:nvSpPr>
      <xdr:spPr>
        <a:xfrm>
          <a:off x="18605500" y="130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152252</xdr:rowOff>
    </xdr:from>
    <xdr:ext cx="534377" cy="259045"/>
    <xdr:sp macro="" textlink="">
      <xdr:nvSpPr>
        <xdr:cNvPr id="854" name="テキスト ボックス 853"/>
        <xdr:cNvSpPr txBox="1"/>
      </xdr:nvSpPr>
      <xdr:spPr>
        <a:xfrm>
          <a:off x="18389111" y="128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歳出決算総額における住民一人当たりコストは、</a:t>
          </a:r>
          <a:r>
            <a:rPr kumimoji="1" lang="en-US" altLang="ja-JP" sz="1300">
              <a:latin typeface="ＭＳ Ｐゴシック"/>
            </a:rPr>
            <a:t>466,988</a:t>
          </a:r>
          <a:r>
            <a:rPr kumimoji="1" lang="ja-JP" altLang="en-US" sz="1300">
              <a:latin typeface="ＭＳ Ｐゴシック"/>
            </a:rPr>
            <a:t>円となっている。主な構成項目である人件費は、住民一人当たり</a:t>
          </a:r>
          <a:r>
            <a:rPr kumimoji="1" lang="en-US" altLang="ja-JP" sz="1300">
              <a:latin typeface="ＭＳ Ｐゴシック"/>
            </a:rPr>
            <a:t>77,143</a:t>
          </a:r>
          <a:r>
            <a:rPr kumimoji="1" lang="ja-JP" altLang="en-US" sz="1300">
              <a:latin typeface="ＭＳ Ｐゴシック"/>
            </a:rPr>
            <a:t>円となっており、平成</a:t>
          </a:r>
          <a:r>
            <a:rPr kumimoji="1" lang="en-US" altLang="ja-JP" sz="1300">
              <a:latin typeface="ＭＳ Ｐゴシック"/>
            </a:rPr>
            <a:t>21</a:t>
          </a:r>
          <a:r>
            <a:rPr kumimoji="1" lang="ja-JP" altLang="en-US" sz="1300">
              <a:latin typeface="ＭＳ Ｐゴシック"/>
            </a:rPr>
            <a:t>年度の合併以降</a:t>
          </a:r>
          <a:r>
            <a:rPr kumimoji="1" lang="en-US" altLang="ja-JP" sz="1300">
              <a:latin typeface="ＭＳ Ｐゴシック"/>
            </a:rPr>
            <a:t>77,000</a:t>
          </a:r>
          <a:r>
            <a:rPr kumimoji="1" lang="ja-JP" altLang="en-US" sz="1300">
              <a:latin typeface="ＭＳ Ｐゴシック"/>
            </a:rPr>
            <a:t>円程度で推計してきている。平成</a:t>
          </a:r>
          <a:r>
            <a:rPr kumimoji="1" lang="en-US" altLang="ja-JP" sz="1300">
              <a:latin typeface="ＭＳ Ｐゴシック"/>
            </a:rPr>
            <a:t>26</a:t>
          </a:r>
          <a:r>
            <a:rPr kumimoji="1" lang="ja-JP" altLang="en-US" sz="1300">
              <a:latin typeface="ＭＳ Ｐゴシック"/>
            </a:rPr>
            <a:t>年度から比較すると</a:t>
          </a:r>
          <a:r>
            <a:rPr kumimoji="1" lang="en-US" altLang="ja-JP" sz="1300">
              <a:latin typeface="ＭＳ Ｐゴシック"/>
            </a:rPr>
            <a:t>4.2</a:t>
          </a:r>
          <a:r>
            <a:rPr kumimoji="1" lang="ja-JP" altLang="en-US" sz="1300">
              <a:latin typeface="ＭＳ Ｐゴシック"/>
            </a:rPr>
            <a:t>％減少している。退職者の増加と採用の抑制に努めていることが要因といえる。</a:t>
          </a:r>
          <a:endParaRPr kumimoji="1" lang="en-US" altLang="ja-JP" sz="1300">
            <a:latin typeface="ＭＳ Ｐゴシック"/>
          </a:endParaRPr>
        </a:p>
        <a:p>
          <a:r>
            <a:rPr kumimoji="1" lang="ja-JP" altLang="en-US" sz="1300">
              <a:latin typeface="ＭＳ Ｐゴシック"/>
            </a:rPr>
            <a:t>　普通建設事業費は、住民一人当たり</a:t>
          </a:r>
          <a:r>
            <a:rPr kumimoji="1" lang="en-US" altLang="ja-JP" sz="1300">
              <a:latin typeface="ＭＳ Ｐゴシック"/>
            </a:rPr>
            <a:t>48,671</a:t>
          </a:r>
          <a:r>
            <a:rPr kumimoji="1" lang="ja-JP" altLang="en-US" sz="1300">
              <a:latin typeface="ＭＳ Ｐゴシック"/>
            </a:rPr>
            <a:t>円となっており、類似団体と比較して一人当たりのコストが低い状況となっている。これは道路事業費等の平準化に努めるとともに事業の重点化と取捨選択に取り組んでいるものと分析する。今後も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15,916
15,740
112.00
7,806,207
7,432,581
324,037
4,997,035
7,859,023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49.0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30625</xdr:rowOff>
    </xdr:from>
    <xdr:to>
      <xdr:col>6</xdr:col>
      <xdr:colOff>511175</xdr:colOff>
      <xdr:row>37</xdr:row>
      <xdr:rowOff>95939</xdr:rowOff>
    </xdr:to>
    <xdr:cxnSp macro="">
      <xdr:nvCxnSpPr>
        <xdr:cNvPr id="63" name="直線コネクタ 62"/>
        <xdr:cNvCxnSpPr/>
      </xdr:nvCxnSpPr>
      <xdr:spPr>
        <a:xfrm flipV="1">
          <a:off x="3797300" y="6374275"/>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97408</xdr:rowOff>
    </xdr:from>
    <xdr:ext cx="469744" cy="259045"/>
    <xdr:sp macro="" textlink="">
      <xdr:nvSpPr>
        <xdr:cNvPr id="64" name="議会費平均値テキスト"/>
        <xdr:cNvSpPr txBox="1"/>
      </xdr:nvSpPr>
      <xdr:spPr>
        <a:xfrm>
          <a:off x="4686300" y="592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37810</xdr:rowOff>
    </xdr:from>
    <xdr:to>
      <xdr:col>5</xdr:col>
      <xdr:colOff>358775</xdr:colOff>
      <xdr:row>37</xdr:row>
      <xdr:rowOff>95939</xdr:rowOff>
    </xdr:to>
    <xdr:cxnSp macro="">
      <xdr:nvCxnSpPr>
        <xdr:cNvPr id="66" name="直線コネクタ 65"/>
        <xdr:cNvCxnSpPr/>
      </xdr:nvCxnSpPr>
      <xdr:spPr>
        <a:xfrm>
          <a:off x="2908300" y="6381460"/>
          <a:ext cx="889000" cy="5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126637</xdr:rowOff>
    </xdr:from>
    <xdr:to>
      <xdr:col>4</xdr:col>
      <xdr:colOff>155575</xdr:colOff>
      <xdr:row>37</xdr:row>
      <xdr:rowOff>37810</xdr:rowOff>
    </xdr:to>
    <xdr:cxnSp macro="">
      <xdr:nvCxnSpPr>
        <xdr:cNvPr id="69" name="直線コネクタ 68"/>
        <xdr:cNvCxnSpPr/>
      </xdr:nvCxnSpPr>
      <xdr:spPr>
        <a:xfrm>
          <a:off x="2019300" y="6298837"/>
          <a:ext cx="8890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161254</xdr:rowOff>
    </xdr:from>
    <xdr:to>
      <xdr:col>2</xdr:col>
      <xdr:colOff>638175</xdr:colOff>
      <xdr:row>36</xdr:row>
      <xdr:rowOff>126637</xdr:rowOff>
    </xdr:to>
    <xdr:cxnSp macro="">
      <xdr:nvCxnSpPr>
        <xdr:cNvPr id="72" name="直線コネクタ 71"/>
        <xdr:cNvCxnSpPr/>
      </xdr:nvCxnSpPr>
      <xdr:spPr>
        <a:xfrm>
          <a:off x="1130300" y="6162004"/>
          <a:ext cx="889000" cy="13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151275</xdr:rowOff>
    </xdr:from>
    <xdr:to>
      <xdr:col>6</xdr:col>
      <xdr:colOff>561975</xdr:colOff>
      <xdr:row>37</xdr:row>
      <xdr:rowOff>81425</xdr:rowOff>
    </xdr:to>
    <xdr:sp macro="" textlink="">
      <xdr:nvSpPr>
        <xdr:cNvPr id="82" name="円/楕円 81"/>
        <xdr:cNvSpPr/>
      </xdr:nvSpPr>
      <xdr:spPr>
        <a:xfrm>
          <a:off x="4584700" y="63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129702</xdr:rowOff>
    </xdr:from>
    <xdr:ext cx="469744" cy="259045"/>
    <xdr:sp macro="" textlink="">
      <xdr:nvSpPr>
        <xdr:cNvPr id="83" name="議会費該当値テキスト"/>
        <xdr:cNvSpPr txBox="1"/>
      </xdr:nvSpPr>
      <xdr:spPr>
        <a:xfrm>
          <a:off x="4686300" y="63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45139</xdr:rowOff>
    </xdr:from>
    <xdr:to>
      <xdr:col>5</xdr:col>
      <xdr:colOff>409575</xdr:colOff>
      <xdr:row>37</xdr:row>
      <xdr:rowOff>146739</xdr:rowOff>
    </xdr:to>
    <xdr:sp macro="" textlink="">
      <xdr:nvSpPr>
        <xdr:cNvPr id="84" name="円/楕円 83"/>
        <xdr:cNvSpPr/>
      </xdr:nvSpPr>
      <xdr:spPr>
        <a:xfrm>
          <a:off x="3746500" y="63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137866</xdr:rowOff>
    </xdr:from>
    <xdr:ext cx="469744" cy="259045"/>
    <xdr:sp macro="" textlink="">
      <xdr:nvSpPr>
        <xdr:cNvPr id="85" name="テキスト ボックス 84"/>
        <xdr:cNvSpPr txBox="1"/>
      </xdr:nvSpPr>
      <xdr:spPr>
        <a:xfrm>
          <a:off x="3562427" y="648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158460</xdr:rowOff>
    </xdr:from>
    <xdr:to>
      <xdr:col>4</xdr:col>
      <xdr:colOff>206375</xdr:colOff>
      <xdr:row>37</xdr:row>
      <xdr:rowOff>88610</xdr:rowOff>
    </xdr:to>
    <xdr:sp macro="" textlink="">
      <xdr:nvSpPr>
        <xdr:cNvPr id="86" name="円/楕円 85"/>
        <xdr:cNvSpPr/>
      </xdr:nvSpPr>
      <xdr:spPr>
        <a:xfrm>
          <a:off x="2857500" y="633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79737</xdr:rowOff>
    </xdr:from>
    <xdr:ext cx="469744" cy="259045"/>
    <xdr:sp macro="" textlink="">
      <xdr:nvSpPr>
        <xdr:cNvPr id="87" name="テキスト ボックス 86"/>
        <xdr:cNvSpPr txBox="1"/>
      </xdr:nvSpPr>
      <xdr:spPr>
        <a:xfrm>
          <a:off x="2673427" y="642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75837</xdr:rowOff>
    </xdr:from>
    <xdr:to>
      <xdr:col>3</xdr:col>
      <xdr:colOff>3175</xdr:colOff>
      <xdr:row>37</xdr:row>
      <xdr:rowOff>5987</xdr:rowOff>
    </xdr:to>
    <xdr:sp macro="" textlink="">
      <xdr:nvSpPr>
        <xdr:cNvPr id="88" name="円/楕円 87"/>
        <xdr:cNvSpPr/>
      </xdr:nvSpPr>
      <xdr:spPr>
        <a:xfrm>
          <a:off x="1968500" y="62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168564</xdr:rowOff>
    </xdr:from>
    <xdr:ext cx="469744" cy="259045"/>
    <xdr:sp macro="" textlink="">
      <xdr:nvSpPr>
        <xdr:cNvPr id="89" name="テキスト ボックス 88"/>
        <xdr:cNvSpPr txBox="1"/>
      </xdr:nvSpPr>
      <xdr:spPr>
        <a:xfrm>
          <a:off x="1784427" y="634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110454</xdr:rowOff>
    </xdr:from>
    <xdr:to>
      <xdr:col>1</xdr:col>
      <xdr:colOff>485775</xdr:colOff>
      <xdr:row>36</xdr:row>
      <xdr:rowOff>40604</xdr:rowOff>
    </xdr:to>
    <xdr:sp macro="" textlink="">
      <xdr:nvSpPr>
        <xdr:cNvPr id="90" name="円/楕円 89"/>
        <xdr:cNvSpPr/>
      </xdr:nvSpPr>
      <xdr:spPr>
        <a:xfrm>
          <a:off x="1079500" y="611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31731</xdr:rowOff>
    </xdr:from>
    <xdr:ext cx="469744" cy="259045"/>
    <xdr:sp macro="" textlink="">
      <xdr:nvSpPr>
        <xdr:cNvPr id="91" name="テキスト ボックス 90"/>
        <xdr:cNvSpPr txBox="1"/>
      </xdr:nvSpPr>
      <xdr:spPr>
        <a:xfrm>
          <a:off x="895427" y="620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166823</xdr:rowOff>
    </xdr:from>
    <xdr:to>
      <xdr:col>6</xdr:col>
      <xdr:colOff>511175</xdr:colOff>
      <xdr:row>58</xdr:row>
      <xdr:rowOff>169748</xdr:rowOff>
    </xdr:to>
    <xdr:cxnSp macro="">
      <xdr:nvCxnSpPr>
        <xdr:cNvPr id="122" name="直線コネクタ 121"/>
        <xdr:cNvCxnSpPr/>
      </xdr:nvCxnSpPr>
      <xdr:spPr>
        <a:xfrm flipV="1">
          <a:off x="3797300" y="10110923"/>
          <a:ext cx="8382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114020</xdr:rowOff>
    </xdr:from>
    <xdr:ext cx="534377" cy="259045"/>
    <xdr:sp macro="" textlink="">
      <xdr:nvSpPr>
        <xdr:cNvPr id="123" name="総務費平均値テキスト"/>
        <xdr:cNvSpPr txBox="1"/>
      </xdr:nvSpPr>
      <xdr:spPr>
        <a:xfrm>
          <a:off x="4686300" y="988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162454</xdr:rowOff>
    </xdr:from>
    <xdr:to>
      <xdr:col>5</xdr:col>
      <xdr:colOff>358775</xdr:colOff>
      <xdr:row>58</xdr:row>
      <xdr:rowOff>169748</xdr:rowOff>
    </xdr:to>
    <xdr:cxnSp macro="">
      <xdr:nvCxnSpPr>
        <xdr:cNvPr id="125" name="直線コネクタ 124"/>
        <xdr:cNvCxnSpPr/>
      </xdr:nvCxnSpPr>
      <xdr:spPr>
        <a:xfrm>
          <a:off x="2908300" y="10106554"/>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90419</xdr:rowOff>
    </xdr:from>
    <xdr:to>
      <xdr:col>5</xdr:col>
      <xdr:colOff>409575</xdr:colOff>
      <xdr:row>59</xdr:row>
      <xdr:rowOff>20569</xdr:rowOff>
    </xdr:to>
    <xdr:sp macro="" textlink="">
      <xdr:nvSpPr>
        <xdr:cNvPr id="126" name="フローチャート : 判断 125"/>
        <xdr:cNvSpPr/>
      </xdr:nvSpPr>
      <xdr:spPr>
        <a:xfrm>
          <a:off x="3746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37096</xdr:rowOff>
    </xdr:from>
    <xdr:ext cx="534377" cy="259045"/>
    <xdr:sp macro="" textlink="">
      <xdr:nvSpPr>
        <xdr:cNvPr id="127" name="テキスト ボックス 126"/>
        <xdr:cNvSpPr txBox="1"/>
      </xdr:nvSpPr>
      <xdr:spPr>
        <a:xfrm>
          <a:off x="3530111" y="980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162454</xdr:rowOff>
    </xdr:from>
    <xdr:to>
      <xdr:col>4</xdr:col>
      <xdr:colOff>155575</xdr:colOff>
      <xdr:row>59</xdr:row>
      <xdr:rowOff>3998</xdr:rowOff>
    </xdr:to>
    <xdr:cxnSp macro="">
      <xdr:nvCxnSpPr>
        <xdr:cNvPr id="128" name="直線コネクタ 127"/>
        <xdr:cNvCxnSpPr/>
      </xdr:nvCxnSpPr>
      <xdr:spPr>
        <a:xfrm flipV="1">
          <a:off x="2019300" y="10106554"/>
          <a:ext cx="889000" cy="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92783</xdr:rowOff>
    </xdr:from>
    <xdr:to>
      <xdr:col>4</xdr:col>
      <xdr:colOff>206375</xdr:colOff>
      <xdr:row>59</xdr:row>
      <xdr:rowOff>22933</xdr:rowOff>
    </xdr:to>
    <xdr:sp macro="" textlink="">
      <xdr:nvSpPr>
        <xdr:cNvPr id="129" name="フローチャート : 判断 128"/>
        <xdr:cNvSpPr/>
      </xdr:nvSpPr>
      <xdr:spPr>
        <a:xfrm>
          <a:off x="2857500" y="1003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39460</xdr:rowOff>
    </xdr:from>
    <xdr:ext cx="534377" cy="259045"/>
    <xdr:sp macro="" textlink="">
      <xdr:nvSpPr>
        <xdr:cNvPr id="130" name="テキスト ボックス 129"/>
        <xdr:cNvSpPr txBox="1"/>
      </xdr:nvSpPr>
      <xdr:spPr>
        <a:xfrm>
          <a:off x="2641111" y="981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157221</xdr:rowOff>
    </xdr:from>
    <xdr:to>
      <xdr:col>2</xdr:col>
      <xdr:colOff>638175</xdr:colOff>
      <xdr:row>59</xdr:row>
      <xdr:rowOff>3998</xdr:rowOff>
    </xdr:to>
    <xdr:cxnSp macro="">
      <xdr:nvCxnSpPr>
        <xdr:cNvPr id="131" name="直線コネクタ 130"/>
        <xdr:cNvCxnSpPr/>
      </xdr:nvCxnSpPr>
      <xdr:spPr>
        <a:xfrm>
          <a:off x="1130300" y="10101321"/>
          <a:ext cx="889000" cy="1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133650</xdr:rowOff>
    </xdr:from>
    <xdr:to>
      <xdr:col>3</xdr:col>
      <xdr:colOff>3175</xdr:colOff>
      <xdr:row>58</xdr:row>
      <xdr:rowOff>63800</xdr:rowOff>
    </xdr:to>
    <xdr:sp macro="" textlink="">
      <xdr:nvSpPr>
        <xdr:cNvPr id="132" name="フローチャート : 判断 131"/>
        <xdr:cNvSpPr/>
      </xdr:nvSpPr>
      <xdr:spPr>
        <a:xfrm>
          <a:off x="1968500" y="99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80327</xdr:rowOff>
    </xdr:from>
    <xdr:ext cx="599010" cy="259045"/>
    <xdr:sp macro="" textlink="">
      <xdr:nvSpPr>
        <xdr:cNvPr id="133" name="テキスト ボックス 132"/>
        <xdr:cNvSpPr txBox="1"/>
      </xdr:nvSpPr>
      <xdr:spPr>
        <a:xfrm>
          <a:off x="1719794" y="96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82581</xdr:rowOff>
    </xdr:from>
    <xdr:to>
      <xdr:col>1</xdr:col>
      <xdr:colOff>485775</xdr:colOff>
      <xdr:row>59</xdr:row>
      <xdr:rowOff>12731</xdr:rowOff>
    </xdr:to>
    <xdr:sp macro="" textlink="">
      <xdr:nvSpPr>
        <xdr:cNvPr id="134" name="フローチャート : 判断 133"/>
        <xdr:cNvSpPr/>
      </xdr:nvSpPr>
      <xdr:spPr>
        <a:xfrm>
          <a:off x="1079500" y="1002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29258</xdr:rowOff>
    </xdr:from>
    <xdr:ext cx="534377" cy="259045"/>
    <xdr:sp macro="" textlink="">
      <xdr:nvSpPr>
        <xdr:cNvPr id="135" name="テキスト ボックス 134"/>
        <xdr:cNvSpPr txBox="1"/>
      </xdr:nvSpPr>
      <xdr:spPr>
        <a:xfrm>
          <a:off x="863111" y="98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116023</xdr:rowOff>
    </xdr:from>
    <xdr:to>
      <xdr:col>6</xdr:col>
      <xdr:colOff>561975</xdr:colOff>
      <xdr:row>59</xdr:row>
      <xdr:rowOff>46173</xdr:rowOff>
    </xdr:to>
    <xdr:sp macro="" textlink="">
      <xdr:nvSpPr>
        <xdr:cNvPr id="141" name="円/楕円 140"/>
        <xdr:cNvSpPr/>
      </xdr:nvSpPr>
      <xdr:spPr>
        <a:xfrm>
          <a:off x="4584700" y="1006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69570</xdr:rowOff>
    </xdr:from>
    <xdr:ext cx="534377" cy="259045"/>
    <xdr:sp macro="" textlink="">
      <xdr:nvSpPr>
        <xdr:cNvPr id="142" name="総務費該当値テキスト"/>
        <xdr:cNvSpPr txBox="1"/>
      </xdr:nvSpPr>
      <xdr:spPr>
        <a:xfrm>
          <a:off x="4686300" y="100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63,389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118948</xdr:rowOff>
    </xdr:from>
    <xdr:to>
      <xdr:col>5</xdr:col>
      <xdr:colOff>409575</xdr:colOff>
      <xdr:row>59</xdr:row>
      <xdr:rowOff>49098</xdr:rowOff>
    </xdr:to>
    <xdr:sp macro="" textlink="">
      <xdr:nvSpPr>
        <xdr:cNvPr id="143" name="円/楕円 142"/>
        <xdr:cNvSpPr/>
      </xdr:nvSpPr>
      <xdr:spPr>
        <a:xfrm>
          <a:off x="3746500" y="100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40225</xdr:rowOff>
    </xdr:from>
    <xdr:ext cx="534377" cy="259045"/>
    <xdr:sp macro="" textlink="">
      <xdr:nvSpPr>
        <xdr:cNvPr id="144" name="テキスト ボックス 143"/>
        <xdr:cNvSpPr txBox="1"/>
      </xdr:nvSpPr>
      <xdr:spPr>
        <a:xfrm>
          <a:off x="3530111" y="101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111654</xdr:rowOff>
    </xdr:from>
    <xdr:to>
      <xdr:col>4</xdr:col>
      <xdr:colOff>206375</xdr:colOff>
      <xdr:row>59</xdr:row>
      <xdr:rowOff>41804</xdr:rowOff>
    </xdr:to>
    <xdr:sp macro="" textlink="">
      <xdr:nvSpPr>
        <xdr:cNvPr id="145" name="円/楕円 144"/>
        <xdr:cNvSpPr/>
      </xdr:nvSpPr>
      <xdr:spPr>
        <a:xfrm>
          <a:off x="2857500" y="1005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32931</xdr:rowOff>
    </xdr:from>
    <xdr:ext cx="534377" cy="259045"/>
    <xdr:sp macro="" textlink="">
      <xdr:nvSpPr>
        <xdr:cNvPr id="146" name="テキスト ボックス 145"/>
        <xdr:cNvSpPr txBox="1"/>
      </xdr:nvSpPr>
      <xdr:spPr>
        <a:xfrm>
          <a:off x="2641111" y="101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66,065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124648</xdr:rowOff>
    </xdr:from>
    <xdr:to>
      <xdr:col>3</xdr:col>
      <xdr:colOff>3175</xdr:colOff>
      <xdr:row>59</xdr:row>
      <xdr:rowOff>54798</xdr:rowOff>
    </xdr:to>
    <xdr:sp macro="" textlink="">
      <xdr:nvSpPr>
        <xdr:cNvPr id="147" name="円/楕円 146"/>
        <xdr:cNvSpPr/>
      </xdr:nvSpPr>
      <xdr:spPr>
        <a:xfrm>
          <a:off x="1968500" y="100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45925</xdr:rowOff>
    </xdr:from>
    <xdr:ext cx="534377" cy="259045"/>
    <xdr:sp macro="" textlink="">
      <xdr:nvSpPr>
        <xdr:cNvPr id="148" name="テキスト ボックス 147"/>
        <xdr:cNvSpPr txBox="1"/>
      </xdr:nvSpPr>
      <xdr:spPr>
        <a:xfrm>
          <a:off x="1752111" y="1016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58,107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106421</xdr:rowOff>
    </xdr:from>
    <xdr:to>
      <xdr:col>1</xdr:col>
      <xdr:colOff>485775</xdr:colOff>
      <xdr:row>59</xdr:row>
      <xdr:rowOff>36571</xdr:rowOff>
    </xdr:to>
    <xdr:sp macro="" textlink="">
      <xdr:nvSpPr>
        <xdr:cNvPr id="149" name="円/楕円 148"/>
        <xdr:cNvSpPr/>
      </xdr:nvSpPr>
      <xdr:spPr>
        <a:xfrm>
          <a:off x="1079500" y="1005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27698</xdr:rowOff>
    </xdr:from>
    <xdr:ext cx="534377" cy="259045"/>
    <xdr:sp macro="" textlink="">
      <xdr:nvSpPr>
        <xdr:cNvPr id="150" name="テキスト ボックス 149"/>
        <xdr:cNvSpPr txBox="1"/>
      </xdr:nvSpPr>
      <xdr:spPr>
        <a:xfrm>
          <a:off x="863111" y="1014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167577</xdr:rowOff>
    </xdr:from>
    <xdr:to>
      <xdr:col>6</xdr:col>
      <xdr:colOff>511175</xdr:colOff>
      <xdr:row>77</xdr:row>
      <xdr:rowOff>2556</xdr:rowOff>
    </xdr:to>
    <xdr:cxnSp macro="">
      <xdr:nvCxnSpPr>
        <xdr:cNvPr id="176" name="直線コネクタ 175"/>
        <xdr:cNvCxnSpPr/>
      </xdr:nvCxnSpPr>
      <xdr:spPr>
        <a:xfrm flipV="1">
          <a:off x="3797300" y="13197777"/>
          <a:ext cx="838200" cy="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102697</xdr:rowOff>
    </xdr:from>
    <xdr:ext cx="599010" cy="259045"/>
    <xdr:sp macro="" textlink="">
      <xdr:nvSpPr>
        <xdr:cNvPr id="177" name="民生費平均値テキスト"/>
        <xdr:cNvSpPr txBox="1"/>
      </xdr:nvSpPr>
      <xdr:spPr>
        <a:xfrm>
          <a:off x="4686300" y="13132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2556</xdr:rowOff>
    </xdr:from>
    <xdr:to>
      <xdr:col>5</xdr:col>
      <xdr:colOff>358775</xdr:colOff>
      <xdr:row>77</xdr:row>
      <xdr:rowOff>64405</xdr:rowOff>
    </xdr:to>
    <xdr:cxnSp macro="">
      <xdr:nvCxnSpPr>
        <xdr:cNvPr id="179" name="直線コネクタ 178"/>
        <xdr:cNvCxnSpPr/>
      </xdr:nvCxnSpPr>
      <xdr:spPr>
        <a:xfrm flipV="1">
          <a:off x="2908300" y="13204206"/>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112635</xdr:rowOff>
    </xdr:from>
    <xdr:to>
      <xdr:col>5</xdr:col>
      <xdr:colOff>409575</xdr:colOff>
      <xdr:row>77</xdr:row>
      <xdr:rowOff>42785</xdr:rowOff>
    </xdr:to>
    <xdr:sp macro="" textlink="">
      <xdr:nvSpPr>
        <xdr:cNvPr id="180" name="フローチャート : 判断 179"/>
        <xdr:cNvSpPr/>
      </xdr:nvSpPr>
      <xdr:spPr>
        <a:xfrm>
          <a:off x="3746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59311</xdr:rowOff>
    </xdr:from>
    <xdr:ext cx="599010" cy="259045"/>
    <xdr:sp macro="" textlink="">
      <xdr:nvSpPr>
        <xdr:cNvPr id="181" name="テキスト ボックス 180"/>
        <xdr:cNvSpPr txBox="1"/>
      </xdr:nvSpPr>
      <xdr:spPr>
        <a:xfrm>
          <a:off x="3497794"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7369</xdr:rowOff>
    </xdr:from>
    <xdr:to>
      <xdr:col>4</xdr:col>
      <xdr:colOff>155575</xdr:colOff>
      <xdr:row>77</xdr:row>
      <xdr:rowOff>64405</xdr:rowOff>
    </xdr:to>
    <xdr:cxnSp macro="">
      <xdr:nvCxnSpPr>
        <xdr:cNvPr id="182" name="直線コネクタ 181"/>
        <xdr:cNvCxnSpPr/>
      </xdr:nvCxnSpPr>
      <xdr:spPr>
        <a:xfrm>
          <a:off x="2019300" y="13209019"/>
          <a:ext cx="889000" cy="5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21217</xdr:rowOff>
    </xdr:from>
    <xdr:to>
      <xdr:col>4</xdr:col>
      <xdr:colOff>206375</xdr:colOff>
      <xdr:row>77</xdr:row>
      <xdr:rowOff>122817</xdr:rowOff>
    </xdr:to>
    <xdr:sp macro="" textlink="">
      <xdr:nvSpPr>
        <xdr:cNvPr id="183" name="フローチャート : 判断 182"/>
        <xdr:cNvSpPr/>
      </xdr:nvSpPr>
      <xdr:spPr>
        <a:xfrm>
          <a:off x="2857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113944</xdr:rowOff>
    </xdr:from>
    <xdr:ext cx="599010" cy="259045"/>
    <xdr:sp macro="" textlink="">
      <xdr:nvSpPr>
        <xdr:cNvPr id="184" name="テキスト ボックス 183"/>
        <xdr:cNvSpPr txBox="1"/>
      </xdr:nvSpPr>
      <xdr:spPr>
        <a:xfrm>
          <a:off x="2608794" y="1331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171224</xdr:rowOff>
    </xdr:from>
    <xdr:to>
      <xdr:col>2</xdr:col>
      <xdr:colOff>638175</xdr:colOff>
      <xdr:row>77</xdr:row>
      <xdr:rowOff>7369</xdr:rowOff>
    </xdr:to>
    <xdr:cxnSp macro="">
      <xdr:nvCxnSpPr>
        <xdr:cNvPr id="185" name="直線コネクタ 184"/>
        <xdr:cNvCxnSpPr/>
      </xdr:nvCxnSpPr>
      <xdr:spPr>
        <a:xfrm>
          <a:off x="1130300" y="13201424"/>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120710</xdr:rowOff>
    </xdr:from>
    <xdr:to>
      <xdr:col>3</xdr:col>
      <xdr:colOff>3175</xdr:colOff>
      <xdr:row>77</xdr:row>
      <xdr:rowOff>50860</xdr:rowOff>
    </xdr:to>
    <xdr:sp macro="" textlink="">
      <xdr:nvSpPr>
        <xdr:cNvPr id="186" name="フローチャート : 判断 185"/>
        <xdr:cNvSpPr/>
      </xdr:nvSpPr>
      <xdr:spPr>
        <a:xfrm>
          <a:off x="1968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67387</xdr:rowOff>
    </xdr:from>
    <xdr:ext cx="599010" cy="259045"/>
    <xdr:sp macro="" textlink="">
      <xdr:nvSpPr>
        <xdr:cNvPr id="187" name="テキスト ボックス 186"/>
        <xdr:cNvSpPr txBox="1"/>
      </xdr:nvSpPr>
      <xdr:spPr>
        <a:xfrm>
          <a:off x="1719794" y="1292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133854</xdr:rowOff>
    </xdr:from>
    <xdr:to>
      <xdr:col>1</xdr:col>
      <xdr:colOff>485775</xdr:colOff>
      <xdr:row>77</xdr:row>
      <xdr:rowOff>64004</xdr:rowOff>
    </xdr:to>
    <xdr:sp macro="" textlink="">
      <xdr:nvSpPr>
        <xdr:cNvPr id="188" name="フローチャート : 判断 187"/>
        <xdr:cNvSpPr/>
      </xdr:nvSpPr>
      <xdr:spPr>
        <a:xfrm>
          <a:off x="1079500" y="1316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55131</xdr:rowOff>
    </xdr:from>
    <xdr:ext cx="599010" cy="259045"/>
    <xdr:sp macro="" textlink="">
      <xdr:nvSpPr>
        <xdr:cNvPr id="189" name="テキスト ボックス 188"/>
        <xdr:cNvSpPr txBox="1"/>
      </xdr:nvSpPr>
      <xdr:spPr>
        <a:xfrm>
          <a:off x="830794" y="1325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116777</xdr:rowOff>
    </xdr:from>
    <xdr:to>
      <xdr:col>6</xdr:col>
      <xdr:colOff>561975</xdr:colOff>
      <xdr:row>77</xdr:row>
      <xdr:rowOff>46927</xdr:rowOff>
    </xdr:to>
    <xdr:sp macro="" textlink="">
      <xdr:nvSpPr>
        <xdr:cNvPr id="195" name="円/楕円 194"/>
        <xdr:cNvSpPr/>
      </xdr:nvSpPr>
      <xdr:spPr>
        <a:xfrm>
          <a:off x="4584700" y="131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139654</xdr:rowOff>
    </xdr:from>
    <xdr:ext cx="599010" cy="259045"/>
    <xdr:sp macro="" textlink="">
      <xdr:nvSpPr>
        <xdr:cNvPr id="196" name="民生費該当値テキスト"/>
        <xdr:cNvSpPr txBox="1"/>
      </xdr:nvSpPr>
      <xdr:spPr>
        <a:xfrm>
          <a:off x="4686300" y="1299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135,122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123206</xdr:rowOff>
    </xdr:from>
    <xdr:to>
      <xdr:col>5</xdr:col>
      <xdr:colOff>409575</xdr:colOff>
      <xdr:row>77</xdr:row>
      <xdr:rowOff>53356</xdr:rowOff>
    </xdr:to>
    <xdr:sp macro="" textlink="">
      <xdr:nvSpPr>
        <xdr:cNvPr id="197" name="円/楕円 196"/>
        <xdr:cNvSpPr/>
      </xdr:nvSpPr>
      <xdr:spPr>
        <a:xfrm>
          <a:off x="3746500" y="1315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44483</xdr:rowOff>
    </xdr:from>
    <xdr:ext cx="599010" cy="259045"/>
    <xdr:sp macro="" textlink="">
      <xdr:nvSpPr>
        <xdr:cNvPr id="198" name="テキスト ボックス 197"/>
        <xdr:cNvSpPr txBox="1"/>
      </xdr:nvSpPr>
      <xdr:spPr>
        <a:xfrm>
          <a:off x="3497794" y="1324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133,997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13605</xdr:rowOff>
    </xdr:from>
    <xdr:to>
      <xdr:col>4</xdr:col>
      <xdr:colOff>206375</xdr:colOff>
      <xdr:row>77</xdr:row>
      <xdr:rowOff>115205</xdr:rowOff>
    </xdr:to>
    <xdr:sp macro="" textlink="">
      <xdr:nvSpPr>
        <xdr:cNvPr id="199" name="円/楕円 198"/>
        <xdr:cNvSpPr/>
      </xdr:nvSpPr>
      <xdr:spPr>
        <a:xfrm>
          <a:off x="2857500" y="132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131732</xdr:rowOff>
    </xdr:from>
    <xdr:ext cx="599010" cy="259045"/>
    <xdr:sp macro="" textlink="">
      <xdr:nvSpPr>
        <xdr:cNvPr id="200" name="テキスト ボックス 199"/>
        <xdr:cNvSpPr txBox="1"/>
      </xdr:nvSpPr>
      <xdr:spPr>
        <a:xfrm>
          <a:off x="2608794" y="1299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123,175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128019</xdr:rowOff>
    </xdr:from>
    <xdr:to>
      <xdr:col>3</xdr:col>
      <xdr:colOff>3175</xdr:colOff>
      <xdr:row>77</xdr:row>
      <xdr:rowOff>58169</xdr:rowOff>
    </xdr:to>
    <xdr:sp macro="" textlink="">
      <xdr:nvSpPr>
        <xdr:cNvPr id="201" name="円/楕円 200"/>
        <xdr:cNvSpPr/>
      </xdr:nvSpPr>
      <xdr:spPr>
        <a:xfrm>
          <a:off x="1968500" y="131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49296</xdr:rowOff>
    </xdr:from>
    <xdr:ext cx="599010" cy="259045"/>
    <xdr:sp macro="" textlink="">
      <xdr:nvSpPr>
        <xdr:cNvPr id="202" name="テキスト ボックス 201"/>
        <xdr:cNvSpPr txBox="1"/>
      </xdr:nvSpPr>
      <xdr:spPr>
        <a:xfrm>
          <a:off x="1719794" y="1325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133,155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120424</xdr:rowOff>
    </xdr:from>
    <xdr:to>
      <xdr:col>1</xdr:col>
      <xdr:colOff>485775</xdr:colOff>
      <xdr:row>77</xdr:row>
      <xdr:rowOff>50574</xdr:rowOff>
    </xdr:to>
    <xdr:sp macro="" textlink="">
      <xdr:nvSpPr>
        <xdr:cNvPr id="203" name="円/楕円 202"/>
        <xdr:cNvSpPr/>
      </xdr:nvSpPr>
      <xdr:spPr>
        <a:xfrm>
          <a:off x="1079500" y="1315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67101</xdr:rowOff>
    </xdr:from>
    <xdr:ext cx="599010" cy="259045"/>
    <xdr:sp macro="" textlink="">
      <xdr:nvSpPr>
        <xdr:cNvPr id="204" name="テキスト ボックス 203"/>
        <xdr:cNvSpPr txBox="1"/>
      </xdr:nvSpPr>
      <xdr:spPr>
        <a:xfrm>
          <a:off x="830794" y="129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3029</xdr:rowOff>
    </xdr:from>
    <xdr:to>
      <xdr:col>6</xdr:col>
      <xdr:colOff>511175</xdr:colOff>
      <xdr:row>97</xdr:row>
      <xdr:rowOff>147473</xdr:rowOff>
    </xdr:to>
    <xdr:cxnSp macro="">
      <xdr:nvCxnSpPr>
        <xdr:cNvPr id="236" name="直線コネクタ 235"/>
        <xdr:cNvCxnSpPr/>
      </xdr:nvCxnSpPr>
      <xdr:spPr>
        <a:xfrm flipV="1">
          <a:off x="3797300" y="16462229"/>
          <a:ext cx="838200" cy="31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109732</xdr:rowOff>
    </xdr:from>
    <xdr:ext cx="534377" cy="259045"/>
    <xdr:sp macro="" textlink="">
      <xdr:nvSpPr>
        <xdr:cNvPr id="237" name="衛生費平均値テキスト"/>
        <xdr:cNvSpPr txBox="1"/>
      </xdr:nvSpPr>
      <xdr:spPr>
        <a:xfrm>
          <a:off x="4686300" y="1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4646</xdr:rowOff>
    </xdr:from>
    <xdr:to>
      <xdr:col>5</xdr:col>
      <xdr:colOff>358775</xdr:colOff>
      <xdr:row>97</xdr:row>
      <xdr:rowOff>147473</xdr:rowOff>
    </xdr:to>
    <xdr:cxnSp macro="">
      <xdr:nvCxnSpPr>
        <xdr:cNvPr id="239" name="直線コネクタ 238"/>
        <xdr:cNvCxnSpPr/>
      </xdr:nvCxnSpPr>
      <xdr:spPr>
        <a:xfrm>
          <a:off x="2908300" y="16635296"/>
          <a:ext cx="889000" cy="14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0" name="フローチャート : 判断 239"/>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1" name="テキスト ボックス 240"/>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4646</xdr:rowOff>
    </xdr:from>
    <xdr:to>
      <xdr:col>4</xdr:col>
      <xdr:colOff>155575</xdr:colOff>
      <xdr:row>97</xdr:row>
      <xdr:rowOff>162544</xdr:rowOff>
    </xdr:to>
    <xdr:cxnSp macro="">
      <xdr:nvCxnSpPr>
        <xdr:cNvPr id="242" name="直線コネクタ 241"/>
        <xdr:cNvCxnSpPr/>
      </xdr:nvCxnSpPr>
      <xdr:spPr>
        <a:xfrm flipV="1">
          <a:off x="2019300" y="16635296"/>
          <a:ext cx="889000" cy="15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43" name="フローチャート : 判断 242"/>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106058</xdr:rowOff>
    </xdr:from>
    <xdr:ext cx="534377" cy="259045"/>
    <xdr:sp macro="" textlink="">
      <xdr:nvSpPr>
        <xdr:cNvPr id="244" name="テキスト ボックス 243"/>
        <xdr:cNvSpPr txBox="1"/>
      </xdr:nvSpPr>
      <xdr:spPr>
        <a:xfrm>
          <a:off x="2641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147586</xdr:rowOff>
    </xdr:from>
    <xdr:to>
      <xdr:col>2</xdr:col>
      <xdr:colOff>638175</xdr:colOff>
      <xdr:row>97</xdr:row>
      <xdr:rowOff>162544</xdr:rowOff>
    </xdr:to>
    <xdr:cxnSp macro="">
      <xdr:nvCxnSpPr>
        <xdr:cNvPr id="245" name="直線コネクタ 244"/>
        <xdr:cNvCxnSpPr/>
      </xdr:nvCxnSpPr>
      <xdr:spPr>
        <a:xfrm>
          <a:off x="1130300" y="16778236"/>
          <a:ext cx="889000" cy="1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46" name="フローチャート : 判断 245"/>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47" name="テキスト ボックス 246"/>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48" name="フローチャート : 判断 247"/>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49" name="テキスト ボックス 248"/>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123679</xdr:rowOff>
    </xdr:from>
    <xdr:to>
      <xdr:col>6</xdr:col>
      <xdr:colOff>561975</xdr:colOff>
      <xdr:row>96</xdr:row>
      <xdr:rowOff>53829</xdr:rowOff>
    </xdr:to>
    <xdr:sp macro="" textlink="">
      <xdr:nvSpPr>
        <xdr:cNvPr id="255" name="円/楕円 254"/>
        <xdr:cNvSpPr/>
      </xdr:nvSpPr>
      <xdr:spPr>
        <a:xfrm>
          <a:off x="4584700" y="1641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146556</xdr:rowOff>
    </xdr:from>
    <xdr:ext cx="534377" cy="259045"/>
    <xdr:sp macro="" textlink="">
      <xdr:nvSpPr>
        <xdr:cNvPr id="256" name="衛生費該当値テキスト"/>
        <xdr:cNvSpPr txBox="1"/>
      </xdr:nvSpPr>
      <xdr:spPr>
        <a:xfrm>
          <a:off x="4686300" y="1626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57,370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96673</xdr:rowOff>
    </xdr:from>
    <xdr:to>
      <xdr:col>5</xdr:col>
      <xdr:colOff>409575</xdr:colOff>
      <xdr:row>98</xdr:row>
      <xdr:rowOff>26823</xdr:rowOff>
    </xdr:to>
    <xdr:sp macro="" textlink="">
      <xdr:nvSpPr>
        <xdr:cNvPr id="257" name="円/楕円 256"/>
        <xdr:cNvSpPr/>
      </xdr:nvSpPr>
      <xdr:spPr>
        <a:xfrm>
          <a:off x="3746500" y="167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17950</xdr:rowOff>
    </xdr:from>
    <xdr:ext cx="534377" cy="259045"/>
    <xdr:sp macro="" textlink="">
      <xdr:nvSpPr>
        <xdr:cNvPr id="258" name="テキスト ボックス 257"/>
        <xdr:cNvSpPr txBox="1"/>
      </xdr:nvSpPr>
      <xdr:spPr>
        <a:xfrm>
          <a:off x="3530111" y="168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125296</xdr:rowOff>
    </xdr:from>
    <xdr:to>
      <xdr:col>4</xdr:col>
      <xdr:colOff>206375</xdr:colOff>
      <xdr:row>97</xdr:row>
      <xdr:rowOff>55446</xdr:rowOff>
    </xdr:to>
    <xdr:sp macro="" textlink="">
      <xdr:nvSpPr>
        <xdr:cNvPr id="259" name="円/楕円 258"/>
        <xdr:cNvSpPr/>
      </xdr:nvSpPr>
      <xdr:spPr>
        <a:xfrm>
          <a:off x="2857500" y="1658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71973</xdr:rowOff>
    </xdr:from>
    <xdr:ext cx="534377" cy="259045"/>
    <xdr:sp macro="" textlink="">
      <xdr:nvSpPr>
        <xdr:cNvPr id="260" name="テキスト ボックス 259"/>
        <xdr:cNvSpPr txBox="1"/>
      </xdr:nvSpPr>
      <xdr:spPr>
        <a:xfrm>
          <a:off x="2641111" y="1635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111744</xdr:rowOff>
    </xdr:from>
    <xdr:to>
      <xdr:col>3</xdr:col>
      <xdr:colOff>3175</xdr:colOff>
      <xdr:row>98</xdr:row>
      <xdr:rowOff>41894</xdr:rowOff>
    </xdr:to>
    <xdr:sp macro="" textlink="">
      <xdr:nvSpPr>
        <xdr:cNvPr id="261" name="円/楕円 260"/>
        <xdr:cNvSpPr/>
      </xdr:nvSpPr>
      <xdr:spPr>
        <a:xfrm>
          <a:off x="1968500" y="1674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33021</xdr:rowOff>
    </xdr:from>
    <xdr:ext cx="534377" cy="259045"/>
    <xdr:sp macro="" textlink="">
      <xdr:nvSpPr>
        <xdr:cNvPr id="262" name="テキスト ボックス 261"/>
        <xdr:cNvSpPr txBox="1"/>
      </xdr:nvSpPr>
      <xdr:spPr>
        <a:xfrm>
          <a:off x="1752111" y="1683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96786</xdr:rowOff>
    </xdr:from>
    <xdr:to>
      <xdr:col>1</xdr:col>
      <xdr:colOff>485775</xdr:colOff>
      <xdr:row>98</xdr:row>
      <xdr:rowOff>26936</xdr:rowOff>
    </xdr:to>
    <xdr:sp macro="" textlink="">
      <xdr:nvSpPr>
        <xdr:cNvPr id="263" name="円/楕円 262"/>
        <xdr:cNvSpPr/>
      </xdr:nvSpPr>
      <xdr:spPr>
        <a:xfrm>
          <a:off x="1079500" y="167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18063</xdr:rowOff>
    </xdr:from>
    <xdr:ext cx="534377" cy="259045"/>
    <xdr:sp macro="" textlink="">
      <xdr:nvSpPr>
        <xdr:cNvPr id="264" name="テキスト ボックス 263"/>
        <xdr:cNvSpPr txBox="1"/>
      </xdr:nvSpPr>
      <xdr:spPr>
        <a:xfrm>
          <a:off x="863111" y="168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0" name="直線コネクタ 289"/>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3"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4" name="直線コネクタ 293"/>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94470</xdr:rowOff>
    </xdr:from>
    <xdr:to>
      <xdr:col>15</xdr:col>
      <xdr:colOff>180975</xdr:colOff>
      <xdr:row>39</xdr:row>
      <xdr:rowOff>10378</xdr:rowOff>
    </xdr:to>
    <xdr:cxnSp macro="">
      <xdr:nvCxnSpPr>
        <xdr:cNvPr id="295" name="直線コネクタ 294"/>
        <xdr:cNvCxnSpPr/>
      </xdr:nvCxnSpPr>
      <xdr:spPr>
        <a:xfrm>
          <a:off x="9639300" y="6609570"/>
          <a:ext cx="838200" cy="8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100020</xdr:rowOff>
    </xdr:from>
    <xdr:ext cx="378565" cy="259045"/>
    <xdr:sp macro="" textlink="">
      <xdr:nvSpPr>
        <xdr:cNvPr id="296" name="労働費平均値テキスト"/>
        <xdr:cNvSpPr txBox="1"/>
      </xdr:nvSpPr>
      <xdr:spPr>
        <a:xfrm>
          <a:off x="10528300" y="6443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7" name="フローチャート : 判断 296"/>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68507</xdr:rowOff>
    </xdr:from>
    <xdr:to>
      <xdr:col>14</xdr:col>
      <xdr:colOff>28575</xdr:colOff>
      <xdr:row>38</xdr:row>
      <xdr:rowOff>94470</xdr:rowOff>
    </xdr:to>
    <xdr:cxnSp macro="">
      <xdr:nvCxnSpPr>
        <xdr:cNvPr id="298" name="直線コネクタ 297"/>
        <xdr:cNvCxnSpPr/>
      </xdr:nvCxnSpPr>
      <xdr:spPr>
        <a:xfrm>
          <a:off x="8750300" y="6583607"/>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164012</xdr:rowOff>
    </xdr:from>
    <xdr:to>
      <xdr:col>14</xdr:col>
      <xdr:colOff>79375</xdr:colOff>
      <xdr:row>38</xdr:row>
      <xdr:rowOff>94162</xdr:rowOff>
    </xdr:to>
    <xdr:sp macro="" textlink="">
      <xdr:nvSpPr>
        <xdr:cNvPr id="299" name="フローチャート : 判断 298"/>
        <xdr:cNvSpPr/>
      </xdr:nvSpPr>
      <xdr:spPr>
        <a:xfrm>
          <a:off x="95885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110688</xdr:rowOff>
    </xdr:from>
    <xdr:ext cx="469744" cy="259045"/>
    <xdr:sp macro="" textlink="">
      <xdr:nvSpPr>
        <xdr:cNvPr id="300" name="テキスト ボックス 299"/>
        <xdr:cNvSpPr txBox="1"/>
      </xdr:nvSpPr>
      <xdr:spPr>
        <a:xfrm>
          <a:off x="9404427" y="62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2866</xdr:rowOff>
    </xdr:from>
    <xdr:to>
      <xdr:col>12</xdr:col>
      <xdr:colOff>511175</xdr:colOff>
      <xdr:row>38</xdr:row>
      <xdr:rowOff>68507</xdr:rowOff>
    </xdr:to>
    <xdr:cxnSp macro="">
      <xdr:nvCxnSpPr>
        <xdr:cNvPr id="301" name="直線コネクタ 300"/>
        <xdr:cNvCxnSpPr/>
      </xdr:nvCxnSpPr>
      <xdr:spPr>
        <a:xfrm>
          <a:off x="7861300" y="6517966"/>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96738</xdr:rowOff>
    </xdr:from>
    <xdr:to>
      <xdr:col>12</xdr:col>
      <xdr:colOff>561975</xdr:colOff>
      <xdr:row>38</xdr:row>
      <xdr:rowOff>26888</xdr:rowOff>
    </xdr:to>
    <xdr:sp macro="" textlink="">
      <xdr:nvSpPr>
        <xdr:cNvPr id="302" name="フローチャート : 判断 301"/>
        <xdr:cNvSpPr/>
      </xdr:nvSpPr>
      <xdr:spPr>
        <a:xfrm>
          <a:off x="8699500" y="644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43415</xdr:rowOff>
    </xdr:from>
    <xdr:ext cx="469744" cy="259045"/>
    <xdr:sp macro="" textlink="">
      <xdr:nvSpPr>
        <xdr:cNvPr id="303" name="テキスト ボックス 302"/>
        <xdr:cNvSpPr txBox="1"/>
      </xdr:nvSpPr>
      <xdr:spPr>
        <a:xfrm>
          <a:off x="8515427" y="621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56588</xdr:rowOff>
    </xdr:from>
    <xdr:to>
      <xdr:col>11</xdr:col>
      <xdr:colOff>307975</xdr:colOff>
      <xdr:row>38</xdr:row>
      <xdr:rowOff>2866</xdr:rowOff>
    </xdr:to>
    <xdr:cxnSp macro="">
      <xdr:nvCxnSpPr>
        <xdr:cNvPr id="304" name="直線コネクタ 303"/>
        <xdr:cNvCxnSpPr/>
      </xdr:nvCxnSpPr>
      <xdr:spPr>
        <a:xfrm>
          <a:off x="6972300" y="6400238"/>
          <a:ext cx="889000" cy="1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118618</xdr:rowOff>
    </xdr:from>
    <xdr:to>
      <xdr:col>11</xdr:col>
      <xdr:colOff>358775</xdr:colOff>
      <xdr:row>37</xdr:row>
      <xdr:rowOff>48768</xdr:rowOff>
    </xdr:to>
    <xdr:sp macro="" textlink="">
      <xdr:nvSpPr>
        <xdr:cNvPr id="305" name="フローチャート : 判断 304"/>
        <xdr:cNvSpPr/>
      </xdr:nvSpPr>
      <xdr:spPr>
        <a:xfrm>
          <a:off x="7810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65295</xdr:rowOff>
    </xdr:from>
    <xdr:ext cx="469744" cy="259045"/>
    <xdr:sp macro="" textlink="">
      <xdr:nvSpPr>
        <xdr:cNvPr id="306" name="テキスト ボックス 305"/>
        <xdr:cNvSpPr txBox="1"/>
      </xdr:nvSpPr>
      <xdr:spPr>
        <a:xfrm>
          <a:off x="7626427"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147846</xdr:rowOff>
    </xdr:from>
    <xdr:to>
      <xdr:col>10</xdr:col>
      <xdr:colOff>155575</xdr:colOff>
      <xdr:row>36</xdr:row>
      <xdr:rowOff>77996</xdr:rowOff>
    </xdr:to>
    <xdr:sp macro="" textlink="">
      <xdr:nvSpPr>
        <xdr:cNvPr id="307" name="フローチャート : 判断 306"/>
        <xdr:cNvSpPr/>
      </xdr:nvSpPr>
      <xdr:spPr>
        <a:xfrm>
          <a:off x="6921500" y="614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94523</xdr:rowOff>
    </xdr:from>
    <xdr:ext cx="469744" cy="259045"/>
    <xdr:sp macro="" textlink="">
      <xdr:nvSpPr>
        <xdr:cNvPr id="308" name="テキスト ボックス 307"/>
        <xdr:cNvSpPr txBox="1"/>
      </xdr:nvSpPr>
      <xdr:spPr>
        <a:xfrm>
          <a:off x="6737427" y="592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131028</xdr:rowOff>
    </xdr:from>
    <xdr:to>
      <xdr:col>15</xdr:col>
      <xdr:colOff>231775</xdr:colOff>
      <xdr:row>39</xdr:row>
      <xdr:rowOff>61178</xdr:rowOff>
    </xdr:to>
    <xdr:sp macro="" textlink="">
      <xdr:nvSpPr>
        <xdr:cNvPr id="314" name="円/楕円 313"/>
        <xdr:cNvSpPr/>
      </xdr:nvSpPr>
      <xdr:spPr>
        <a:xfrm>
          <a:off x="10426700" y="66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55571</xdr:rowOff>
    </xdr:from>
    <xdr:ext cx="378565" cy="259045"/>
    <xdr:sp macro="" textlink="">
      <xdr:nvSpPr>
        <xdr:cNvPr id="315" name="労働費該当値テキスト"/>
        <xdr:cNvSpPr txBox="1"/>
      </xdr:nvSpPr>
      <xdr:spPr>
        <a:xfrm>
          <a:off x="10528300" y="6570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43670</xdr:rowOff>
    </xdr:from>
    <xdr:to>
      <xdr:col>14</xdr:col>
      <xdr:colOff>79375</xdr:colOff>
      <xdr:row>38</xdr:row>
      <xdr:rowOff>145270</xdr:rowOff>
    </xdr:to>
    <xdr:sp macro="" textlink="">
      <xdr:nvSpPr>
        <xdr:cNvPr id="316" name="円/楕円 315"/>
        <xdr:cNvSpPr/>
      </xdr:nvSpPr>
      <xdr:spPr>
        <a:xfrm>
          <a:off x="9588500" y="65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136397</xdr:rowOff>
    </xdr:from>
    <xdr:ext cx="469744" cy="259045"/>
    <xdr:sp macro="" textlink="">
      <xdr:nvSpPr>
        <xdr:cNvPr id="317" name="テキスト ボックス 316"/>
        <xdr:cNvSpPr txBox="1"/>
      </xdr:nvSpPr>
      <xdr:spPr>
        <a:xfrm>
          <a:off x="9404427" y="665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17707</xdr:rowOff>
    </xdr:from>
    <xdr:to>
      <xdr:col>12</xdr:col>
      <xdr:colOff>561975</xdr:colOff>
      <xdr:row>38</xdr:row>
      <xdr:rowOff>119307</xdr:rowOff>
    </xdr:to>
    <xdr:sp macro="" textlink="">
      <xdr:nvSpPr>
        <xdr:cNvPr id="318" name="円/楕円 317"/>
        <xdr:cNvSpPr/>
      </xdr:nvSpPr>
      <xdr:spPr>
        <a:xfrm>
          <a:off x="8699500" y="653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110434</xdr:rowOff>
    </xdr:from>
    <xdr:ext cx="469744" cy="259045"/>
    <xdr:sp macro="" textlink="">
      <xdr:nvSpPr>
        <xdr:cNvPr id="319" name="テキスト ボックス 318"/>
        <xdr:cNvSpPr txBox="1"/>
      </xdr:nvSpPr>
      <xdr:spPr>
        <a:xfrm>
          <a:off x="8515427" y="662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123516</xdr:rowOff>
    </xdr:from>
    <xdr:to>
      <xdr:col>11</xdr:col>
      <xdr:colOff>358775</xdr:colOff>
      <xdr:row>38</xdr:row>
      <xdr:rowOff>53666</xdr:rowOff>
    </xdr:to>
    <xdr:sp macro="" textlink="">
      <xdr:nvSpPr>
        <xdr:cNvPr id="320" name="円/楕円 319"/>
        <xdr:cNvSpPr/>
      </xdr:nvSpPr>
      <xdr:spPr>
        <a:xfrm>
          <a:off x="7810500" y="646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44793</xdr:rowOff>
    </xdr:from>
    <xdr:ext cx="469744" cy="259045"/>
    <xdr:sp macro="" textlink="">
      <xdr:nvSpPr>
        <xdr:cNvPr id="321" name="テキスト ボックス 320"/>
        <xdr:cNvSpPr txBox="1"/>
      </xdr:nvSpPr>
      <xdr:spPr>
        <a:xfrm>
          <a:off x="7626427" y="655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5788</xdr:rowOff>
    </xdr:from>
    <xdr:to>
      <xdr:col>10</xdr:col>
      <xdr:colOff>155575</xdr:colOff>
      <xdr:row>37</xdr:row>
      <xdr:rowOff>107388</xdr:rowOff>
    </xdr:to>
    <xdr:sp macro="" textlink="">
      <xdr:nvSpPr>
        <xdr:cNvPr id="322" name="円/楕円 321"/>
        <xdr:cNvSpPr/>
      </xdr:nvSpPr>
      <xdr:spPr>
        <a:xfrm>
          <a:off x="6921500" y="634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98515</xdr:rowOff>
    </xdr:from>
    <xdr:ext cx="469744" cy="259045"/>
    <xdr:sp macro="" textlink="">
      <xdr:nvSpPr>
        <xdr:cNvPr id="323" name="テキスト ボックス 322"/>
        <xdr:cNvSpPr txBox="1"/>
      </xdr:nvSpPr>
      <xdr:spPr>
        <a:xfrm>
          <a:off x="6737427" y="644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43852</xdr:rowOff>
    </xdr:from>
    <xdr:to>
      <xdr:col>15</xdr:col>
      <xdr:colOff>180975</xdr:colOff>
      <xdr:row>58</xdr:row>
      <xdr:rowOff>61126</xdr:rowOff>
    </xdr:to>
    <xdr:cxnSp macro="">
      <xdr:nvCxnSpPr>
        <xdr:cNvPr id="350" name="直線コネクタ 349"/>
        <xdr:cNvCxnSpPr/>
      </xdr:nvCxnSpPr>
      <xdr:spPr>
        <a:xfrm>
          <a:off x="9639300" y="9987952"/>
          <a:ext cx="838200" cy="1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155284</xdr:rowOff>
    </xdr:from>
    <xdr:ext cx="534377" cy="259045"/>
    <xdr:sp macro="" textlink="">
      <xdr:nvSpPr>
        <xdr:cNvPr id="351" name="農林水産業費平均値テキスト"/>
        <xdr:cNvSpPr txBox="1"/>
      </xdr:nvSpPr>
      <xdr:spPr>
        <a:xfrm>
          <a:off x="10528300" y="9756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43852</xdr:rowOff>
    </xdr:from>
    <xdr:to>
      <xdr:col>14</xdr:col>
      <xdr:colOff>28575</xdr:colOff>
      <xdr:row>58</xdr:row>
      <xdr:rowOff>58268</xdr:rowOff>
    </xdr:to>
    <xdr:cxnSp macro="">
      <xdr:nvCxnSpPr>
        <xdr:cNvPr id="353" name="直線コネクタ 352"/>
        <xdr:cNvCxnSpPr/>
      </xdr:nvCxnSpPr>
      <xdr:spPr>
        <a:xfrm flipV="1">
          <a:off x="8750300" y="9987952"/>
          <a:ext cx="889000" cy="1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54" name="フローチャート : 判断 353"/>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101487</xdr:rowOff>
    </xdr:from>
    <xdr:ext cx="534377" cy="259045"/>
    <xdr:sp macro="" textlink="">
      <xdr:nvSpPr>
        <xdr:cNvPr id="355" name="テキスト ボックス 354"/>
        <xdr:cNvSpPr txBox="1"/>
      </xdr:nvSpPr>
      <xdr:spPr>
        <a:xfrm>
          <a:off x="9372111" y="97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27110</xdr:rowOff>
    </xdr:from>
    <xdr:to>
      <xdr:col>12</xdr:col>
      <xdr:colOff>511175</xdr:colOff>
      <xdr:row>58</xdr:row>
      <xdr:rowOff>58268</xdr:rowOff>
    </xdr:to>
    <xdr:cxnSp macro="">
      <xdr:nvCxnSpPr>
        <xdr:cNvPr id="356" name="直線コネクタ 355"/>
        <xdr:cNvCxnSpPr/>
      </xdr:nvCxnSpPr>
      <xdr:spPr>
        <a:xfrm>
          <a:off x="7861300" y="9971210"/>
          <a:ext cx="889000" cy="3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57" name="フローチャート : 判断 356"/>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103443</xdr:rowOff>
    </xdr:from>
    <xdr:ext cx="534377" cy="259045"/>
    <xdr:sp macro="" textlink="">
      <xdr:nvSpPr>
        <xdr:cNvPr id="358" name="テキスト ボックス 357"/>
        <xdr:cNvSpPr txBox="1"/>
      </xdr:nvSpPr>
      <xdr:spPr>
        <a:xfrm>
          <a:off x="8483111" y="97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27110</xdr:rowOff>
    </xdr:from>
    <xdr:to>
      <xdr:col>11</xdr:col>
      <xdr:colOff>307975</xdr:colOff>
      <xdr:row>58</xdr:row>
      <xdr:rowOff>28257</xdr:rowOff>
    </xdr:to>
    <xdr:cxnSp macro="">
      <xdr:nvCxnSpPr>
        <xdr:cNvPr id="359" name="直線コネクタ 358"/>
        <xdr:cNvCxnSpPr/>
      </xdr:nvCxnSpPr>
      <xdr:spPr>
        <a:xfrm flipV="1">
          <a:off x="6972300" y="9971210"/>
          <a:ext cx="8890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60" name="フローチャート : 判断 359"/>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72658</xdr:rowOff>
    </xdr:from>
    <xdr:ext cx="534377" cy="259045"/>
    <xdr:sp macro="" textlink="">
      <xdr:nvSpPr>
        <xdr:cNvPr id="361" name="テキスト ボックス 360"/>
        <xdr:cNvSpPr txBox="1"/>
      </xdr:nvSpPr>
      <xdr:spPr>
        <a:xfrm>
          <a:off x="7594111" y="100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62" name="フローチャート : 判断 361"/>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87874</xdr:rowOff>
    </xdr:from>
    <xdr:ext cx="534377" cy="259045"/>
    <xdr:sp macro="" textlink="">
      <xdr:nvSpPr>
        <xdr:cNvPr id="363" name="テキスト ボックス 362"/>
        <xdr:cNvSpPr txBox="1"/>
      </xdr:nvSpPr>
      <xdr:spPr>
        <a:xfrm>
          <a:off x="6705111" y="1003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10326</xdr:rowOff>
    </xdr:from>
    <xdr:to>
      <xdr:col>15</xdr:col>
      <xdr:colOff>231775</xdr:colOff>
      <xdr:row>58</xdr:row>
      <xdr:rowOff>111926</xdr:rowOff>
    </xdr:to>
    <xdr:sp macro="" textlink="">
      <xdr:nvSpPr>
        <xdr:cNvPr id="369" name="円/楕円 368"/>
        <xdr:cNvSpPr/>
      </xdr:nvSpPr>
      <xdr:spPr>
        <a:xfrm>
          <a:off x="10426700" y="995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110835</xdr:rowOff>
    </xdr:from>
    <xdr:ext cx="534377" cy="259045"/>
    <xdr:sp macro="" textlink="">
      <xdr:nvSpPr>
        <xdr:cNvPr id="370" name="農林水産業費該当値テキスト"/>
        <xdr:cNvSpPr txBox="1"/>
      </xdr:nvSpPr>
      <xdr:spPr>
        <a:xfrm>
          <a:off x="10528300" y="988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164502</xdr:rowOff>
    </xdr:from>
    <xdr:to>
      <xdr:col>14</xdr:col>
      <xdr:colOff>79375</xdr:colOff>
      <xdr:row>58</xdr:row>
      <xdr:rowOff>94652</xdr:rowOff>
    </xdr:to>
    <xdr:sp macro="" textlink="">
      <xdr:nvSpPr>
        <xdr:cNvPr id="371" name="円/楕円 370"/>
        <xdr:cNvSpPr/>
      </xdr:nvSpPr>
      <xdr:spPr>
        <a:xfrm>
          <a:off x="9588500" y="99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85779</xdr:rowOff>
    </xdr:from>
    <xdr:ext cx="534377" cy="259045"/>
    <xdr:sp macro="" textlink="">
      <xdr:nvSpPr>
        <xdr:cNvPr id="372" name="テキスト ボックス 371"/>
        <xdr:cNvSpPr txBox="1"/>
      </xdr:nvSpPr>
      <xdr:spPr>
        <a:xfrm>
          <a:off x="9372111" y="1002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7468</xdr:rowOff>
    </xdr:from>
    <xdr:to>
      <xdr:col>12</xdr:col>
      <xdr:colOff>561975</xdr:colOff>
      <xdr:row>58</xdr:row>
      <xdr:rowOff>109068</xdr:rowOff>
    </xdr:to>
    <xdr:sp macro="" textlink="">
      <xdr:nvSpPr>
        <xdr:cNvPr id="373" name="円/楕円 372"/>
        <xdr:cNvSpPr/>
      </xdr:nvSpPr>
      <xdr:spPr>
        <a:xfrm>
          <a:off x="8699500" y="99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100195</xdr:rowOff>
    </xdr:from>
    <xdr:ext cx="534377" cy="259045"/>
    <xdr:sp macro="" textlink="">
      <xdr:nvSpPr>
        <xdr:cNvPr id="374" name="テキスト ボックス 373"/>
        <xdr:cNvSpPr txBox="1"/>
      </xdr:nvSpPr>
      <xdr:spPr>
        <a:xfrm>
          <a:off x="8483111" y="1004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147760</xdr:rowOff>
    </xdr:from>
    <xdr:to>
      <xdr:col>11</xdr:col>
      <xdr:colOff>358775</xdr:colOff>
      <xdr:row>58</xdr:row>
      <xdr:rowOff>77910</xdr:rowOff>
    </xdr:to>
    <xdr:sp macro="" textlink="">
      <xdr:nvSpPr>
        <xdr:cNvPr id="375" name="円/楕円 374"/>
        <xdr:cNvSpPr/>
      </xdr:nvSpPr>
      <xdr:spPr>
        <a:xfrm>
          <a:off x="7810500" y="99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94437</xdr:rowOff>
    </xdr:from>
    <xdr:ext cx="534377" cy="259045"/>
    <xdr:sp macro="" textlink="">
      <xdr:nvSpPr>
        <xdr:cNvPr id="376" name="テキスト ボックス 375"/>
        <xdr:cNvSpPr txBox="1"/>
      </xdr:nvSpPr>
      <xdr:spPr>
        <a:xfrm>
          <a:off x="7594111" y="969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148907</xdr:rowOff>
    </xdr:from>
    <xdr:to>
      <xdr:col>10</xdr:col>
      <xdr:colOff>155575</xdr:colOff>
      <xdr:row>58</xdr:row>
      <xdr:rowOff>79057</xdr:rowOff>
    </xdr:to>
    <xdr:sp macro="" textlink="">
      <xdr:nvSpPr>
        <xdr:cNvPr id="377" name="円/楕円 376"/>
        <xdr:cNvSpPr/>
      </xdr:nvSpPr>
      <xdr:spPr>
        <a:xfrm>
          <a:off x="6921500" y="992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95584</xdr:rowOff>
    </xdr:from>
    <xdr:ext cx="534377" cy="259045"/>
    <xdr:sp macro="" textlink="">
      <xdr:nvSpPr>
        <xdr:cNvPr id="378" name="テキスト ボックス 377"/>
        <xdr:cNvSpPr txBox="1"/>
      </xdr:nvSpPr>
      <xdr:spPr>
        <a:xfrm>
          <a:off x="6705111" y="96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49306</xdr:rowOff>
    </xdr:from>
    <xdr:to>
      <xdr:col>15</xdr:col>
      <xdr:colOff>180975</xdr:colOff>
      <xdr:row>77</xdr:row>
      <xdr:rowOff>142672</xdr:rowOff>
    </xdr:to>
    <xdr:cxnSp macro="">
      <xdr:nvCxnSpPr>
        <xdr:cNvPr id="409" name="直線コネクタ 408"/>
        <xdr:cNvCxnSpPr/>
      </xdr:nvCxnSpPr>
      <xdr:spPr>
        <a:xfrm flipV="1">
          <a:off x="9639300" y="13250956"/>
          <a:ext cx="838200" cy="9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74091</xdr:rowOff>
    </xdr:from>
    <xdr:ext cx="534377" cy="259045"/>
    <xdr:sp macro="" textlink="">
      <xdr:nvSpPr>
        <xdr:cNvPr id="410" name="商工費平均値テキスト"/>
        <xdr:cNvSpPr txBox="1"/>
      </xdr:nvSpPr>
      <xdr:spPr>
        <a:xfrm>
          <a:off x="10528300" y="129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142672</xdr:rowOff>
    </xdr:from>
    <xdr:to>
      <xdr:col>14</xdr:col>
      <xdr:colOff>28575</xdr:colOff>
      <xdr:row>78</xdr:row>
      <xdr:rowOff>4206</xdr:rowOff>
    </xdr:to>
    <xdr:cxnSp macro="">
      <xdr:nvCxnSpPr>
        <xdr:cNvPr id="412" name="直線コネクタ 411"/>
        <xdr:cNvCxnSpPr/>
      </xdr:nvCxnSpPr>
      <xdr:spPr>
        <a:xfrm flipV="1">
          <a:off x="8750300" y="13344322"/>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88705</xdr:rowOff>
    </xdr:from>
    <xdr:to>
      <xdr:col>14</xdr:col>
      <xdr:colOff>79375</xdr:colOff>
      <xdr:row>78</xdr:row>
      <xdr:rowOff>18855</xdr:rowOff>
    </xdr:to>
    <xdr:sp macro="" textlink="">
      <xdr:nvSpPr>
        <xdr:cNvPr id="413" name="フローチャート : 判断 412"/>
        <xdr:cNvSpPr/>
      </xdr:nvSpPr>
      <xdr:spPr>
        <a:xfrm>
          <a:off x="9588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35382</xdr:rowOff>
    </xdr:from>
    <xdr:ext cx="469744" cy="259045"/>
    <xdr:sp macro="" textlink="">
      <xdr:nvSpPr>
        <xdr:cNvPr id="414" name="テキスト ボックス 413"/>
        <xdr:cNvSpPr txBox="1"/>
      </xdr:nvSpPr>
      <xdr:spPr>
        <a:xfrm>
          <a:off x="9404427" y="1306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4206</xdr:rowOff>
    </xdr:from>
    <xdr:to>
      <xdr:col>12</xdr:col>
      <xdr:colOff>511175</xdr:colOff>
      <xdr:row>78</xdr:row>
      <xdr:rowOff>88919</xdr:rowOff>
    </xdr:to>
    <xdr:cxnSp macro="">
      <xdr:nvCxnSpPr>
        <xdr:cNvPr id="415" name="直線コネクタ 414"/>
        <xdr:cNvCxnSpPr/>
      </xdr:nvCxnSpPr>
      <xdr:spPr>
        <a:xfrm flipV="1">
          <a:off x="7861300" y="13377306"/>
          <a:ext cx="889000" cy="8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94419</xdr:rowOff>
    </xdr:from>
    <xdr:to>
      <xdr:col>12</xdr:col>
      <xdr:colOff>561975</xdr:colOff>
      <xdr:row>78</xdr:row>
      <xdr:rowOff>24569</xdr:rowOff>
    </xdr:to>
    <xdr:sp macro="" textlink="">
      <xdr:nvSpPr>
        <xdr:cNvPr id="416" name="フローチャート : 判断 415"/>
        <xdr:cNvSpPr/>
      </xdr:nvSpPr>
      <xdr:spPr>
        <a:xfrm>
          <a:off x="8699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41096</xdr:rowOff>
    </xdr:from>
    <xdr:ext cx="469744" cy="259045"/>
    <xdr:sp macro="" textlink="">
      <xdr:nvSpPr>
        <xdr:cNvPr id="417" name="テキスト ボックス 416"/>
        <xdr:cNvSpPr txBox="1"/>
      </xdr:nvSpPr>
      <xdr:spPr>
        <a:xfrm>
          <a:off x="8515427" y="1307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88919</xdr:rowOff>
    </xdr:from>
    <xdr:to>
      <xdr:col>11</xdr:col>
      <xdr:colOff>307975</xdr:colOff>
      <xdr:row>78</xdr:row>
      <xdr:rowOff>122881</xdr:rowOff>
    </xdr:to>
    <xdr:cxnSp macro="">
      <xdr:nvCxnSpPr>
        <xdr:cNvPr id="418" name="直線コネクタ 417"/>
        <xdr:cNvCxnSpPr/>
      </xdr:nvCxnSpPr>
      <xdr:spPr>
        <a:xfrm flipV="1">
          <a:off x="6972300" y="13462019"/>
          <a:ext cx="889000" cy="3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110911</xdr:rowOff>
    </xdr:from>
    <xdr:to>
      <xdr:col>11</xdr:col>
      <xdr:colOff>358775</xdr:colOff>
      <xdr:row>78</xdr:row>
      <xdr:rowOff>41061</xdr:rowOff>
    </xdr:to>
    <xdr:sp macro="" textlink="">
      <xdr:nvSpPr>
        <xdr:cNvPr id="419" name="フローチャート : 判断 418"/>
        <xdr:cNvSpPr/>
      </xdr:nvSpPr>
      <xdr:spPr>
        <a:xfrm>
          <a:off x="7810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57588</xdr:rowOff>
    </xdr:from>
    <xdr:ext cx="469744" cy="259045"/>
    <xdr:sp macro="" textlink="">
      <xdr:nvSpPr>
        <xdr:cNvPr id="420" name="テキスト ボックス 419"/>
        <xdr:cNvSpPr txBox="1"/>
      </xdr:nvSpPr>
      <xdr:spPr>
        <a:xfrm>
          <a:off x="7626427" y="1308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102420</xdr:rowOff>
    </xdr:from>
    <xdr:to>
      <xdr:col>10</xdr:col>
      <xdr:colOff>155575</xdr:colOff>
      <xdr:row>78</xdr:row>
      <xdr:rowOff>32570</xdr:rowOff>
    </xdr:to>
    <xdr:sp macro="" textlink="">
      <xdr:nvSpPr>
        <xdr:cNvPr id="421" name="フローチャート : 判断 420"/>
        <xdr:cNvSpPr/>
      </xdr:nvSpPr>
      <xdr:spPr>
        <a:xfrm>
          <a:off x="6921500" y="133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49097</xdr:rowOff>
    </xdr:from>
    <xdr:ext cx="469744" cy="259045"/>
    <xdr:sp macro="" textlink="">
      <xdr:nvSpPr>
        <xdr:cNvPr id="422" name="テキスト ボックス 421"/>
        <xdr:cNvSpPr txBox="1"/>
      </xdr:nvSpPr>
      <xdr:spPr>
        <a:xfrm>
          <a:off x="6737427" y="130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169956</xdr:rowOff>
    </xdr:from>
    <xdr:to>
      <xdr:col>15</xdr:col>
      <xdr:colOff>231775</xdr:colOff>
      <xdr:row>77</xdr:row>
      <xdr:rowOff>100106</xdr:rowOff>
    </xdr:to>
    <xdr:sp macro="" textlink="">
      <xdr:nvSpPr>
        <xdr:cNvPr id="428" name="円/楕円 427"/>
        <xdr:cNvSpPr/>
      </xdr:nvSpPr>
      <xdr:spPr>
        <a:xfrm>
          <a:off x="10426700" y="1320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148383</xdr:rowOff>
    </xdr:from>
    <xdr:ext cx="534377" cy="259045"/>
    <xdr:sp macro="" textlink="">
      <xdr:nvSpPr>
        <xdr:cNvPr id="429" name="商工費該当値テキスト"/>
        <xdr:cNvSpPr txBox="1"/>
      </xdr:nvSpPr>
      <xdr:spPr>
        <a:xfrm>
          <a:off x="10528300" y="1317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91872</xdr:rowOff>
    </xdr:from>
    <xdr:to>
      <xdr:col>14</xdr:col>
      <xdr:colOff>79375</xdr:colOff>
      <xdr:row>78</xdr:row>
      <xdr:rowOff>22022</xdr:rowOff>
    </xdr:to>
    <xdr:sp macro="" textlink="">
      <xdr:nvSpPr>
        <xdr:cNvPr id="430" name="円/楕円 429"/>
        <xdr:cNvSpPr/>
      </xdr:nvSpPr>
      <xdr:spPr>
        <a:xfrm>
          <a:off x="9588500" y="132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13149</xdr:rowOff>
    </xdr:from>
    <xdr:ext cx="469744" cy="259045"/>
    <xdr:sp macro="" textlink="">
      <xdr:nvSpPr>
        <xdr:cNvPr id="431" name="テキスト ボックス 430"/>
        <xdr:cNvSpPr txBox="1"/>
      </xdr:nvSpPr>
      <xdr:spPr>
        <a:xfrm>
          <a:off x="9404427" y="1338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124856</xdr:rowOff>
    </xdr:from>
    <xdr:to>
      <xdr:col>12</xdr:col>
      <xdr:colOff>561975</xdr:colOff>
      <xdr:row>78</xdr:row>
      <xdr:rowOff>55006</xdr:rowOff>
    </xdr:to>
    <xdr:sp macro="" textlink="">
      <xdr:nvSpPr>
        <xdr:cNvPr id="432" name="円/楕円 431"/>
        <xdr:cNvSpPr/>
      </xdr:nvSpPr>
      <xdr:spPr>
        <a:xfrm>
          <a:off x="8699500" y="1332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46133</xdr:rowOff>
    </xdr:from>
    <xdr:ext cx="469744" cy="259045"/>
    <xdr:sp macro="" textlink="">
      <xdr:nvSpPr>
        <xdr:cNvPr id="433" name="テキスト ボックス 432"/>
        <xdr:cNvSpPr txBox="1"/>
      </xdr:nvSpPr>
      <xdr:spPr>
        <a:xfrm>
          <a:off x="8515427" y="1341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38119</xdr:rowOff>
    </xdr:from>
    <xdr:to>
      <xdr:col>11</xdr:col>
      <xdr:colOff>358775</xdr:colOff>
      <xdr:row>78</xdr:row>
      <xdr:rowOff>139719</xdr:rowOff>
    </xdr:to>
    <xdr:sp macro="" textlink="">
      <xdr:nvSpPr>
        <xdr:cNvPr id="434" name="円/楕円 433"/>
        <xdr:cNvSpPr/>
      </xdr:nvSpPr>
      <xdr:spPr>
        <a:xfrm>
          <a:off x="7810500" y="134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130846</xdr:rowOff>
    </xdr:from>
    <xdr:ext cx="469744" cy="259045"/>
    <xdr:sp macro="" textlink="">
      <xdr:nvSpPr>
        <xdr:cNvPr id="435" name="テキスト ボックス 434"/>
        <xdr:cNvSpPr txBox="1"/>
      </xdr:nvSpPr>
      <xdr:spPr>
        <a:xfrm>
          <a:off x="7626427" y="1350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72081</xdr:rowOff>
    </xdr:from>
    <xdr:to>
      <xdr:col>10</xdr:col>
      <xdr:colOff>155575</xdr:colOff>
      <xdr:row>79</xdr:row>
      <xdr:rowOff>2231</xdr:rowOff>
    </xdr:to>
    <xdr:sp macro="" textlink="">
      <xdr:nvSpPr>
        <xdr:cNvPr id="436" name="円/楕円 435"/>
        <xdr:cNvSpPr/>
      </xdr:nvSpPr>
      <xdr:spPr>
        <a:xfrm>
          <a:off x="6921500" y="1344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164808</xdr:rowOff>
    </xdr:from>
    <xdr:ext cx="469744" cy="259045"/>
    <xdr:sp macro="" textlink="">
      <xdr:nvSpPr>
        <xdr:cNvPr id="437" name="テキスト ボックス 436"/>
        <xdr:cNvSpPr txBox="1"/>
      </xdr:nvSpPr>
      <xdr:spPr>
        <a:xfrm>
          <a:off x="6737427" y="1353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113281</xdr:rowOff>
    </xdr:from>
    <xdr:to>
      <xdr:col>15</xdr:col>
      <xdr:colOff>180975</xdr:colOff>
      <xdr:row>98</xdr:row>
      <xdr:rowOff>139739</xdr:rowOff>
    </xdr:to>
    <xdr:cxnSp macro="">
      <xdr:nvCxnSpPr>
        <xdr:cNvPr id="466" name="直線コネクタ 465"/>
        <xdr:cNvCxnSpPr/>
      </xdr:nvCxnSpPr>
      <xdr:spPr>
        <a:xfrm>
          <a:off x="9639300" y="16915381"/>
          <a:ext cx="838200" cy="2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77830</xdr:rowOff>
    </xdr:from>
    <xdr:ext cx="534377" cy="259045"/>
    <xdr:sp macro="" textlink="">
      <xdr:nvSpPr>
        <xdr:cNvPr id="467" name="土木費平均値テキスト"/>
        <xdr:cNvSpPr txBox="1"/>
      </xdr:nvSpPr>
      <xdr:spPr>
        <a:xfrm>
          <a:off x="10528300" y="1687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97335</xdr:rowOff>
    </xdr:from>
    <xdr:to>
      <xdr:col>14</xdr:col>
      <xdr:colOff>28575</xdr:colOff>
      <xdr:row>98</xdr:row>
      <xdr:rowOff>113281</xdr:rowOff>
    </xdr:to>
    <xdr:cxnSp macro="">
      <xdr:nvCxnSpPr>
        <xdr:cNvPr id="469" name="直線コネクタ 468"/>
        <xdr:cNvCxnSpPr/>
      </xdr:nvCxnSpPr>
      <xdr:spPr>
        <a:xfrm>
          <a:off x="8750300" y="16899435"/>
          <a:ext cx="889000" cy="1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70" name="フローチャート : 判断 469"/>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8803</xdr:rowOff>
    </xdr:from>
    <xdr:ext cx="534377" cy="259045"/>
    <xdr:sp macro="" textlink="">
      <xdr:nvSpPr>
        <xdr:cNvPr id="471" name="テキスト ボックス 470"/>
        <xdr:cNvSpPr txBox="1"/>
      </xdr:nvSpPr>
      <xdr:spPr>
        <a:xfrm>
          <a:off x="9372111" y="169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97335</xdr:rowOff>
    </xdr:from>
    <xdr:to>
      <xdr:col>12</xdr:col>
      <xdr:colOff>511175</xdr:colOff>
      <xdr:row>98</xdr:row>
      <xdr:rowOff>131172</xdr:rowOff>
    </xdr:to>
    <xdr:cxnSp macro="">
      <xdr:nvCxnSpPr>
        <xdr:cNvPr id="472" name="直線コネクタ 471"/>
        <xdr:cNvCxnSpPr/>
      </xdr:nvCxnSpPr>
      <xdr:spPr>
        <a:xfrm flipV="1">
          <a:off x="7861300" y="16899435"/>
          <a:ext cx="889000" cy="3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73" name="フローチャート : 判断 472"/>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18871</xdr:rowOff>
    </xdr:from>
    <xdr:ext cx="534377" cy="259045"/>
    <xdr:sp macro="" textlink="">
      <xdr:nvSpPr>
        <xdr:cNvPr id="474" name="テキスト ボックス 473"/>
        <xdr:cNvSpPr txBox="1"/>
      </xdr:nvSpPr>
      <xdr:spPr>
        <a:xfrm>
          <a:off x="8483111" y="169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130119</xdr:rowOff>
    </xdr:from>
    <xdr:to>
      <xdr:col>11</xdr:col>
      <xdr:colOff>307975</xdr:colOff>
      <xdr:row>98</xdr:row>
      <xdr:rowOff>131172</xdr:rowOff>
    </xdr:to>
    <xdr:cxnSp macro="">
      <xdr:nvCxnSpPr>
        <xdr:cNvPr id="475" name="直線コネクタ 474"/>
        <xdr:cNvCxnSpPr/>
      </xdr:nvCxnSpPr>
      <xdr:spPr>
        <a:xfrm>
          <a:off x="6972300" y="16932219"/>
          <a:ext cx="889000" cy="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76" name="フローチャート : 判断 475"/>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23277</xdr:rowOff>
    </xdr:from>
    <xdr:ext cx="534377" cy="259045"/>
    <xdr:sp macro="" textlink="">
      <xdr:nvSpPr>
        <xdr:cNvPr id="477" name="テキスト ボックス 476"/>
        <xdr:cNvSpPr txBox="1"/>
      </xdr:nvSpPr>
      <xdr:spPr>
        <a:xfrm>
          <a:off x="7594111" y="1699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78" name="フローチャート : 判断 477"/>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24618</xdr:rowOff>
    </xdr:from>
    <xdr:ext cx="534377" cy="259045"/>
    <xdr:sp macro="" textlink="">
      <xdr:nvSpPr>
        <xdr:cNvPr id="479" name="テキスト ボックス 478"/>
        <xdr:cNvSpPr txBox="1"/>
      </xdr:nvSpPr>
      <xdr:spPr>
        <a:xfrm>
          <a:off x="6705111" y="169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88939</xdr:rowOff>
    </xdr:from>
    <xdr:to>
      <xdr:col>15</xdr:col>
      <xdr:colOff>231775</xdr:colOff>
      <xdr:row>99</xdr:row>
      <xdr:rowOff>19089</xdr:rowOff>
    </xdr:to>
    <xdr:sp macro="" textlink="">
      <xdr:nvSpPr>
        <xdr:cNvPr id="485" name="円/楕円 484"/>
        <xdr:cNvSpPr/>
      </xdr:nvSpPr>
      <xdr:spPr>
        <a:xfrm>
          <a:off x="10426700" y="1689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48316</xdr:rowOff>
    </xdr:from>
    <xdr:ext cx="534377" cy="259045"/>
    <xdr:sp macro="" textlink="">
      <xdr:nvSpPr>
        <xdr:cNvPr id="486" name="土木費該当値テキスト"/>
        <xdr:cNvSpPr txBox="1"/>
      </xdr:nvSpPr>
      <xdr:spPr>
        <a:xfrm>
          <a:off x="10528300" y="1667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59,970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62481</xdr:rowOff>
    </xdr:from>
    <xdr:to>
      <xdr:col>14</xdr:col>
      <xdr:colOff>79375</xdr:colOff>
      <xdr:row>98</xdr:row>
      <xdr:rowOff>164081</xdr:rowOff>
    </xdr:to>
    <xdr:sp macro="" textlink="">
      <xdr:nvSpPr>
        <xdr:cNvPr id="487" name="円/楕円 486"/>
        <xdr:cNvSpPr/>
      </xdr:nvSpPr>
      <xdr:spPr>
        <a:xfrm>
          <a:off x="9588500" y="168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9158</xdr:rowOff>
    </xdr:from>
    <xdr:ext cx="534377" cy="259045"/>
    <xdr:sp macro="" textlink="">
      <xdr:nvSpPr>
        <xdr:cNvPr id="488" name="テキスト ボックス 487"/>
        <xdr:cNvSpPr txBox="1"/>
      </xdr:nvSpPr>
      <xdr:spPr>
        <a:xfrm>
          <a:off x="9372111" y="166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80,802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46535</xdr:rowOff>
    </xdr:from>
    <xdr:to>
      <xdr:col>12</xdr:col>
      <xdr:colOff>561975</xdr:colOff>
      <xdr:row>98</xdr:row>
      <xdr:rowOff>148135</xdr:rowOff>
    </xdr:to>
    <xdr:sp macro="" textlink="">
      <xdr:nvSpPr>
        <xdr:cNvPr id="489" name="円/楕円 488"/>
        <xdr:cNvSpPr/>
      </xdr:nvSpPr>
      <xdr:spPr>
        <a:xfrm>
          <a:off x="8699500" y="1684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164662</xdr:rowOff>
    </xdr:from>
    <xdr:ext cx="534377" cy="259045"/>
    <xdr:sp macro="" textlink="">
      <xdr:nvSpPr>
        <xdr:cNvPr id="490" name="テキスト ボックス 489"/>
        <xdr:cNvSpPr txBox="1"/>
      </xdr:nvSpPr>
      <xdr:spPr>
        <a:xfrm>
          <a:off x="8483111" y="1662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93,358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80372</xdr:rowOff>
    </xdr:from>
    <xdr:to>
      <xdr:col>11</xdr:col>
      <xdr:colOff>358775</xdr:colOff>
      <xdr:row>99</xdr:row>
      <xdr:rowOff>10522</xdr:rowOff>
    </xdr:to>
    <xdr:sp macro="" textlink="">
      <xdr:nvSpPr>
        <xdr:cNvPr id="491" name="円/楕円 490"/>
        <xdr:cNvSpPr/>
      </xdr:nvSpPr>
      <xdr:spPr>
        <a:xfrm>
          <a:off x="7810500" y="168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27049</xdr:rowOff>
    </xdr:from>
    <xdr:ext cx="534377" cy="259045"/>
    <xdr:sp macro="" textlink="">
      <xdr:nvSpPr>
        <xdr:cNvPr id="492" name="テキスト ボックス 491"/>
        <xdr:cNvSpPr txBox="1"/>
      </xdr:nvSpPr>
      <xdr:spPr>
        <a:xfrm>
          <a:off x="7594111" y="1665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66,715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79319</xdr:rowOff>
    </xdr:from>
    <xdr:to>
      <xdr:col>10</xdr:col>
      <xdr:colOff>155575</xdr:colOff>
      <xdr:row>99</xdr:row>
      <xdr:rowOff>9469</xdr:rowOff>
    </xdr:to>
    <xdr:sp macro="" textlink="">
      <xdr:nvSpPr>
        <xdr:cNvPr id="493" name="円/楕円 492"/>
        <xdr:cNvSpPr/>
      </xdr:nvSpPr>
      <xdr:spPr>
        <a:xfrm>
          <a:off x="6921500" y="168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25996</xdr:rowOff>
    </xdr:from>
    <xdr:ext cx="534377" cy="259045"/>
    <xdr:sp macro="" textlink="">
      <xdr:nvSpPr>
        <xdr:cNvPr id="494" name="テキスト ボックス 493"/>
        <xdr:cNvSpPr txBox="1"/>
      </xdr:nvSpPr>
      <xdr:spPr>
        <a:xfrm>
          <a:off x="6705111" y="166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142422</xdr:rowOff>
    </xdr:from>
    <xdr:to>
      <xdr:col>23</xdr:col>
      <xdr:colOff>517525</xdr:colOff>
      <xdr:row>38</xdr:row>
      <xdr:rowOff>45920</xdr:rowOff>
    </xdr:to>
    <xdr:cxnSp macro="">
      <xdr:nvCxnSpPr>
        <xdr:cNvPr id="525" name="直線コネクタ 524"/>
        <xdr:cNvCxnSpPr/>
      </xdr:nvCxnSpPr>
      <xdr:spPr>
        <a:xfrm>
          <a:off x="15481300" y="6486072"/>
          <a:ext cx="8382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122042</xdr:rowOff>
    </xdr:from>
    <xdr:ext cx="534377" cy="259045"/>
    <xdr:sp macro="" textlink="">
      <xdr:nvSpPr>
        <xdr:cNvPr id="526" name="消防費平均値テキスト"/>
        <xdr:cNvSpPr txBox="1"/>
      </xdr:nvSpPr>
      <xdr:spPr>
        <a:xfrm>
          <a:off x="16370300" y="6294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142422</xdr:rowOff>
    </xdr:from>
    <xdr:to>
      <xdr:col>22</xdr:col>
      <xdr:colOff>365125</xdr:colOff>
      <xdr:row>38</xdr:row>
      <xdr:rowOff>34860</xdr:rowOff>
    </xdr:to>
    <xdr:cxnSp macro="">
      <xdr:nvCxnSpPr>
        <xdr:cNvPr id="528" name="直線コネクタ 527"/>
        <xdr:cNvCxnSpPr/>
      </xdr:nvCxnSpPr>
      <xdr:spPr>
        <a:xfrm flipV="1">
          <a:off x="14592300" y="6486072"/>
          <a:ext cx="889000" cy="6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132040</xdr:rowOff>
    </xdr:from>
    <xdr:to>
      <xdr:col>22</xdr:col>
      <xdr:colOff>415925</xdr:colOff>
      <xdr:row>38</xdr:row>
      <xdr:rowOff>62190</xdr:rowOff>
    </xdr:to>
    <xdr:sp macro="" textlink="">
      <xdr:nvSpPr>
        <xdr:cNvPr id="529" name="フローチャート : 判断 528"/>
        <xdr:cNvSpPr/>
      </xdr:nvSpPr>
      <xdr:spPr>
        <a:xfrm>
          <a:off x="15430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53317</xdr:rowOff>
    </xdr:from>
    <xdr:ext cx="534377" cy="259045"/>
    <xdr:sp macro="" textlink="">
      <xdr:nvSpPr>
        <xdr:cNvPr id="530" name="テキスト ボックス 529"/>
        <xdr:cNvSpPr txBox="1"/>
      </xdr:nvSpPr>
      <xdr:spPr>
        <a:xfrm>
          <a:off x="15214111" y="656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11064</xdr:rowOff>
    </xdr:from>
    <xdr:to>
      <xdr:col>21</xdr:col>
      <xdr:colOff>161925</xdr:colOff>
      <xdr:row>38</xdr:row>
      <xdr:rowOff>34860</xdr:rowOff>
    </xdr:to>
    <xdr:cxnSp macro="">
      <xdr:nvCxnSpPr>
        <xdr:cNvPr id="531" name="直線コネクタ 530"/>
        <xdr:cNvCxnSpPr/>
      </xdr:nvCxnSpPr>
      <xdr:spPr>
        <a:xfrm>
          <a:off x="13703300" y="6526164"/>
          <a:ext cx="889000" cy="2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143122</xdr:rowOff>
    </xdr:from>
    <xdr:to>
      <xdr:col>21</xdr:col>
      <xdr:colOff>212725</xdr:colOff>
      <xdr:row>38</xdr:row>
      <xdr:rowOff>73271</xdr:rowOff>
    </xdr:to>
    <xdr:sp macro="" textlink="">
      <xdr:nvSpPr>
        <xdr:cNvPr id="532" name="フローチャート : 判断 531"/>
        <xdr:cNvSpPr/>
      </xdr:nvSpPr>
      <xdr:spPr>
        <a:xfrm>
          <a:off x="14541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89799</xdr:rowOff>
    </xdr:from>
    <xdr:ext cx="534377" cy="259045"/>
    <xdr:sp macro="" textlink="">
      <xdr:nvSpPr>
        <xdr:cNvPr id="533" name="テキスト ボックス 532"/>
        <xdr:cNvSpPr txBox="1"/>
      </xdr:nvSpPr>
      <xdr:spPr>
        <a:xfrm>
          <a:off x="14325111" y="62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11064</xdr:rowOff>
    </xdr:from>
    <xdr:to>
      <xdr:col>19</xdr:col>
      <xdr:colOff>644525</xdr:colOff>
      <xdr:row>38</xdr:row>
      <xdr:rowOff>47019</xdr:rowOff>
    </xdr:to>
    <xdr:cxnSp macro="">
      <xdr:nvCxnSpPr>
        <xdr:cNvPr id="534" name="直線コネクタ 533"/>
        <xdr:cNvCxnSpPr/>
      </xdr:nvCxnSpPr>
      <xdr:spPr>
        <a:xfrm flipV="1">
          <a:off x="12814300" y="6526164"/>
          <a:ext cx="8890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144733</xdr:rowOff>
    </xdr:from>
    <xdr:to>
      <xdr:col>20</xdr:col>
      <xdr:colOff>9525</xdr:colOff>
      <xdr:row>38</xdr:row>
      <xdr:rowOff>74882</xdr:rowOff>
    </xdr:to>
    <xdr:sp macro="" textlink="">
      <xdr:nvSpPr>
        <xdr:cNvPr id="535" name="フローチャート : 判断 534"/>
        <xdr:cNvSpPr/>
      </xdr:nvSpPr>
      <xdr:spPr>
        <a:xfrm>
          <a:off x="13652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66010</xdr:rowOff>
    </xdr:from>
    <xdr:ext cx="534377" cy="259045"/>
    <xdr:sp macro="" textlink="">
      <xdr:nvSpPr>
        <xdr:cNvPr id="536" name="テキスト ボックス 535"/>
        <xdr:cNvSpPr txBox="1"/>
      </xdr:nvSpPr>
      <xdr:spPr>
        <a:xfrm>
          <a:off x="13436111" y="658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163783</xdr:rowOff>
    </xdr:from>
    <xdr:to>
      <xdr:col>18</xdr:col>
      <xdr:colOff>492125</xdr:colOff>
      <xdr:row>38</xdr:row>
      <xdr:rowOff>93933</xdr:rowOff>
    </xdr:to>
    <xdr:sp macro="" textlink="">
      <xdr:nvSpPr>
        <xdr:cNvPr id="537" name="フローチャート : 判断 536"/>
        <xdr:cNvSpPr/>
      </xdr:nvSpPr>
      <xdr:spPr>
        <a:xfrm>
          <a:off x="12763500" y="65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110460</xdr:rowOff>
    </xdr:from>
    <xdr:ext cx="534377" cy="259045"/>
    <xdr:sp macro="" textlink="">
      <xdr:nvSpPr>
        <xdr:cNvPr id="538" name="テキスト ボックス 537"/>
        <xdr:cNvSpPr txBox="1"/>
      </xdr:nvSpPr>
      <xdr:spPr>
        <a:xfrm>
          <a:off x="12547111" y="62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166570</xdr:rowOff>
    </xdr:from>
    <xdr:to>
      <xdr:col>23</xdr:col>
      <xdr:colOff>568325</xdr:colOff>
      <xdr:row>38</xdr:row>
      <xdr:rowOff>96720</xdr:rowOff>
    </xdr:to>
    <xdr:sp macro="" textlink="">
      <xdr:nvSpPr>
        <xdr:cNvPr id="544" name="円/楕円 543"/>
        <xdr:cNvSpPr/>
      </xdr:nvSpPr>
      <xdr:spPr>
        <a:xfrm>
          <a:off x="16268700" y="651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81497</xdr:rowOff>
    </xdr:from>
    <xdr:ext cx="534377" cy="259045"/>
    <xdr:sp macro="" textlink="">
      <xdr:nvSpPr>
        <xdr:cNvPr id="545" name="消防費該当値テキスト"/>
        <xdr:cNvSpPr txBox="1"/>
      </xdr:nvSpPr>
      <xdr:spPr>
        <a:xfrm>
          <a:off x="16370300" y="642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20,615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91622</xdr:rowOff>
    </xdr:from>
    <xdr:to>
      <xdr:col>22</xdr:col>
      <xdr:colOff>415925</xdr:colOff>
      <xdr:row>38</xdr:row>
      <xdr:rowOff>21772</xdr:rowOff>
    </xdr:to>
    <xdr:sp macro="" textlink="">
      <xdr:nvSpPr>
        <xdr:cNvPr id="546" name="円/楕円 545"/>
        <xdr:cNvSpPr/>
      </xdr:nvSpPr>
      <xdr:spPr>
        <a:xfrm>
          <a:off x="15430500" y="643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38299</xdr:rowOff>
    </xdr:from>
    <xdr:ext cx="534377" cy="259045"/>
    <xdr:sp macro="" textlink="">
      <xdr:nvSpPr>
        <xdr:cNvPr id="547" name="テキスト ボックス 546"/>
        <xdr:cNvSpPr txBox="1"/>
      </xdr:nvSpPr>
      <xdr:spPr>
        <a:xfrm>
          <a:off x="15214111" y="62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155510</xdr:rowOff>
    </xdr:from>
    <xdr:to>
      <xdr:col>21</xdr:col>
      <xdr:colOff>212725</xdr:colOff>
      <xdr:row>38</xdr:row>
      <xdr:rowOff>85660</xdr:rowOff>
    </xdr:to>
    <xdr:sp macro="" textlink="">
      <xdr:nvSpPr>
        <xdr:cNvPr id="548" name="円/楕円 547"/>
        <xdr:cNvSpPr/>
      </xdr:nvSpPr>
      <xdr:spPr>
        <a:xfrm>
          <a:off x="14541500" y="649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76787</xdr:rowOff>
    </xdr:from>
    <xdr:ext cx="534377" cy="259045"/>
    <xdr:sp macro="" textlink="">
      <xdr:nvSpPr>
        <xdr:cNvPr id="549" name="テキスト ボックス 548"/>
        <xdr:cNvSpPr txBox="1"/>
      </xdr:nvSpPr>
      <xdr:spPr>
        <a:xfrm>
          <a:off x="14325111" y="659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131714</xdr:rowOff>
    </xdr:from>
    <xdr:to>
      <xdr:col>20</xdr:col>
      <xdr:colOff>9525</xdr:colOff>
      <xdr:row>38</xdr:row>
      <xdr:rowOff>61864</xdr:rowOff>
    </xdr:to>
    <xdr:sp macro="" textlink="">
      <xdr:nvSpPr>
        <xdr:cNvPr id="550" name="円/楕円 549"/>
        <xdr:cNvSpPr/>
      </xdr:nvSpPr>
      <xdr:spPr>
        <a:xfrm>
          <a:off x="13652500" y="647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78391</xdr:rowOff>
    </xdr:from>
    <xdr:ext cx="534377" cy="259045"/>
    <xdr:sp macro="" textlink="">
      <xdr:nvSpPr>
        <xdr:cNvPr id="551" name="テキスト ボックス 550"/>
        <xdr:cNvSpPr txBox="1"/>
      </xdr:nvSpPr>
      <xdr:spPr>
        <a:xfrm>
          <a:off x="13436111" y="625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167669</xdr:rowOff>
    </xdr:from>
    <xdr:to>
      <xdr:col>18</xdr:col>
      <xdr:colOff>492125</xdr:colOff>
      <xdr:row>38</xdr:row>
      <xdr:rowOff>97819</xdr:rowOff>
    </xdr:to>
    <xdr:sp macro="" textlink="">
      <xdr:nvSpPr>
        <xdr:cNvPr id="552" name="円/楕円 551"/>
        <xdr:cNvSpPr/>
      </xdr:nvSpPr>
      <xdr:spPr>
        <a:xfrm>
          <a:off x="12763500" y="651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88946</xdr:rowOff>
    </xdr:from>
    <xdr:ext cx="534377" cy="259045"/>
    <xdr:sp macro="" textlink="">
      <xdr:nvSpPr>
        <xdr:cNvPr id="553" name="テキスト ボックス 552"/>
        <xdr:cNvSpPr txBox="1"/>
      </xdr:nvSpPr>
      <xdr:spPr>
        <a:xfrm>
          <a:off x="12547111" y="660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80" name="直線コネクタ 579"/>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1"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2" name="直線コネクタ 581"/>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3"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4" name="直線コネクタ 583"/>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125755</xdr:rowOff>
    </xdr:from>
    <xdr:to>
      <xdr:col>23</xdr:col>
      <xdr:colOff>517525</xdr:colOff>
      <xdr:row>58</xdr:row>
      <xdr:rowOff>129707</xdr:rowOff>
    </xdr:to>
    <xdr:cxnSp macro="">
      <xdr:nvCxnSpPr>
        <xdr:cNvPr id="585" name="直線コネクタ 584"/>
        <xdr:cNvCxnSpPr/>
      </xdr:nvCxnSpPr>
      <xdr:spPr>
        <a:xfrm>
          <a:off x="15481300" y="10069855"/>
          <a:ext cx="8382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92803</xdr:rowOff>
    </xdr:from>
    <xdr:ext cx="534377" cy="259045"/>
    <xdr:sp macro="" textlink="">
      <xdr:nvSpPr>
        <xdr:cNvPr id="586" name="教育費平均値テキスト"/>
        <xdr:cNvSpPr txBox="1"/>
      </xdr:nvSpPr>
      <xdr:spPr>
        <a:xfrm>
          <a:off x="16370300" y="96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7" name="フローチャート : 判断 586"/>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103581</xdr:rowOff>
    </xdr:from>
    <xdr:to>
      <xdr:col>22</xdr:col>
      <xdr:colOff>365125</xdr:colOff>
      <xdr:row>58</xdr:row>
      <xdr:rowOff>125755</xdr:rowOff>
    </xdr:to>
    <xdr:cxnSp macro="">
      <xdr:nvCxnSpPr>
        <xdr:cNvPr id="588" name="直線コネクタ 587"/>
        <xdr:cNvCxnSpPr/>
      </xdr:nvCxnSpPr>
      <xdr:spPr>
        <a:xfrm>
          <a:off x="14592300" y="10047681"/>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68152</xdr:rowOff>
    </xdr:from>
    <xdr:to>
      <xdr:col>22</xdr:col>
      <xdr:colOff>415925</xdr:colOff>
      <xdr:row>57</xdr:row>
      <xdr:rowOff>169752</xdr:rowOff>
    </xdr:to>
    <xdr:sp macro="" textlink="">
      <xdr:nvSpPr>
        <xdr:cNvPr id="589" name="フローチャート : 判断 588"/>
        <xdr:cNvSpPr/>
      </xdr:nvSpPr>
      <xdr:spPr>
        <a:xfrm>
          <a:off x="15430500" y="98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14829</xdr:rowOff>
    </xdr:from>
    <xdr:ext cx="534377" cy="259045"/>
    <xdr:sp macro="" textlink="">
      <xdr:nvSpPr>
        <xdr:cNvPr id="590" name="テキスト ボックス 589"/>
        <xdr:cNvSpPr txBox="1"/>
      </xdr:nvSpPr>
      <xdr:spPr>
        <a:xfrm>
          <a:off x="15214111" y="961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103581</xdr:rowOff>
    </xdr:from>
    <xdr:to>
      <xdr:col>21</xdr:col>
      <xdr:colOff>161925</xdr:colOff>
      <xdr:row>58</xdr:row>
      <xdr:rowOff>135575</xdr:rowOff>
    </xdr:to>
    <xdr:cxnSp macro="">
      <xdr:nvCxnSpPr>
        <xdr:cNvPr id="591" name="直線コネクタ 590"/>
        <xdr:cNvCxnSpPr/>
      </xdr:nvCxnSpPr>
      <xdr:spPr>
        <a:xfrm flipV="1">
          <a:off x="13703300" y="10047681"/>
          <a:ext cx="889000" cy="3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120338</xdr:rowOff>
    </xdr:from>
    <xdr:to>
      <xdr:col>21</xdr:col>
      <xdr:colOff>212725</xdr:colOff>
      <xdr:row>58</xdr:row>
      <xdr:rowOff>50488</xdr:rowOff>
    </xdr:to>
    <xdr:sp macro="" textlink="">
      <xdr:nvSpPr>
        <xdr:cNvPr id="592" name="フローチャート : 判断 591"/>
        <xdr:cNvSpPr/>
      </xdr:nvSpPr>
      <xdr:spPr>
        <a:xfrm>
          <a:off x="14541500" y="98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67015</xdr:rowOff>
    </xdr:from>
    <xdr:ext cx="534377" cy="259045"/>
    <xdr:sp macro="" textlink="">
      <xdr:nvSpPr>
        <xdr:cNvPr id="593" name="テキスト ボックス 592"/>
        <xdr:cNvSpPr txBox="1"/>
      </xdr:nvSpPr>
      <xdr:spPr>
        <a:xfrm>
          <a:off x="14325111" y="966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135575</xdr:rowOff>
    </xdr:from>
    <xdr:to>
      <xdr:col>19</xdr:col>
      <xdr:colOff>644525</xdr:colOff>
      <xdr:row>58</xdr:row>
      <xdr:rowOff>136935</xdr:rowOff>
    </xdr:to>
    <xdr:cxnSp macro="">
      <xdr:nvCxnSpPr>
        <xdr:cNvPr id="594" name="直線コネクタ 593"/>
        <xdr:cNvCxnSpPr/>
      </xdr:nvCxnSpPr>
      <xdr:spPr>
        <a:xfrm flipV="1">
          <a:off x="12814300" y="10079675"/>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94887</xdr:rowOff>
    </xdr:from>
    <xdr:to>
      <xdr:col>20</xdr:col>
      <xdr:colOff>9525</xdr:colOff>
      <xdr:row>58</xdr:row>
      <xdr:rowOff>25037</xdr:rowOff>
    </xdr:to>
    <xdr:sp macro="" textlink="">
      <xdr:nvSpPr>
        <xdr:cNvPr id="595" name="フローチャート : 判断 594"/>
        <xdr:cNvSpPr/>
      </xdr:nvSpPr>
      <xdr:spPr>
        <a:xfrm>
          <a:off x="13652500" y="986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41564</xdr:rowOff>
    </xdr:from>
    <xdr:ext cx="534377" cy="259045"/>
    <xdr:sp macro="" textlink="">
      <xdr:nvSpPr>
        <xdr:cNvPr id="596" name="テキスト ボックス 595"/>
        <xdr:cNvSpPr txBox="1"/>
      </xdr:nvSpPr>
      <xdr:spPr>
        <a:xfrm>
          <a:off x="13436111" y="964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131975</xdr:rowOff>
    </xdr:from>
    <xdr:to>
      <xdr:col>18</xdr:col>
      <xdr:colOff>492125</xdr:colOff>
      <xdr:row>58</xdr:row>
      <xdr:rowOff>62125</xdr:rowOff>
    </xdr:to>
    <xdr:sp macro="" textlink="">
      <xdr:nvSpPr>
        <xdr:cNvPr id="597" name="フローチャート : 判断 596"/>
        <xdr:cNvSpPr/>
      </xdr:nvSpPr>
      <xdr:spPr>
        <a:xfrm>
          <a:off x="12763500" y="99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78652</xdr:rowOff>
    </xdr:from>
    <xdr:ext cx="534377" cy="259045"/>
    <xdr:sp macro="" textlink="">
      <xdr:nvSpPr>
        <xdr:cNvPr id="598" name="テキスト ボックス 597"/>
        <xdr:cNvSpPr txBox="1"/>
      </xdr:nvSpPr>
      <xdr:spPr>
        <a:xfrm>
          <a:off x="12547111" y="967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78907</xdr:rowOff>
    </xdr:from>
    <xdr:to>
      <xdr:col>23</xdr:col>
      <xdr:colOff>568325</xdr:colOff>
      <xdr:row>59</xdr:row>
      <xdr:rowOff>9057</xdr:rowOff>
    </xdr:to>
    <xdr:sp macro="" textlink="">
      <xdr:nvSpPr>
        <xdr:cNvPr id="604" name="円/楕円 603"/>
        <xdr:cNvSpPr/>
      </xdr:nvSpPr>
      <xdr:spPr>
        <a:xfrm>
          <a:off x="16268700" y="1002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57334</xdr:rowOff>
    </xdr:from>
    <xdr:ext cx="534377" cy="259045"/>
    <xdr:sp macro="" textlink="">
      <xdr:nvSpPr>
        <xdr:cNvPr id="605" name="教育費該当値テキスト"/>
        <xdr:cNvSpPr txBox="1"/>
      </xdr:nvSpPr>
      <xdr:spPr>
        <a:xfrm>
          <a:off x="16370300" y="1000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42,918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74955</xdr:rowOff>
    </xdr:from>
    <xdr:to>
      <xdr:col>22</xdr:col>
      <xdr:colOff>415925</xdr:colOff>
      <xdr:row>59</xdr:row>
      <xdr:rowOff>5105</xdr:rowOff>
    </xdr:to>
    <xdr:sp macro="" textlink="">
      <xdr:nvSpPr>
        <xdr:cNvPr id="606" name="円/楕円 605"/>
        <xdr:cNvSpPr/>
      </xdr:nvSpPr>
      <xdr:spPr>
        <a:xfrm>
          <a:off x="15430500" y="100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167682</xdr:rowOff>
    </xdr:from>
    <xdr:ext cx="534377" cy="259045"/>
    <xdr:sp macro="" textlink="">
      <xdr:nvSpPr>
        <xdr:cNvPr id="607" name="テキスト ボックス 606"/>
        <xdr:cNvSpPr txBox="1"/>
      </xdr:nvSpPr>
      <xdr:spPr>
        <a:xfrm>
          <a:off x="15214111" y="1011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52781</xdr:rowOff>
    </xdr:from>
    <xdr:to>
      <xdr:col>21</xdr:col>
      <xdr:colOff>212725</xdr:colOff>
      <xdr:row>58</xdr:row>
      <xdr:rowOff>154381</xdr:rowOff>
    </xdr:to>
    <xdr:sp macro="" textlink="">
      <xdr:nvSpPr>
        <xdr:cNvPr id="608" name="円/楕円 607"/>
        <xdr:cNvSpPr/>
      </xdr:nvSpPr>
      <xdr:spPr>
        <a:xfrm>
          <a:off x="14541500" y="999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145508</xdr:rowOff>
    </xdr:from>
    <xdr:ext cx="534377" cy="259045"/>
    <xdr:sp macro="" textlink="">
      <xdr:nvSpPr>
        <xdr:cNvPr id="609" name="テキスト ボックス 608"/>
        <xdr:cNvSpPr txBox="1"/>
      </xdr:nvSpPr>
      <xdr:spPr>
        <a:xfrm>
          <a:off x="14325111" y="1008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84775</xdr:rowOff>
    </xdr:from>
    <xdr:to>
      <xdr:col>20</xdr:col>
      <xdr:colOff>9525</xdr:colOff>
      <xdr:row>59</xdr:row>
      <xdr:rowOff>14925</xdr:rowOff>
    </xdr:to>
    <xdr:sp macro="" textlink="">
      <xdr:nvSpPr>
        <xdr:cNvPr id="610" name="円/楕円 609"/>
        <xdr:cNvSpPr/>
      </xdr:nvSpPr>
      <xdr:spPr>
        <a:xfrm>
          <a:off x="13652500" y="100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6052</xdr:rowOff>
    </xdr:from>
    <xdr:ext cx="534377" cy="259045"/>
    <xdr:sp macro="" textlink="">
      <xdr:nvSpPr>
        <xdr:cNvPr id="611" name="テキスト ボックス 610"/>
        <xdr:cNvSpPr txBox="1"/>
      </xdr:nvSpPr>
      <xdr:spPr>
        <a:xfrm>
          <a:off x="13436111" y="1012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86135</xdr:rowOff>
    </xdr:from>
    <xdr:to>
      <xdr:col>18</xdr:col>
      <xdr:colOff>492125</xdr:colOff>
      <xdr:row>59</xdr:row>
      <xdr:rowOff>16285</xdr:rowOff>
    </xdr:to>
    <xdr:sp macro="" textlink="">
      <xdr:nvSpPr>
        <xdr:cNvPr id="612" name="円/楕円 611"/>
        <xdr:cNvSpPr/>
      </xdr:nvSpPr>
      <xdr:spPr>
        <a:xfrm>
          <a:off x="12763500" y="1003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7412</xdr:rowOff>
    </xdr:from>
    <xdr:ext cx="534377" cy="259045"/>
    <xdr:sp macro="" textlink="">
      <xdr:nvSpPr>
        <xdr:cNvPr id="613" name="テキスト ボックス 612"/>
        <xdr:cNvSpPr txBox="1"/>
      </xdr:nvSpPr>
      <xdr:spPr>
        <a:xfrm>
          <a:off x="12547111" y="1012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9" name="テキスト ボックス 62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3" name="直線コネクタ 632"/>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4"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6"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7" name="直線コネクタ 636"/>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14233</xdr:rowOff>
    </xdr:from>
    <xdr:to>
      <xdr:col>23</xdr:col>
      <xdr:colOff>517525</xdr:colOff>
      <xdr:row>78</xdr:row>
      <xdr:rowOff>19131</xdr:rowOff>
    </xdr:to>
    <xdr:cxnSp macro="">
      <xdr:nvCxnSpPr>
        <xdr:cNvPr id="638" name="直線コネクタ 637"/>
        <xdr:cNvCxnSpPr/>
      </xdr:nvCxnSpPr>
      <xdr:spPr>
        <a:xfrm>
          <a:off x="15481300" y="1338733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150485</xdr:rowOff>
    </xdr:from>
    <xdr:ext cx="469744" cy="259045"/>
    <xdr:sp macro="" textlink="">
      <xdr:nvSpPr>
        <xdr:cNvPr id="639" name="災害復旧費平均値テキスト"/>
        <xdr:cNvSpPr txBox="1"/>
      </xdr:nvSpPr>
      <xdr:spPr>
        <a:xfrm>
          <a:off x="16370300" y="1318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0" name="フローチャート : 判断 639"/>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5015</xdr:rowOff>
    </xdr:from>
    <xdr:to>
      <xdr:col>22</xdr:col>
      <xdr:colOff>365125</xdr:colOff>
      <xdr:row>78</xdr:row>
      <xdr:rowOff>14233</xdr:rowOff>
    </xdr:to>
    <xdr:cxnSp macro="">
      <xdr:nvCxnSpPr>
        <xdr:cNvPr id="641" name="直線コネクタ 640"/>
        <xdr:cNvCxnSpPr/>
      </xdr:nvCxnSpPr>
      <xdr:spPr>
        <a:xfrm>
          <a:off x="14592300" y="13378115"/>
          <a:ext cx="889000" cy="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125876</xdr:rowOff>
    </xdr:from>
    <xdr:to>
      <xdr:col>22</xdr:col>
      <xdr:colOff>415925</xdr:colOff>
      <xdr:row>78</xdr:row>
      <xdr:rowOff>56026</xdr:rowOff>
    </xdr:to>
    <xdr:sp macro="" textlink="">
      <xdr:nvSpPr>
        <xdr:cNvPr id="642" name="フローチャート : 判断 641"/>
        <xdr:cNvSpPr/>
      </xdr:nvSpPr>
      <xdr:spPr>
        <a:xfrm>
          <a:off x="15430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72553</xdr:rowOff>
    </xdr:from>
    <xdr:ext cx="469744" cy="259045"/>
    <xdr:sp macro="" textlink="">
      <xdr:nvSpPr>
        <xdr:cNvPr id="643" name="テキスト ボックス 642"/>
        <xdr:cNvSpPr txBox="1"/>
      </xdr:nvSpPr>
      <xdr:spPr>
        <a:xfrm>
          <a:off x="15246427"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5015</xdr:rowOff>
    </xdr:from>
    <xdr:to>
      <xdr:col>21</xdr:col>
      <xdr:colOff>161925</xdr:colOff>
      <xdr:row>78</xdr:row>
      <xdr:rowOff>10232</xdr:rowOff>
    </xdr:to>
    <xdr:cxnSp macro="">
      <xdr:nvCxnSpPr>
        <xdr:cNvPr id="644" name="直線コネクタ 643"/>
        <xdr:cNvCxnSpPr/>
      </xdr:nvCxnSpPr>
      <xdr:spPr>
        <a:xfrm flipV="1">
          <a:off x="13703300" y="13378115"/>
          <a:ext cx="889000" cy="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126944</xdr:rowOff>
    </xdr:from>
    <xdr:to>
      <xdr:col>21</xdr:col>
      <xdr:colOff>212725</xdr:colOff>
      <xdr:row>78</xdr:row>
      <xdr:rowOff>57094</xdr:rowOff>
    </xdr:to>
    <xdr:sp macro="" textlink="">
      <xdr:nvSpPr>
        <xdr:cNvPr id="645" name="フローチャート : 判断 644"/>
        <xdr:cNvSpPr/>
      </xdr:nvSpPr>
      <xdr:spPr>
        <a:xfrm>
          <a:off x="14541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48221</xdr:rowOff>
    </xdr:from>
    <xdr:ext cx="469744" cy="259045"/>
    <xdr:sp macro="" textlink="">
      <xdr:nvSpPr>
        <xdr:cNvPr id="646" name="テキスト ボックス 645"/>
        <xdr:cNvSpPr txBox="1"/>
      </xdr:nvSpPr>
      <xdr:spPr>
        <a:xfrm>
          <a:off x="14357427" y="1342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167160</xdr:rowOff>
    </xdr:from>
    <xdr:to>
      <xdr:col>19</xdr:col>
      <xdr:colOff>644525</xdr:colOff>
      <xdr:row>78</xdr:row>
      <xdr:rowOff>10232</xdr:rowOff>
    </xdr:to>
    <xdr:cxnSp macro="">
      <xdr:nvCxnSpPr>
        <xdr:cNvPr id="647" name="直線コネクタ 646"/>
        <xdr:cNvCxnSpPr/>
      </xdr:nvCxnSpPr>
      <xdr:spPr>
        <a:xfrm>
          <a:off x="12814300" y="13368810"/>
          <a:ext cx="889000" cy="1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58730</xdr:rowOff>
    </xdr:from>
    <xdr:to>
      <xdr:col>20</xdr:col>
      <xdr:colOff>9525</xdr:colOff>
      <xdr:row>77</xdr:row>
      <xdr:rowOff>160330</xdr:rowOff>
    </xdr:to>
    <xdr:sp macro="" textlink="">
      <xdr:nvSpPr>
        <xdr:cNvPr id="648" name="フローチャート : 判断 647"/>
        <xdr:cNvSpPr/>
      </xdr:nvSpPr>
      <xdr:spPr>
        <a:xfrm>
          <a:off x="13652500" y="132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5407</xdr:rowOff>
    </xdr:from>
    <xdr:ext cx="534377" cy="259045"/>
    <xdr:sp macro="" textlink="">
      <xdr:nvSpPr>
        <xdr:cNvPr id="649" name="テキスト ボックス 648"/>
        <xdr:cNvSpPr txBox="1"/>
      </xdr:nvSpPr>
      <xdr:spPr>
        <a:xfrm>
          <a:off x="13436111" y="130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108057</xdr:rowOff>
    </xdr:from>
    <xdr:to>
      <xdr:col>18</xdr:col>
      <xdr:colOff>492125</xdr:colOff>
      <xdr:row>78</xdr:row>
      <xdr:rowOff>38207</xdr:rowOff>
    </xdr:to>
    <xdr:sp macro="" textlink="">
      <xdr:nvSpPr>
        <xdr:cNvPr id="650" name="フローチャート : 判断 649"/>
        <xdr:cNvSpPr/>
      </xdr:nvSpPr>
      <xdr:spPr>
        <a:xfrm>
          <a:off x="12763500" y="1330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54734</xdr:rowOff>
    </xdr:from>
    <xdr:ext cx="469744" cy="259045"/>
    <xdr:sp macro="" textlink="">
      <xdr:nvSpPr>
        <xdr:cNvPr id="651" name="テキスト ボックス 650"/>
        <xdr:cNvSpPr txBox="1"/>
      </xdr:nvSpPr>
      <xdr:spPr>
        <a:xfrm>
          <a:off x="12579427" y="130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139781</xdr:rowOff>
    </xdr:from>
    <xdr:to>
      <xdr:col>23</xdr:col>
      <xdr:colOff>568325</xdr:colOff>
      <xdr:row>78</xdr:row>
      <xdr:rowOff>69931</xdr:rowOff>
    </xdr:to>
    <xdr:sp macro="" textlink="">
      <xdr:nvSpPr>
        <xdr:cNvPr id="657" name="円/楕円 656"/>
        <xdr:cNvSpPr/>
      </xdr:nvSpPr>
      <xdr:spPr>
        <a:xfrm>
          <a:off x="16268700" y="133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106035</xdr:rowOff>
    </xdr:from>
    <xdr:ext cx="469744" cy="259045"/>
    <xdr:sp macro="" textlink="">
      <xdr:nvSpPr>
        <xdr:cNvPr id="658" name="災害復旧費該当値テキスト"/>
        <xdr:cNvSpPr txBox="1"/>
      </xdr:nvSpPr>
      <xdr:spPr>
        <a:xfrm>
          <a:off x="16370300" y="1330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134883</xdr:rowOff>
    </xdr:from>
    <xdr:to>
      <xdr:col>22</xdr:col>
      <xdr:colOff>415925</xdr:colOff>
      <xdr:row>78</xdr:row>
      <xdr:rowOff>65033</xdr:rowOff>
    </xdr:to>
    <xdr:sp macro="" textlink="">
      <xdr:nvSpPr>
        <xdr:cNvPr id="659" name="円/楕円 658"/>
        <xdr:cNvSpPr/>
      </xdr:nvSpPr>
      <xdr:spPr>
        <a:xfrm>
          <a:off x="15430500" y="133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56160</xdr:rowOff>
    </xdr:from>
    <xdr:ext cx="469744" cy="259045"/>
    <xdr:sp macro="" textlink="">
      <xdr:nvSpPr>
        <xdr:cNvPr id="660" name="テキスト ボックス 659"/>
        <xdr:cNvSpPr txBox="1"/>
      </xdr:nvSpPr>
      <xdr:spPr>
        <a:xfrm>
          <a:off x="15246427" y="1342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125665</xdr:rowOff>
    </xdr:from>
    <xdr:to>
      <xdr:col>21</xdr:col>
      <xdr:colOff>212725</xdr:colOff>
      <xdr:row>78</xdr:row>
      <xdr:rowOff>55815</xdr:rowOff>
    </xdr:to>
    <xdr:sp macro="" textlink="">
      <xdr:nvSpPr>
        <xdr:cNvPr id="661" name="円/楕円 660"/>
        <xdr:cNvSpPr/>
      </xdr:nvSpPr>
      <xdr:spPr>
        <a:xfrm>
          <a:off x="14541500" y="1332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72342</xdr:rowOff>
    </xdr:from>
    <xdr:ext cx="469744" cy="259045"/>
    <xdr:sp macro="" textlink="">
      <xdr:nvSpPr>
        <xdr:cNvPr id="662" name="テキスト ボックス 661"/>
        <xdr:cNvSpPr txBox="1"/>
      </xdr:nvSpPr>
      <xdr:spPr>
        <a:xfrm>
          <a:off x="14357427" y="1310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130882</xdr:rowOff>
    </xdr:from>
    <xdr:to>
      <xdr:col>20</xdr:col>
      <xdr:colOff>9525</xdr:colOff>
      <xdr:row>78</xdr:row>
      <xdr:rowOff>61032</xdr:rowOff>
    </xdr:to>
    <xdr:sp macro="" textlink="">
      <xdr:nvSpPr>
        <xdr:cNvPr id="663" name="円/楕円 662"/>
        <xdr:cNvSpPr/>
      </xdr:nvSpPr>
      <xdr:spPr>
        <a:xfrm>
          <a:off x="13652500" y="133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52159</xdr:rowOff>
    </xdr:from>
    <xdr:ext cx="469744" cy="259045"/>
    <xdr:sp macro="" textlink="">
      <xdr:nvSpPr>
        <xdr:cNvPr id="664" name="テキスト ボックス 663"/>
        <xdr:cNvSpPr txBox="1"/>
      </xdr:nvSpPr>
      <xdr:spPr>
        <a:xfrm>
          <a:off x="13468427" y="1342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116360</xdr:rowOff>
    </xdr:from>
    <xdr:to>
      <xdr:col>18</xdr:col>
      <xdr:colOff>492125</xdr:colOff>
      <xdr:row>78</xdr:row>
      <xdr:rowOff>46510</xdr:rowOff>
    </xdr:to>
    <xdr:sp macro="" textlink="">
      <xdr:nvSpPr>
        <xdr:cNvPr id="665" name="円/楕円 664"/>
        <xdr:cNvSpPr/>
      </xdr:nvSpPr>
      <xdr:spPr>
        <a:xfrm>
          <a:off x="12763500" y="1331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37637</xdr:rowOff>
    </xdr:from>
    <xdr:ext cx="469744" cy="259045"/>
    <xdr:sp macro="" textlink="">
      <xdr:nvSpPr>
        <xdr:cNvPr id="666" name="テキスト ボックス 665"/>
        <xdr:cNvSpPr txBox="1"/>
      </xdr:nvSpPr>
      <xdr:spPr>
        <a:xfrm>
          <a:off x="12579427" y="1341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2" name="直線コネクタ 691"/>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3"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4" name="直線コネクタ 693"/>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5"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6" name="直線コネクタ 695"/>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49915</xdr:rowOff>
    </xdr:from>
    <xdr:to>
      <xdr:col>23</xdr:col>
      <xdr:colOff>517525</xdr:colOff>
      <xdr:row>96</xdr:row>
      <xdr:rowOff>52592</xdr:rowOff>
    </xdr:to>
    <xdr:cxnSp macro="">
      <xdr:nvCxnSpPr>
        <xdr:cNvPr id="697" name="直線コネクタ 696"/>
        <xdr:cNvCxnSpPr/>
      </xdr:nvCxnSpPr>
      <xdr:spPr>
        <a:xfrm>
          <a:off x="15481300" y="16509115"/>
          <a:ext cx="8382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23375</xdr:rowOff>
    </xdr:from>
    <xdr:ext cx="534377" cy="259045"/>
    <xdr:sp macro="" textlink="">
      <xdr:nvSpPr>
        <xdr:cNvPr id="698" name="公債費平均値テキスト"/>
        <xdr:cNvSpPr txBox="1"/>
      </xdr:nvSpPr>
      <xdr:spPr>
        <a:xfrm>
          <a:off x="16370300" y="1631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9" name="フローチャート : 判断 698"/>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44700</xdr:rowOff>
    </xdr:from>
    <xdr:to>
      <xdr:col>22</xdr:col>
      <xdr:colOff>365125</xdr:colOff>
      <xdr:row>96</xdr:row>
      <xdr:rowOff>49915</xdr:rowOff>
    </xdr:to>
    <xdr:cxnSp macro="">
      <xdr:nvCxnSpPr>
        <xdr:cNvPr id="700" name="直線コネクタ 699"/>
        <xdr:cNvCxnSpPr/>
      </xdr:nvCxnSpPr>
      <xdr:spPr>
        <a:xfrm>
          <a:off x="14592300" y="16503900"/>
          <a:ext cx="8890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138387</xdr:rowOff>
    </xdr:from>
    <xdr:to>
      <xdr:col>22</xdr:col>
      <xdr:colOff>415925</xdr:colOff>
      <xdr:row>96</xdr:row>
      <xdr:rowOff>68537</xdr:rowOff>
    </xdr:to>
    <xdr:sp macro="" textlink="">
      <xdr:nvSpPr>
        <xdr:cNvPr id="701" name="フローチャート : 判断 700"/>
        <xdr:cNvSpPr/>
      </xdr:nvSpPr>
      <xdr:spPr>
        <a:xfrm>
          <a:off x="15430500" y="1642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85064</xdr:rowOff>
    </xdr:from>
    <xdr:ext cx="534377" cy="259045"/>
    <xdr:sp macro="" textlink="">
      <xdr:nvSpPr>
        <xdr:cNvPr id="702" name="テキスト ボックス 701"/>
        <xdr:cNvSpPr txBox="1"/>
      </xdr:nvSpPr>
      <xdr:spPr>
        <a:xfrm>
          <a:off x="15214111" y="1620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44700</xdr:rowOff>
    </xdr:from>
    <xdr:to>
      <xdr:col>21</xdr:col>
      <xdr:colOff>161925</xdr:colOff>
      <xdr:row>96</xdr:row>
      <xdr:rowOff>56838</xdr:rowOff>
    </xdr:to>
    <xdr:cxnSp macro="">
      <xdr:nvCxnSpPr>
        <xdr:cNvPr id="703" name="直線コネクタ 702"/>
        <xdr:cNvCxnSpPr/>
      </xdr:nvCxnSpPr>
      <xdr:spPr>
        <a:xfrm flipV="1">
          <a:off x="13703300" y="16503900"/>
          <a:ext cx="889000" cy="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114198</xdr:rowOff>
    </xdr:from>
    <xdr:to>
      <xdr:col>21</xdr:col>
      <xdr:colOff>212725</xdr:colOff>
      <xdr:row>96</xdr:row>
      <xdr:rowOff>44348</xdr:rowOff>
    </xdr:to>
    <xdr:sp macro="" textlink="">
      <xdr:nvSpPr>
        <xdr:cNvPr id="704" name="フローチャート : 判断 703"/>
        <xdr:cNvSpPr/>
      </xdr:nvSpPr>
      <xdr:spPr>
        <a:xfrm>
          <a:off x="14541500" y="164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60875</xdr:rowOff>
    </xdr:from>
    <xdr:ext cx="534377" cy="259045"/>
    <xdr:sp macro="" textlink="">
      <xdr:nvSpPr>
        <xdr:cNvPr id="705" name="テキスト ボックス 704"/>
        <xdr:cNvSpPr txBox="1"/>
      </xdr:nvSpPr>
      <xdr:spPr>
        <a:xfrm>
          <a:off x="14325111" y="161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41467</xdr:rowOff>
    </xdr:from>
    <xdr:to>
      <xdr:col>19</xdr:col>
      <xdr:colOff>644525</xdr:colOff>
      <xdr:row>96</xdr:row>
      <xdr:rowOff>56838</xdr:rowOff>
    </xdr:to>
    <xdr:cxnSp macro="">
      <xdr:nvCxnSpPr>
        <xdr:cNvPr id="706" name="直線コネクタ 705"/>
        <xdr:cNvCxnSpPr/>
      </xdr:nvCxnSpPr>
      <xdr:spPr>
        <a:xfrm>
          <a:off x="12814300" y="16500667"/>
          <a:ext cx="889000" cy="1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116463</xdr:rowOff>
    </xdr:from>
    <xdr:to>
      <xdr:col>20</xdr:col>
      <xdr:colOff>9525</xdr:colOff>
      <xdr:row>96</xdr:row>
      <xdr:rowOff>46613</xdr:rowOff>
    </xdr:to>
    <xdr:sp macro="" textlink="">
      <xdr:nvSpPr>
        <xdr:cNvPr id="707" name="フローチャート : 判断 706"/>
        <xdr:cNvSpPr/>
      </xdr:nvSpPr>
      <xdr:spPr>
        <a:xfrm>
          <a:off x="13652500" y="1640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63140</xdr:rowOff>
    </xdr:from>
    <xdr:ext cx="534377" cy="259045"/>
    <xdr:sp macro="" textlink="">
      <xdr:nvSpPr>
        <xdr:cNvPr id="708" name="テキスト ボックス 707"/>
        <xdr:cNvSpPr txBox="1"/>
      </xdr:nvSpPr>
      <xdr:spPr>
        <a:xfrm>
          <a:off x="13436111" y="1617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96607</xdr:rowOff>
    </xdr:from>
    <xdr:to>
      <xdr:col>18</xdr:col>
      <xdr:colOff>492125</xdr:colOff>
      <xdr:row>96</xdr:row>
      <xdr:rowOff>26757</xdr:rowOff>
    </xdr:to>
    <xdr:sp macro="" textlink="">
      <xdr:nvSpPr>
        <xdr:cNvPr id="709" name="フローチャート : 判断 708"/>
        <xdr:cNvSpPr/>
      </xdr:nvSpPr>
      <xdr:spPr>
        <a:xfrm>
          <a:off x="12763500" y="1638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43284</xdr:rowOff>
    </xdr:from>
    <xdr:ext cx="534377" cy="259045"/>
    <xdr:sp macro="" textlink="">
      <xdr:nvSpPr>
        <xdr:cNvPr id="710" name="テキスト ボックス 709"/>
        <xdr:cNvSpPr txBox="1"/>
      </xdr:nvSpPr>
      <xdr:spPr>
        <a:xfrm>
          <a:off x="12547111" y="161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1792</xdr:rowOff>
    </xdr:from>
    <xdr:to>
      <xdr:col>23</xdr:col>
      <xdr:colOff>568325</xdr:colOff>
      <xdr:row>96</xdr:row>
      <xdr:rowOff>103392</xdr:rowOff>
    </xdr:to>
    <xdr:sp macro="" textlink="">
      <xdr:nvSpPr>
        <xdr:cNvPr id="716" name="円/楕円 715"/>
        <xdr:cNvSpPr/>
      </xdr:nvSpPr>
      <xdr:spPr>
        <a:xfrm>
          <a:off x="16268700" y="1646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151669</xdr:rowOff>
    </xdr:from>
    <xdr:ext cx="534377" cy="259045"/>
    <xdr:sp macro="" textlink="">
      <xdr:nvSpPr>
        <xdr:cNvPr id="717" name="公債費該当値テキスト"/>
        <xdr:cNvSpPr txBox="1"/>
      </xdr:nvSpPr>
      <xdr:spPr>
        <a:xfrm>
          <a:off x="16370300" y="164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51,502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170565</xdr:rowOff>
    </xdr:from>
    <xdr:to>
      <xdr:col>22</xdr:col>
      <xdr:colOff>415925</xdr:colOff>
      <xdr:row>96</xdr:row>
      <xdr:rowOff>100715</xdr:rowOff>
    </xdr:to>
    <xdr:sp macro="" textlink="">
      <xdr:nvSpPr>
        <xdr:cNvPr id="718" name="円/楕円 717"/>
        <xdr:cNvSpPr/>
      </xdr:nvSpPr>
      <xdr:spPr>
        <a:xfrm>
          <a:off x="15430500" y="1645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91842</xdr:rowOff>
    </xdr:from>
    <xdr:ext cx="534377" cy="259045"/>
    <xdr:sp macro="" textlink="">
      <xdr:nvSpPr>
        <xdr:cNvPr id="719" name="テキスト ボックス 718"/>
        <xdr:cNvSpPr txBox="1"/>
      </xdr:nvSpPr>
      <xdr:spPr>
        <a:xfrm>
          <a:off x="15214111" y="165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165350</xdr:rowOff>
    </xdr:from>
    <xdr:to>
      <xdr:col>21</xdr:col>
      <xdr:colOff>212725</xdr:colOff>
      <xdr:row>96</xdr:row>
      <xdr:rowOff>95500</xdr:rowOff>
    </xdr:to>
    <xdr:sp macro="" textlink="">
      <xdr:nvSpPr>
        <xdr:cNvPr id="720" name="円/楕円 719"/>
        <xdr:cNvSpPr/>
      </xdr:nvSpPr>
      <xdr:spPr>
        <a:xfrm>
          <a:off x="14541500" y="164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86627</xdr:rowOff>
    </xdr:from>
    <xdr:ext cx="534377" cy="259045"/>
    <xdr:sp macro="" textlink="">
      <xdr:nvSpPr>
        <xdr:cNvPr id="721" name="テキスト ボックス 720"/>
        <xdr:cNvSpPr txBox="1"/>
      </xdr:nvSpPr>
      <xdr:spPr>
        <a:xfrm>
          <a:off x="14325111" y="165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52,227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6038</xdr:rowOff>
    </xdr:from>
    <xdr:to>
      <xdr:col>20</xdr:col>
      <xdr:colOff>9525</xdr:colOff>
      <xdr:row>96</xdr:row>
      <xdr:rowOff>107638</xdr:rowOff>
    </xdr:to>
    <xdr:sp macro="" textlink="">
      <xdr:nvSpPr>
        <xdr:cNvPr id="722" name="円/楕円 721"/>
        <xdr:cNvSpPr/>
      </xdr:nvSpPr>
      <xdr:spPr>
        <a:xfrm>
          <a:off x="13652500" y="1646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98765</xdr:rowOff>
    </xdr:from>
    <xdr:ext cx="534377" cy="259045"/>
    <xdr:sp macro="" textlink="">
      <xdr:nvSpPr>
        <xdr:cNvPr id="723" name="テキスト ボックス 722"/>
        <xdr:cNvSpPr txBox="1"/>
      </xdr:nvSpPr>
      <xdr:spPr>
        <a:xfrm>
          <a:off x="13436111" y="1655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162117</xdr:rowOff>
    </xdr:from>
    <xdr:to>
      <xdr:col>18</xdr:col>
      <xdr:colOff>492125</xdr:colOff>
      <xdr:row>96</xdr:row>
      <xdr:rowOff>92267</xdr:rowOff>
    </xdr:to>
    <xdr:sp macro="" textlink="">
      <xdr:nvSpPr>
        <xdr:cNvPr id="724" name="円/楕円 723"/>
        <xdr:cNvSpPr/>
      </xdr:nvSpPr>
      <xdr:spPr>
        <a:xfrm>
          <a:off x="12763500" y="1644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83394</xdr:rowOff>
    </xdr:from>
    <xdr:ext cx="534377" cy="259045"/>
    <xdr:sp macro="" textlink="">
      <xdr:nvSpPr>
        <xdr:cNvPr id="725" name="テキスト ボックス 724"/>
        <xdr:cNvSpPr txBox="1"/>
      </xdr:nvSpPr>
      <xdr:spPr>
        <a:xfrm>
          <a:off x="12547111" y="165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9" name="直線コネクタ 748"/>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50"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2"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3" name="直線コネクタ 752"/>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5"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6" name="フローチャート : 判断 755"/>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137414</xdr:rowOff>
    </xdr:from>
    <xdr:to>
      <xdr:col>31</xdr:col>
      <xdr:colOff>85725</xdr:colOff>
      <xdr:row>39</xdr:row>
      <xdr:rowOff>67564</xdr:rowOff>
    </xdr:to>
    <xdr:sp macro="" textlink="">
      <xdr:nvSpPr>
        <xdr:cNvPr id="758" name="フローチャート : 判断 757"/>
        <xdr:cNvSpPr/>
      </xdr:nvSpPr>
      <xdr:spPr>
        <a:xfrm>
          <a:off x="21272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84091</xdr:rowOff>
    </xdr:from>
    <xdr:ext cx="378565" cy="259045"/>
    <xdr:sp macro="" textlink="">
      <xdr:nvSpPr>
        <xdr:cNvPr id="759" name="テキスト ボックス 758"/>
        <xdr:cNvSpPr txBox="1"/>
      </xdr:nvSpPr>
      <xdr:spPr>
        <a:xfrm>
          <a:off x="21134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154686</xdr:rowOff>
    </xdr:from>
    <xdr:to>
      <xdr:col>29</xdr:col>
      <xdr:colOff>568325</xdr:colOff>
      <xdr:row>39</xdr:row>
      <xdr:rowOff>84836</xdr:rowOff>
    </xdr:to>
    <xdr:sp macro="" textlink="">
      <xdr:nvSpPr>
        <xdr:cNvPr id="761" name="フローチャート : 判断 760"/>
        <xdr:cNvSpPr/>
      </xdr:nvSpPr>
      <xdr:spPr>
        <a:xfrm>
          <a:off x="20383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101363</xdr:rowOff>
    </xdr:from>
    <xdr:ext cx="313932" cy="259045"/>
    <xdr:sp macro="" textlink="">
      <xdr:nvSpPr>
        <xdr:cNvPr id="762" name="テキスト ボックス 761"/>
        <xdr:cNvSpPr txBox="1"/>
      </xdr:nvSpPr>
      <xdr:spPr>
        <a:xfrm>
          <a:off x="20277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159512</xdr:rowOff>
    </xdr:from>
    <xdr:to>
      <xdr:col>28</xdr:col>
      <xdr:colOff>365125</xdr:colOff>
      <xdr:row>39</xdr:row>
      <xdr:rowOff>89662</xdr:rowOff>
    </xdr:to>
    <xdr:sp macro="" textlink="">
      <xdr:nvSpPr>
        <xdr:cNvPr id="764" name="フローチャート : 判断 763"/>
        <xdr:cNvSpPr/>
      </xdr:nvSpPr>
      <xdr:spPr>
        <a:xfrm>
          <a:off x="19494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106189</xdr:rowOff>
    </xdr:from>
    <xdr:ext cx="313932" cy="259045"/>
    <xdr:sp macro="" textlink="">
      <xdr:nvSpPr>
        <xdr:cNvPr id="765" name="テキスト ボックス 764"/>
        <xdr:cNvSpPr txBox="1"/>
      </xdr:nvSpPr>
      <xdr:spPr>
        <a:xfrm>
          <a:off x="19388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153543</xdr:rowOff>
    </xdr:from>
    <xdr:to>
      <xdr:col>27</xdr:col>
      <xdr:colOff>161925</xdr:colOff>
      <xdr:row>39</xdr:row>
      <xdr:rowOff>83693</xdr:rowOff>
    </xdr:to>
    <xdr:sp macro="" textlink="">
      <xdr:nvSpPr>
        <xdr:cNvPr id="766" name="フローチャート : 判断 765"/>
        <xdr:cNvSpPr/>
      </xdr:nvSpPr>
      <xdr:spPr>
        <a:xfrm>
          <a:off x="18605500" y="66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100220</xdr:rowOff>
    </xdr:from>
    <xdr:ext cx="313932" cy="259045"/>
    <xdr:sp macro="" textlink="">
      <xdr:nvSpPr>
        <xdr:cNvPr id="767" name="テキスト ボックス 766"/>
        <xdr:cNvSpPr txBox="1"/>
      </xdr:nvSpPr>
      <xdr:spPr>
        <a:xfrm>
          <a:off x="18499333" y="6443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4"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衛生費は、住民一人当たり</a:t>
          </a:r>
          <a:r>
            <a:rPr kumimoji="1" lang="en-US" altLang="ja-JP" sz="1300">
              <a:latin typeface="ＭＳ Ｐゴシック"/>
            </a:rPr>
            <a:t>57,370</a:t>
          </a:r>
          <a:r>
            <a:rPr kumimoji="1" lang="ja-JP" altLang="en-US" sz="1300">
              <a:latin typeface="ＭＳ Ｐゴシック"/>
            </a:rPr>
            <a:t>円となっており、類似団体と比較して一人当たりのコストが高い状況となっている。衛生費の決算額全体でみると峡南医療センター企業団への運営負担金が平成</a:t>
          </a:r>
          <a:r>
            <a:rPr kumimoji="1" lang="en-US" altLang="ja-JP" sz="1300">
              <a:latin typeface="ＭＳ Ｐゴシック"/>
            </a:rPr>
            <a:t>27</a:t>
          </a:r>
          <a:r>
            <a:rPr kumimoji="1" lang="ja-JP" altLang="en-US" sz="1300">
              <a:latin typeface="ＭＳ Ｐゴシック"/>
            </a:rPr>
            <a:t>年度から増嵩していることが要因となっている。これは、峡南医療センター企業団の経営の安定を図るためのものであり、今後、経営改善の要請を進め、負担金の減少を目指すこととしている。</a:t>
          </a:r>
          <a:endParaRPr kumimoji="1" lang="en-US" altLang="ja-JP" sz="1300">
            <a:latin typeface="ＭＳ Ｐゴシック"/>
          </a:endParaRPr>
        </a:p>
        <a:p>
          <a:r>
            <a:rPr kumimoji="1" lang="ja-JP" altLang="en-US" sz="1300">
              <a:latin typeface="ＭＳ Ｐゴシック"/>
            </a:rPr>
            <a:t>　教育費は、住民一人当たり</a:t>
          </a:r>
          <a:r>
            <a:rPr kumimoji="1" lang="en-US" altLang="ja-JP" sz="1300">
              <a:latin typeface="ＭＳ Ｐゴシック"/>
            </a:rPr>
            <a:t>42,918</a:t>
          </a:r>
          <a:r>
            <a:rPr kumimoji="1" lang="ja-JP" altLang="en-US" sz="1300">
              <a:latin typeface="ＭＳ Ｐゴシック"/>
            </a:rPr>
            <a:t>円と類似団体と比較して下回っている。平成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年度にかけて小学校を</a:t>
          </a:r>
          <a:r>
            <a:rPr kumimoji="1" lang="en-US" altLang="ja-JP" sz="1300">
              <a:latin typeface="ＭＳ Ｐゴシック"/>
            </a:rPr>
            <a:t>3</a:t>
          </a:r>
          <a:r>
            <a:rPr kumimoji="1" lang="ja-JP" altLang="en-US" sz="1300">
              <a:latin typeface="ＭＳ Ｐゴシック"/>
            </a:rPr>
            <a:t>校へ移行していることもあるが学校教育環境の充実を図るため、老朽化している施設整備事業を重点的に取り組んでいく必要がある。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標準財政規模は、平成</a:t>
          </a:r>
          <a:r>
            <a:rPr kumimoji="1" lang="ja-JP" altLang="en-US" sz="1200">
              <a:solidFill>
                <a:schemeClr val="dk1"/>
              </a:solidFill>
              <a:effectLst/>
              <a:latin typeface="+mn-lt"/>
              <a:ea typeface="+mn-ea"/>
              <a:cs typeface="+mn-cs"/>
            </a:rPr>
            <a:t>２６</a:t>
          </a:r>
          <a:r>
            <a:rPr kumimoji="1" lang="ja-JP" altLang="ja-JP" sz="1200">
              <a:solidFill>
                <a:schemeClr val="dk1"/>
              </a:solidFill>
              <a:effectLst/>
              <a:latin typeface="+mn-lt"/>
              <a:ea typeface="+mn-ea"/>
              <a:cs typeface="+mn-cs"/>
            </a:rPr>
            <a:t>年度と比べ</a:t>
          </a:r>
          <a:r>
            <a:rPr kumimoji="1" lang="ja-JP" altLang="en-US" sz="1200">
              <a:solidFill>
                <a:schemeClr val="dk1"/>
              </a:solidFill>
              <a:effectLst/>
              <a:latin typeface="+mn-lt"/>
              <a:ea typeface="+mn-ea"/>
              <a:cs typeface="+mn-cs"/>
            </a:rPr>
            <a:t>増加している。財政調整基金は、利息のみの積立により現在額は大きく変化しておりません。実質収支が平成２６年度より増加したことから単年度収支は増加となっている。また、繰上償還を行ったことから、実質単年度収支も大きく乖離する決算となった。今後も事務事業の見直し、事業の統廃合など歳出の合理化等による行財政改革を推進し健全な行財政運営に努めていく。</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実質赤字比率については、全会計において黒字であり赤字比率はない。しかしながら、今後も大型事業が続き、地方債発行額の増加が見込まれる下水道事業特別会計等については、経費の節減や料金の適正化を図り、一般会計からの基準外繰出しを</a:t>
          </a:r>
          <a:r>
            <a:rPr kumimoji="1" lang="ja-JP" altLang="en-US" sz="1400">
              <a:solidFill>
                <a:schemeClr val="dk1"/>
              </a:solidFill>
              <a:effectLst/>
              <a:latin typeface="+mn-lt"/>
              <a:ea typeface="+mn-ea"/>
              <a:cs typeface="+mn-cs"/>
            </a:rPr>
            <a:t>精査しながら</a:t>
          </a:r>
          <a:r>
            <a:rPr kumimoji="1" lang="ja-JP" altLang="ja-JP" sz="1400">
              <a:solidFill>
                <a:schemeClr val="dk1"/>
              </a:solidFill>
              <a:effectLst/>
              <a:latin typeface="+mn-lt"/>
              <a:ea typeface="+mn-ea"/>
              <a:cs typeface="+mn-cs"/>
            </a:rPr>
            <a:t>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平成２</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年度決算における実質公債費比率は３カ年平均</a:t>
          </a:r>
          <a:r>
            <a:rPr kumimoji="1" lang="ja-JP" altLang="en-US" sz="1400">
              <a:solidFill>
                <a:schemeClr val="dk1"/>
              </a:solidFill>
              <a:effectLst/>
              <a:latin typeface="+mn-lt"/>
              <a:ea typeface="+mn-ea"/>
              <a:cs typeface="+mn-cs"/>
            </a:rPr>
            <a:t>９．６</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で昨年度</a:t>
          </a:r>
          <a:r>
            <a:rPr kumimoji="1" lang="ja-JP" altLang="en-US" sz="1400">
              <a:solidFill>
                <a:schemeClr val="dk1"/>
              </a:solidFill>
              <a:effectLst/>
              <a:latin typeface="+mn-lt"/>
              <a:ea typeface="+mn-ea"/>
              <a:cs typeface="+mn-cs"/>
            </a:rPr>
            <a:t>と同率</a:t>
          </a:r>
          <a:r>
            <a:rPr kumimoji="1" lang="ja-JP" altLang="ja-JP" sz="1400">
              <a:solidFill>
                <a:schemeClr val="dk1"/>
              </a:solidFill>
              <a:effectLst/>
              <a:latin typeface="+mn-lt"/>
              <a:ea typeface="+mn-ea"/>
              <a:cs typeface="+mn-cs"/>
            </a:rPr>
            <a:t>にある。その要因としては、元利償還金や公営企業債の元利償還金に対する繰入金が減少する一方で、普通交付税に措置される算入公債費等が、過疎対策事業債や臨時財政対策債等の財政運営に有利な地方債の発行により増加傾向にあるためである。</a:t>
          </a:r>
          <a:endParaRPr lang="ja-JP" altLang="ja-JP" sz="1400">
            <a:effectLst/>
          </a:endParaRPr>
        </a:p>
        <a:p>
          <a:r>
            <a:rPr kumimoji="1" lang="ja-JP" altLang="ja-JP" sz="1400">
              <a:solidFill>
                <a:schemeClr val="dk1"/>
              </a:solidFill>
              <a:effectLst/>
              <a:latin typeface="+mn-lt"/>
              <a:ea typeface="+mn-ea"/>
              <a:cs typeface="+mn-cs"/>
            </a:rPr>
            <a:t>　今後は、公共施設再配置事業やかわまちづくり等による起債額の増加に伴い、元利償還金も増加することが見込まれるため、計画的な繰上償還や高利率の地方債の借換を行うなど、実質公債費比率の急激な上昇を抑える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ja-JP" altLang="en-US" sz="1200">
              <a:solidFill>
                <a:schemeClr val="dk1"/>
              </a:solidFill>
              <a:effectLst/>
              <a:latin typeface="+mn-lt"/>
              <a:ea typeface="+mn-ea"/>
              <a:cs typeface="+mn-cs"/>
            </a:rPr>
            <a:t>２７</a:t>
          </a:r>
          <a:r>
            <a:rPr kumimoji="1" lang="ja-JP" altLang="ja-JP" sz="1200">
              <a:solidFill>
                <a:schemeClr val="dk1"/>
              </a:solidFill>
              <a:effectLst/>
              <a:latin typeface="+mn-lt"/>
              <a:ea typeface="+mn-ea"/>
              <a:cs typeface="+mn-cs"/>
            </a:rPr>
            <a:t>年度の決算における将来負担比率は、</a:t>
          </a:r>
          <a:r>
            <a:rPr kumimoji="1" lang="ja-JP" altLang="en-US" sz="1200">
              <a:solidFill>
                <a:schemeClr val="dk1"/>
              </a:solidFill>
              <a:effectLst/>
              <a:latin typeface="+mn-lt"/>
              <a:ea typeface="+mn-ea"/>
              <a:cs typeface="+mn-cs"/>
            </a:rPr>
            <a:t>４９</a:t>
          </a:r>
          <a:r>
            <a:rPr kumimoji="1" lang="ja-JP" altLang="ja-JP" sz="1200">
              <a:solidFill>
                <a:schemeClr val="dk1"/>
              </a:solidFill>
              <a:effectLst/>
              <a:latin typeface="+mn-lt"/>
              <a:ea typeface="+mn-ea"/>
              <a:cs typeface="+mn-cs"/>
            </a:rPr>
            <a:t>％で平成</a:t>
          </a:r>
          <a:r>
            <a:rPr kumimoji="1" lang="ja-JP" altLang="en-US" sz="1200">
              <a:solidFill>
                <a:schemeClr val="dk1"/>
              </a:solidFill>
              <a:effectLst/>
              <a:latin typeface="+mn-lt"/>
              <a:ea typeface="+mn-ea"/>
              <a:cs typeface="+mn-cs"/>
            </a:rPr>
            <a:t>２６</a:t>
          </a:r>
          <a:r>
            <a:rPr kumimoji="1" lang="ja-JP" altLang="ja-JP" sz="1200">
              <a:solidFill>
                <a:schemeClr val="dk1"/>
              </a:solidFill>
              <a:effectLst/>
              <a:latin typeface="+mn-lt"/>
              <a:ea typeface="+mn-ea"/>
              <a:cs typeface="+mn-cs"/>
            </a:rPr>
            <a:t>年度に比べ</a:t>
          </a:r>
          <a:r>
            <a:rPr kumimoji="1" lang="ja-JP" altLang="en-US" sz="1200">
              <a:solidFill>
                <a:schemeClr val="dk1"/>
              </a:solidFill>
              <a:effectLst/>
              <a:latin typeface="+mn-lt"/>
              <a:ea typeface="+mn-ea"/>
              <a:cs typeface="+mn-cs"/>
            </a:rPr>
            <a:t>４．１</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微減</a:t>
          </a:r>
          <a:r>
            <a:rPr kumimoji="1" lang="ja-JP" altLang="ja-JP" sz="1200">
              <a:solidFill>
                <a:schemeClr val="dk1"/>
              </a:solidFill>
              <a:effectLst/>
              <a:latin typeface="+mn-lt"/>
              <a:ea typeface="+mn-ea"/>
              <a:cs typeface="+mn-cs"/>
            </a:rPr>
            <a:t>となった</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の要因は、一部事務組合である峡南医療センター企業団における赤字額の負担額</a:t>
          </a:r>
          <a:r>
            <a:rPr kumimoji="1" lang="ja-JP" altLang="en-US" sz="1200">
              <a:solidFill>
                <a:schemeClr val="dk1"/>
              </a:solidFill>
              <a:effectLst/>
              <a:latin typeface="+mn-lt"/>
              <a:ea typeface="+mn-ea"/>
              <a:cs typeface="+mn-cs"/>
            </a:rPr>
            <a:t>の減少</a:t>
          </a:r>
          <a:r>
            <a:rPr kumimoji="1" lang="ja-JP" altLang="ja-JP" sz="1200">
              <a:solidFill>
                <a:schemeClr val="dk1"/>
              </a:solidFill>
              <a:effectLst/>
              <a:latin typeface="+mn-lt"/>
              <a:ea typeface="+mn-ea"/>
              <a:cs typeface="+mn-cs"/>
            </a:rPr>
            <a:t>に</a:t>
          </a:r>
          <a:r>
            <a:rPr kumimoji="1" lang="ja-JP" altLang="en-US" sz="1200">
              <a:solidFill>
                <a:schemeClr val="dk1"/>
              </a:solidFill>
              <a:effectLst/>
              <a:latin typeface="+mn-lt"/>
              <a:ea typeface="+mn-ea"/>
              <a:cs typeface="+mn-cs"/>
            </a:rPr>
            <a:t>よる</a:t>
          </a:r>
          <a:r>
            <a:rPr kumimoji="1" lang="ja-JP" altLang="ja-JP" sz="1200">
              <a:solidFill>
                <a:schemeClr val="dk1"/>
              </a:solidFill>
              <a:effectLst/>
              <a:latin typeface="+mn-lt"/>
              <a:ea typeface="+mn-ea"/>
              <a:cs typeface="+mn-cs"/>
            </a:rPr>
            <a:t>ものである。</a:t>
          </a:r>
          <a:endParaRPr lang="ja-JP" altLang="ja-JP" sz="1200">
            <a:effectLst/>
          </a:endParaRPr>
        </a:p>
        <a:p>
          <a:r>
            <a:rPr kumimoji="1" lang="ja-JP" altLang="ja-JP" sz="1200">
              <a:solidFill>
                <a:schemeClr val="dk1"/>
              </a:solidFill>
              <a:effectLst/>
              <a:latin typeface="+mn-lt"/>
              <a:ea typeface="+mn-ea"/>
              <a:cs typeface="+mn-cs"/>
            </a:rPr>
            <a:t>　また将来負担</a:t>
          </a:r>
          <a:r>
            <a:rPr kumimoji="1" lang="ja-JP" altLang="en-US" sz="1200">
              <a:solidFill>
                <a:schemeClr val="dk1"/>
              </a:solidFill>
              <a:effectLst/>
              <a:latin typeface="+mn-lt"/>
              <a:ea typeface="+mn-ea"/>
              <a:cs typeface="+mn-cs"/>
            </a:rPr>
            <a:t>から控除する</a:t>
          </a:r>
          <a:r>
            <a:rPr kumimoji="1" lang="ja-JP" altLang="ja-JP" sz="1200">
              <a:solidFill>
                <a:schemeClr val="dk1"/>
              </a:solidFill>
              <a:effectLst/>
              <a:latin typeface="+mn-lt"/>
              <a:ea typeface="+mn-ea"/>
              <a:cs typeface="+mn-cs"/>
            </a:rPr>
            <a:t>充当可能基金は、積立により微増となっている</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地方債の償還額等に充当可能額として見込まれる</a:t>
          </a:r>
          <a:r>
            <a:rPr kumimoji="1" lang="ja-JP" altLang="en-US" sz="1200">
              <a:solidFill>
                <a:schemeClr val="dk1"/>
              </a:solidFill>
              <a:effectLst/>
              <a:latin typeface="+mn-lt"/>
              <a:ea typeface="+mn-ea"/>
              <a:cs typeface="+mn-cs"/>
            </a:rPr>
            <a:t>都市計画税の</a:t>
          </a:r>
          <a:r>
            <a:rPr kumimoji="1" lang="ja-JP" altLang="ja-JP" sz="1200">
              <a:solidFill>
                <a:schemeClr val="dk1"/>
              </a:solidFill>
              <a:effectLst/>
              <a:latin typeface="+mn-lt"/>
              <a:ea typeface="+mn-ea"/>
              <a:cs typeface="+mn-cs"/>
            </a:rPr>
            <a:t>充当可能特定歳入が減少したことにより将来負担比率の分子は増加する決算となった。</a:t>
          </a:r>
          <a:endParaRPr lang="ja-JP" altLang="ja-JP" sz="1200">
            <a:effectLst/>
          </a:endParaRPr>
        </a:p>
        <a:p>
          <a:r>
            <a:rPr kumimoji="1" lang="ja-JP" altLang="ja-JP" sz="1200">
              <a:solidFill>
                <a:schemeClr val="dk1"/>
              </a:solidFill>
              <a:effectLst/>
              <a:latin typeface="+mn-lt"/>
              <a:ea typeface="+mn-ea"/>
              <a:cs typeface="+mn-cs"/>
            </a:rPr>
            <a:t>　今後も地方債の繰上償還や借換を計画的に実施するとともに、事業推進に当たっては、特定財源の確保に努め、一般財源を抑制することで財政調整基金を始めとする各種基金の適正な運用を図り、将来負担比率の急激な上昇を抑え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15,916
15,740
112.00
7,806,207
7,432,581
324,037
4,997,035
7,859,023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49.0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15,916
15,740
112.00
7,806,207
7,432,581
324,037
4,997,035
7,859,023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49.0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15,916
15,740
112.00
7,806,207
7,432,581
324,037
4,997,035
7,859,023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49.0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7806207</v>
      </c>
      <c r="BO4" s="409"/>
      <c r="BP4" s="409"/>
      <c r="BQ4" s="409"/>
      <c r="BR4" s="409"/>
      <c r="BS4" s="409"/>
      <c r="BT4" s="409"/>
      <c r="BU4" s="410"/>
      <c r="BV4" s="408">
        <v>8021395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6.5</v>
      </c>
      <c r="CU4" s="586"/>
      <c r="CV4" s="586"/>
      <c r="CW4" s="586"/>
      <c r="CX4" s="586"/>
      <c r="CY4" s="586"/>
      <c r="CZ4" s="586"/>
      <c r="DA4" s="587"/>
      <c r="DB4" s="585">
        <v>6.3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7432581</v>
      </c>
      <c r="BO5" s="414"/>
      <c r="BP5" s="414"/>
      <c r="BQ5" s="414"/>
      <c r="BR5" s="414"/>
      <c r="BS5" s="414"/>
      <c r="BT5" s="414"/>
      <c r="BU5" s="415"/>
      <c r="BV5" s="413">
        <v>7653905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76.8</v>
      </c>
      <c r="CU5" s="384"/>
      <c r="CV5" s="384"/>
      <c r="CW5" s="384"/>
      <c r="CX5" s="384"/>
      <c r="CY5" s="384"/>
      <c r="CZ5" s="384"/>
      <c r="DA5" s="385"/>
      <c r="DB5" s="383">
        <v>78.599999999999994</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373626</v>
      </c>
      <c r="BO6" s="414"/>
      <c r="BP6" s="414"/>
      <c r="BQ6" s="414"/>
      <c r="BR6" s="414"/>
      <c r="BS6" s="414"/>
      <c r="BT6" s="414"/>
      <c r="BU6" s="415"/>
      <c r="BV6" s="413">
        <v>367490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81.3</v>
      </c>
      <c r="CU6" s="560"/>
      <c r="CV6" s="560"/>
      <c r="CW6" s="560"/>
      <c r="CX6" s="560"/>
      <c r="CY6" s="560"/>
      <c r="CZ6" s="560"/>
      <c r="DA6" s="561"/>
      <c r="DB6" s="559">
        <v>83.7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49589</v>
      </c>
      <c r="BO7" s="414"/>
      <c r="BP7" s="414"/>
      <c r="BQ7" s="414"/>
      <c r="BR7" s="414"/>
      <c r="BS7" s="414"/>
      <c r="BT7" s="414"/>
      <c r="BU7" s="415"/>
      <c r="BV7" s="413">
        <v>63052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4997035</v>
      </c>
      <c r="CU7" s="414"/>
      <c r="CV7" s="414"/>
      <c r="CW7" s="414"/>
      <c r="CX7" s="414"/>
      <c r="CY7" s="414"/>
      <c r="CZ7" s="414"/>
      <c r="DA7" s="415"/>
      <c r="DB7" s="413">
        <v>4842257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324037</v>
      </c>
      <c r="BO8" s="414"/>
      <c r="BP8" s="414"/>
      <c r="BQ8" s="414"/>
      <c r="BR8" s="414"/>
      <c r="BS8" s="414"/>
      <c r="BT8" s="414"/>
      <c r="BU8" s="415"/>
      <c r="BV8" s="413">
        <v>304438</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0.37</v>
      </c>
      <c r="CU8" s="523"/>
      <c r="CV8" s="523"/>
      <c r="CW8" s="523"/>
      <c r="CX8" s="523"/>
      <c r="CY8" s="523"/>
      <c r="CZ8" s="523"/>
      <c r="DA8" s="524"/>
      <c r="DB8" s="522">
        <v>0.37</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15294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19599</v>
      </c>
      <c r="BO9" s="414"/>
      <c r="BP9" s="414"/>
      <c r="BQ9" s="414"/>
      <c r="BR9" s="414"/>
      <c r="BS9" s="414"/>
      <c r="BT9" s="414"/>
      <c r="BU9" s="415"/>
      <c r="BV9" s="413">
        <v>-10155</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13.1</v>
      </c>
      <c r="CU9" s="384"/>
      <c r="CV9" s="384"/>
      <c r="CW9" s="384"/>
      <c r="CX9" s="384"/>
      <c r="CY9" s="384"/>
      <c r="CZ9" s="384"/>
      <c r="DA9" s="385"/>
      <c r="DB9" s="383">
        <v>13.6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16307</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133</v>
      </c>
      <c r="BO10" s="414"/>
      <c r="BP10" s="414"/>
      <c r="BQ10" s="414"/>
      <c r="BR10" s="414"/>
      <c r="BS10" s="414"/>
      <c r="BT10" s="414"/>
      <c r="BU10" s="415"/>
      <c r="BV10" s="413">
        <v>1236</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v>6000</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15916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15740</v>
      </c>
      <c r="S13" s="515"/>
      <c r="T13" s="515"/>
      <c r="U13" s="515"/>
      <c r="V13" s="516"/>
      <c r="W13" s="502" t="s">
        <v>120</v>
      </c>
      <c r="X13" s="426"/>
      <c r="Y13" s="426"/>
      <c r="Z13" s="426"/>
      <c r="AA13" s="426"/>
      <c r="AB13" s="427"/>
      <c r="AC13" s="389">
        <v>371</v>
      </c>
      <c r="AD13" s="390"/>
      <c r="AE13" s="390"/>
      <c r="AF13" s="390"/>
      <c r="AG13" s="391"/>
      <c r="AH13" s="389">
        <v>567</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25732</v>
      </c>
      <c r="BO13" s="414"/>
      <c r="BP13" s="414"/>
      <c r="BQ13" s="414"/>
      <c r="BR13" s="414"/>
      <c r="BS13" s="414"/>
      <c r="BT13" s="414"/>
      <c r="BU13" s="415"/>
      <c r="BV13" s="413">
        <v>-8919</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9.6</v>
      </c>
      <c r="CU13" s="384"/>
      <c r="CV13" s="384"/>
      <c r="CW13" s="384"/>
      <c r="CX13" s="384"/>
      <c r="CY13" s="384"/>
      <c r="CZ13" s="384"/>
      <c r="DA13" s="385"/>
      <c r="DB13" s="383">
        <v>9.6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16108</v>
      </c>
      <c r="S14" s="515"/>
      <c r="T14" s="515"/>
      <c r="U14" s="515"/>
      <c r="V14" s="516"/>
      <c r="W14" s="517"/>
      <c r="X14" s="429"/>
      <c r="Y14" s="429"/>
      <c r="Z14" s="429"/>
      <c r="AA14" s="429"/>
      <c r="AB14" s="430"/>
      <c r="AC14" s="507">
        <v>5</v>
      </c>
      <c r="AD14" s="508"/>
      <c r="AE14" s="508"/>
      <c r="AF14" s="508"/>
      <c r="AG14" s="509"/>
      <c r="AH14" s="507">
        <v>6.5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49</v>
      </c>
      <c r="CU14" s="486"/>
      <c r="CV14" s="486"/>
      <c r="CW14" s="486"/>
      <c r="CX14" s="486"/>
      <c r="CY14" s="486"/>
      <c r="CZ14" s="486"/>
      <c r="DA14" s="487"/>
      <c r="DB14" s="518">
        <v>53.1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15927</v>
      </c>
      <c r="S15" s="515"/>
      <c r="T15" s="515"/>
      <c r="U15" s="515"/>
      <c r="V15" s="516"/>
      <c r="W15" s="502" t="s">
        <v>126</v>
      </c>
      <c r="X15" s="426"/>
      <c r="Y15" s="426"/>
      <c r="Z15" s="426"/>
      <c r="AA15" s="426"/>
      <c r="AB15" s="427"/>
      <c r="AC15" s="389">
        <v>2509</v>
      </c>
      <c r="AD15" s="390"/>
      <c r="AE15" s="390"/>
      <c r="AF15" s="390"/>
      <c r="AG15" s="391"/>
      <c r="AH15" s="389">
        <v>3092</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1472247</v>
      </c>
      <c r="BO15" s="409"/>
      <c r="BP15" s="409"/>
      <c r="BQ15" s="409"/>
      <c r="BR15" s="409"/>
      <c r="BS15" s="409"/>
      <c r="BT15" s="409"/>
      <c r="BU15" s="410"/>
      <c r="BV15" s="408">
        <v>1369698</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33.6</v>
      </c>
      <c r="AD16" s="508"/>
      <c r="AE16" s="508"/>
      <c r="AF16" s="508"/>
      <c r="AG16" s="509"/>
      <c r="AH16" s="507">
        <v>35.299999999999997</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3987590</v>
      </c>
      <c r="BO16" s="414"/>
      <c r="BP16" s="414"/>
      <c r="BQ16" s="414"/>
      <c r="BR16" s="414"/>
      <c r="BS16" s="414"/>
      <c r="BT16" s="414"/>
      <c r="BU16" s="415"/>
      <c r="BV16" s="413">
        <v>3713109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4596</v>
      </c>
      <c r="AD17" s="390"/>
      <c r="AE17" s="390"/>
      <c r="AF17" s="390"/>
      <c r="AG17" s="391"/>
      <c r="AH17" s="389">
        <v>5078</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1844337</v>
      </c>
      <c r="BO17" s="414"/>
      <c r="BP17" s="414"/>
      <c r="BQ17" s="414"/>
      <c r="BR17" s="414"/>
      <c r="BS17" s="414"/>
      <c r="BT17" s="414"/>
      <c r="BU17" s="415"/>
      <c r="BV17" s="413">
        <v>1737085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112</v>
      </c>
      <c r="M18" s="478"/>
      <c r="N18" s="478"/>
      <c r="O18" s="478"/>
      <c r="P18" s="478"/>
      <c r="Q18" s="478"/>
      <c r="R18" s="479"/>
      <c r="S18" s="479"/>
      <c r="T18" s="479"/>
      <c r="U18" s="479"/>
      <c r="V18" s="480"/>
      <c r="W18" s="494"/>
      <c r="X18" s="495"/>
      <c r="Y18" s="495"/>
      <c r="Z18" s="495"/>
      <c r="AA18" s="495"/>
      <c r="AB18" s="503"/>
      <c r="AC18" s="377">
        <v>61.5</v>
      </c>
      <c r="AD18" s="378"/>
      <c r="AE18" s="378"/>
      <c r="AF18" s="378"/>
      <c r="AG18" s="481"/>
      <c r="AH18" s="377">
        <v>58</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3885978</v>
      </c>
      <c r="BO18" s="414"/>
      <c r="BP18" s="414"/>
      <c r="BQ18" s="414"/>
      <c r="BR18" s="414"/>
      <c r="BS18" s="414"/>
      <c r="BT18" s="414"/>
      <c r="BU18" s="415"/>
      <c r="BV18" s="413">
        <v>3845644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137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5975537</v>
      </c>
      <c r="BO19" s="414"/>
      <c r="BP19" s="414"/>
      <c r="BQ19" s="414"/>
      <c r="BR19" s="414"/>
      <c r="BS19" s="414"/>
      <c r="BT19" s="414"/>
      <c r="BU19" s="415"/>
      <c r="BV19" s="413">
        <v>5820517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5673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7859023</v>
      </c>
      <c r="BO23" s="414"/>
      <c r="BP23" s="414"/>
      <c r="BQ23" s="414"/>
      <c r="BR23" s="414"/>
      <c r="BS23" s="414"/>
      <c r="BT23" s="414"/>
      <c r="BU23" s="415"/>
      <c r="BV23" s="413">
        <v>7947493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6850</v>
      </c>
      <c r="R24" s="390"/>
      <c r="S24" s="390"/>
      <c r="T24" s="390"/>
      <c r="U24" s="390"/>
      <c r="V24" s="391"/>
      <c r="W24" s="455"/>
      <c r="X24" s="446"/>
      <c r="Y24" s="447"/>
      <c r="Z24" s="386" t="s">
        <v>149</v>
      </c>
      <c r="AA24" s="387"/>
      <c r="AB24" s="387"/>
      <c r="AC24" s="387"/>
      <c r="AD24" s="387"/>
      <c r="AE24" s="387"/>
      <c r="AF24" s="387"/>
      <c r="AG24" s="388"/>
      <c r="AH24" s="389">
        <v>153</v>
      </c>
      <c r="AI24" s="390"/>
      <c r="AJ24" s="390"/>
      <c r="AK24" s="390"/>
      <c r="AL24" s="391"/>
      <c r="AM24" s="389">
        <v>474606</v>
      </c>
      <c r="AN24" s="390"/>
      <c r="AO24" s="390"/>
      <c r="AP24" s="390"/>
      <c r="AQ24" s="390"/>
      <c r="AR24" s="391"/>
      <c r="AS24" s="389">
        <v>3102</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5405951</v>
      </c>
      <c r="BO24" s="414"/>
      <c r="BP24" s="414"/>
      <c r="BQ24" s="414"/>
      <c r="BR24" s="414"/>
      <c r="BS24" s="414"/>
      <c r="BT24" s="414"/>
      <c r="BU24" s="415"/>
      <c r="BV24" s="413">
        <v>5495799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5680</v>
      </c>
      <c r="R25" s="390"/>
      <c r="S25" s="390"/>
      <c r="T25" s="390"/>
      <c r="U25" s="390"/>
      <c r="V25" s="391"/>
      <c r="W25" s="455"/>
      <c r="X25" s="446"/>
      <c r="Y25" s="447"/>
      <c r="Z25" s="386" t="s">
        <v>152</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152432</v>
      </c>
      <c r="BO25" s="409"/>
      <c r="BP25" s="409"/>
      <c r="BQ25" s="409"/>
      <c r="BR25" s="409"/>
      <c r="BS25" s="409"/>
      <c r="BT25" s="409"/>
      <c r="BU25" s="410"/>
      <c r="BV25" s="408">
        <v>2405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5380</v>
      </c>
      <c r="R26" s="390"/>
      <c r="S26" s="390"/>
      <c r="T26" s="390"/>
      <c r="U26" s="390"/>
      <c r="V26" s="391"/>
      <c r="W26" s="455"/>
      <c r="X26" s="446"/>
      <c r="Y26" s="447"/>
      <c r="Z26" s="386" t="s">
        <v>155</v>
      </c>
      <c r="AA26" s="468"/>
      <c r="AB26" s="468"/>
      <c r="AC26" s="468"/>
      <c r="AD26" s="468"/>
      <c r="AE26" s="468"/>
      <c r="AF26" s="468"/>
      <c r="AG26" s="469"/>
      <c r="AH26" s="389">
        <v>2</v>
      </c>
      <c r="AI26" s="390"/>
      <c r="AJ26" s="390"/>
      <c r="AK26" s="390"/>
      <c r="AL26" s="391"/>
      <c r="AM26" s="389" t="s">
        <v>156</v>
      </c>
      <c r="AN26" s="390"/>
      <c r="AO26" s="390"/>
      <c r="AP26" s="390"/>
      <c r="AQ26" s="390"/>
      <c r="AR26" s="391"/>
      <c r="AS26" s="389" t="s">
        <v>156</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2300</v>
      </c>
      <c r="R27" s="390"/>
      <c r="S27" s="390"/>
      <c r="T27" s="390"/>
      <c r="U27" s="390"/>
      <c r="V27" s="391"/>
      <c r="W27" s="455"/>
      <c r="X27" s="446"/>
      <c r="Y27" s="447"/>
      <c r="Z27" s="386" t="s">
        <v>159</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859286</v>
      </c>
      <c r="BO27" s="417"/>
      <c r="BP27" s="417"/>
      <c r="BQ27" s="417"/>
      <c r="BR27" s="417"/>
      <c r="BS27" s="417"/>
      <c r="BT27" s="417"/>
      <c r="BU27" s="418"/>
      <c r="BV27" s="416">
        <v>860481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1800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1037133</v>
      </c>
      <c r="BO28" s="409"/>
      <c r="BP28" s="409"/>
      <c r="BQ28" s="409"/>
      <c r="BR28" s="409"/>
      <c r="BS28" s="409"/>
      <c r="BT28" s="409"/>
      <c r="BU28" s="410"/>
      <c r="BV28" s="408">
        <v>1037000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14</v>
      </c>
      <c r="M29" s="390"/>
      <c r="N29" s="390"/>
      <c r="O29" s="390"/>
      <c r="P29" s="391"/>
      <c r="Q29" s="389">
        <v>1580</v>
      </c>
      <c r="R29" s="390"/>
      <c r="S29" s="390"/>
      <c r="T29" s="390"/>
      <c r="U29" s="390"/>
      <c r="V29" s="391"/>
      <c r="W29" s="456"/>
      <c r="X29" s="457"/>
      <c r="Y29" s="458"/>
      <c r="Z29" s="386" t="s">
        <v>166</v>
      </c>
      <c r="AA29" s="387"/>
      <c r="AB29" s="387"/>
      <c r="AC29" s="387"/>
      <c r="AD29" s="387"/>
      <c r="AE29" s="387"/>
      <c r="AF29" s="387"/>
      <c r="AG29" s="388"/>
      <c r="AH29" s="389">
        <v>153</v>
      </c>
      <c r="AI29" s="390"/>
      <c r="AJ29" s="390"/>
      <c r="AK29" s="390"/>
      <c r="AL29" s="391"/>
      <c r="AM29" s="389">
        <v>474606</v>
      </c>
      <c r="AN29" s="390"/>
      <c r="AO29" s="390"/>
      <c r="AP29" s="390"/>
      <c r="AQ29" s="390"/>
      <c r="AR29" s="391"/>
      <c r="AS29" s="389">
        <v>3102</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612544</v>
      </c>
      <c r="BO29" s="414"/>
      <c r="BP29" s="414"/>
      <c r="BQ29" s="414"/>
      <c r="BR29" s="414"/>
      <c r="BS29" s="414"/>
      <c r="BT29" s="414"/>
      <c r="BU29" s="415"/>
      <c r="BV29" s="413">
        <v>612268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97.6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1322720</v>
      </c>
      <c r="BO30" s="417"/>
      <c r="BP30" s="417"/>
      <c r="BQ30" s="417"/>
      <c r="BR30" s="417"/>
      <c r="BS30" s="417"/>
      <c r="BT30" s="417"/>
      <c r="BU30" s="418"/>
      <c r="BV30" s="416">
        <v>1243967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IF('各会計、関係団体の財政状況及び健全化判断比率'!B33="","",'各会計、関係団体の財政状況及び健全化判断比率'!B33)</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14</v>
      </c>
      <c r="BX34" s="373"/>
      <c r="BY34" s="372" t="str">
        <f>IF('各会計、関係団体の財政状況及び健全化判断比率'!B68="","",'各会計、関係団体の財政状況及び健全化判断比率'!B68)</f>
        <v>三郡衛生組合（一般会計）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24</v>
      </c>
      <c r="CP34" s="373"/>
      <c r="CQ34" s="372" t="str">
        <f>IF('各会計、関係団体の財政状況及び健全化判断比率'!BS7="","",'各会計、関係団体の財政状況及び健全化判断比率'!BS7)</f>
        <v>（株）富士川</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奨学金特別会計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IF('各会計、関係団体の財政状況及び健全化判断比率'!B34="","",'各会計、関係団体の財政状況及び健全化判断比率'!B34)</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15</v>
      </c>
      <c r="BX35" s="373"/>
      <c r="BY35" s="372" t="str">
        <f>IF('各会計、関係団体の財政状況及び健全化判断比率'!B69="","",'各会計、関係団体の財政状況及び健全化判断比率'!B69)</f>
        <v>三郡衛生組合（し尿処理事業特別会計）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峡南地区ことばの教室共同設置特別会計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12</v>
      </c>
      <c r="BF36" s="373"/>
      <c r="BG36" s="372" t="str">
        <f>IF('各会計、関係団体の財政状況及び健全化判断比率'!B35="","",'各会計、関係団体の財政状況及び健全化判断比率'!B35)</f>
        <v>営農飲雑用水事業特別会計</v>
      </c>
      <c r="BH36" s="372"/>
      <c r="BI36" s="372"/>
      <c r="BJ36" s="372"/>
      <c r="BK36" s="372"/>
      <c r="BL36" s="372"/>
      <c r="BM36" s="372"/>
      <c r="BN36" s="372"/>
      <c r="BO36" s="372"/>
      <c r="BP36" s="372"/>
      <c r="BQ36" s="372"/>
      <c r="BR36" s="372"/>
      <c r="BS36" s="372"/>
      <c r="BT36" s="372"/>
      <c r="BU36" s="372"/>
      <c r="BV36" s="165"/>
      <c r="BW36" s="373">
        <f t="shared" si="2"/>
        <v>16</v>
      </c>
      <c r="BX36" s="373"/>
      <c r="BY36" s="372" t="str">
        <f>IF('各会計、関係団体の財政状況及び健全化判断比率'!B70="","",'各会計、関係団体の財政状況及び健全化判断比率'!B70)</f>
        <v>三郡衛生組合（火葬事業特別会計）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峡南地区充指導主事共同設置特別会計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13</v>
      </c>
      <c r="BF37" s="373"/>
      <c r="BG37" s="372" t="str">
        <f>IF('各会計、関係団体の財政状況及び健全化判断比率'!B36="","",'各会計、関係団体の財政状況及び健全化判断比率'!B36)</f>
        <v>箱原農業集落排水事業特別会計</v>
      </c>
      <c r="BH37" s="372"/>
      <c r="BI37" s="372"/>
      <c r="BJ37" s="372"/>
      <c r="BK37" s="372"/>
      <c r="BL37" s="372"/>
      <c r="BM37" s="372"/>
      <c r="BN37" s="372"/>
      <c r="BO37" s="372"/>
      <c r="BP37" s="372"/>
      <c r="BQ37" s="372"/>
      <c r="BR37" s="372"/>
      <c r="BS37" s="372"/>
      <c r="BT37" s="372"/>
      <c r="BU37" s="372"/>
      <c r="BV37" s="165"/>
      <c r="BW37" s="373">
        <f t="shared" si="2"/>
        <v>17</v>
      </c>
      <c r="BX37" s="373"/>
      <c r="BY37" s="372" t="str">
        <f>IF('各会計、関係団体の財政状況及び健全化判断比率'!B71="","",'各会計、関係団体の財政状況及び健全化判断比率'!B71)</f>
        <v>中巨摩地区広域事務組合（一般会計）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18</v>
      </c>
      <c r="BX38" s="373"/>
      <c r="BY38" s="372" t="str">
        <f>IF('各会計、関係団体の財政状況及び健全化判断比率'!B72="","",'各会計、関係団体の財政状況及び健全化判断比率'!B72)</f>
        <v>中巨摩地区広域事務組合（ごみ処理事業特別会計）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19</v>
      </c>
      <c r="BX39" s="373"/>
      <c r="BY39" s="372" t="str">
        <f>IF('各会計、関係団体の財政状況及び健全化判断比率'!B73="","",'各会計、関係団体の財政状況及び健全化判断比率'!B73)</f>
        <v>中巨摩地区広域事務組合（地区公園事業特別会計）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20</v>
      </c>
      <c r="BX40" s="373"/>
      <c r="BY40" s="372" t="str">
        <f>IF('各会計、関係団体の財政状況及び健全化判断比率'!B74="","",'各会計、関係団体の財政状況及び健全化判断比率'!B74)</f>
        <v>中巨摩地区広域事務組合（老人福祉事業特別会計）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21</v>
      </c>
      <c r="BX41" s="373"/>
      <c r="BY41" s="372" t="str">
        <f>IF('各会計、関係団体の財政状況及び健全化判断比率'!B75="","",'各会計、関係団体の財政状況及び健全化判断比率'!B75)</f>
        <v>中巨摩地区広域事務組合（勤労青年センター事業特別会計）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22</v>
      </c>
      <c r="BX42" s="373"/>
      <c r="BY42" s="372" t="str">
        <f>IF('各会計、関係団体の財政状況及び健全化判断比率'!B76="","",'各会計、関係団体の財政状況及び健全化判断比率'!B76)</f>
        <v>中巨摩地区広域事務組合（し尿処理事業特別会計）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23</v>
      </c>
      <c r="BX43" s="373"/>
      <c r="BY43" s="372" t="str">
        <f>IF('各会計、関係団体の財政状況及び健全化判断比率'!B77="","",'各会計、関係団体の財政状況及び健全化判断比率'!B77)</f>
        <v>峡南広域行政組合（一般会計）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1576984</v>
      </c>
      <c r="S5" s="669"/>
      <c r="T5" s="669"/>
      <c r="U5" s="669"/>
      <c r="V5" s="669"/>
      <c r="W5" s="669"/>
      <c r="X5" s="669"/>
      <c r="Y5" s="716"/>
      <c r="Z5" s="729">
        <v>20.2</v>
      </c>
      <c r="AA5" s="729"/>
      <c r="AB5" s="729"/>
      <c r="AC5" s="729"/>
      <c r="AD5" s="730">
        <v>1492205</v>
      </c>
      <c r="AE5" s="730"/>
      <c r="AF5" s="730"/>
      <c r="AG5" s="730"/>
      <c r="AH5" s="730"/>
      <c r="AI5" s="730"/>
      <c r="AJ5" s="730"/>
      <c r="AK5" s="730"/>
      <c r="AL5" s="717">
        <v>31.2</v>
      </c>
      <c r="AM5" s="686"/>
      <c r="AN5" s="686"/>
      <c r="AO5" s="718"/>
      <c r="AP5" s="705" t="s">
        <v>205</v>
      </c>
      <c r="AQ5" s="706"/>
      <c r="AR5" s="706"/>
      <c r="AS5" s="706"/>
      <c r="AT5" s="706"/>
      <c r="AU5" s="706"/>
      <c r="AV5" s="706"/>
      <c r="AW5" s="706"/>
      <c r="AX5" s="706"/>
      <c r="AY5" s="706"/>
      <c r="AZ5" s="706"/>
      <c r="BA5" s="706"/>
      <c r="BB5" s="706"/>
      <c r="BC5" s="706"/>
      <c r="BD5" s="706"/>
      <c r="BE5" s="706"/>
      <c r="BF5" s="707"/>
      <c r="BG5" s="618">
        <v>1487108</v>
      </c>
      <c r="BH5" s="619"/>
      <c r="BI5" s="619"/>
      <c r="BJ5" s="619"/>
      <c r="BK5" s="619"/>
      <c r="BL5" s="619"/>
      <c r="BM5" s="619"/>
      <c r="BN5" s="620"/>
      <c r="BO5" s="671">
        <v>94.3</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65679</v>
      </c>
      <c r="S6" s="619"/>
      <c r="T6" s="619"/>
      <c r="U6" s="619"/>
      <c r="V6" s="619"/>
      <c r="W6" s="619"/>
      <c r="X6" s="619"/>
      <c r="Y6" s="620"/>
      <c r="Z6" s="671">
        <v>0.8</v>
      </c>
      <c r="AA6" s="671"/>
      <c r="AB6" s="671"/>
      <c r="AC6" s="671"/>
      <c r="AD6" s="672">
        <v>65679</v>
      </c>
      <c r="AE6" s="672"/>
      <c r="AF6" s="672"/>
      <c r="AG6" s="672"/>
      <c r="AH6" s="672"/>
      <c r="AI6" s="672"/>
      <c r="AJ6" s="672"/>
      <c r="AK6" s="672"/>
      <c r="AL6" s="641">
        <v>1.4</v>
      </c>
      <c r="AM6" s="673"/>
      <c r="AN6" s="673"/>
      <c r="AO6" s="674"/>
      <c r="AP6" s="615" t="s">
        <v>211</v>
      </c>
      <c r="AQ6" s="616"/>
      <c r="AR6" s="616"/>
      <c r="AS6" s="616"/>
      <c r="AT6" s="616"/>
      <c r="AU6" s="616"/>
      <c r="AV6" s="616"/>
      <c r="AW6" s="616"/>
      <c r="AX6" s="616"/>
      <c r="AY6" s="616"/>
      <c r="AZ6" s="616"/>
      <c r="BA6" s="616"/>
      <c r="BB6" s="616"/>
      <c r="BC6" s="616"/>
      <c r="BD6" s="616"/>
      <c r="BE6" s="616"/>
      <c r="BF6" s="617"/>
      <c r="BG6" s="618">
        <v>1487108</v>
      </c>
      <c r="BH6" s="619"/>
      <c r="BI6" s="619"/>
      <c r="BJ6" s="619"/>
      <c r="BK6" s="619"/>
      <c r="BL6" s="619"/>
      <c r="BM6" s="619"/>
      <c r="BN6" s="620"/>
      <c r="BO6" s="671">
        <v>94.3</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83696</v>
      </c>
      <c r="CS6" s="619"/>
      <c r="CT6" s="619"/>
      <c r="CU6" s="619"/>
      <c r="CV6" s="619"/>
      <c r="CW6" s="619"/>
      <c r="CX6" s="619"/>
      <c r="CY6" s="620"/>
      <c r="CZ6" s="671">
        <v>1.1000000000000001</v>
      </c>
      <c r="DA6" s="671"/>
      <c r="DB6" s="671"/>
      <c r="DC6" s="671"/>
      <c r="DD6" s="624" t="s">
        <v>206</v>
      </c>
      <c r="DE6" s="619"/>
      <c r="DF6" s="619"/>
      <c r="DG6" s="619"/>
      <c r="DH6" s="619"/>
      <c r="DI6" s="619"/>
      <c r="DJ6" s="619"/>
      <c r="DK6" s="619"/>
      <c r="DL6" s="619"/>
      <c r="DM6" s="619"/>
      <c r="DN6" s="619"/>
      <c r="DO6" s="619"/>
      <c r="DP6" s="620"/>
      <c r="DQ6" s="624">
        <v>83696</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3013</v>
      </c>
      <c r="S7" s="619"/>
      <c r="T7" s="619"/>
      <c r="U7" s="619"/>
      <c r="V7" s="619"/>
      <c r="W7" s="619"/>
      <c r="X7" s="619"/>
      <c r="Y7" s="620"/>
      <c r="Z7" s="671">
        <v>0</v>
      </c>
      <c r="AA7" s="671"/>
      <c r="AB7" s="671"/>
      <c r="AC7" s="671"/>
      <c r="AD7" s="672">
        <v>3013</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734146</v>
      </c>
      <c r="BH7" s="619"/>
      <c r="BI7" s="619"/>
      <c r="BJ7" s="619"/>
      <c r="BK7" s="619"/>
      <c r="BL7" s="619"/>
      <c r="BM7" s="619"/>
      <c r="BN7" s="620"/>
      <c r="BO7" s="671">
        <v>46.6</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1008906</v>
      </c>
      <c r="CS7" s="619"/>
      <c r="CT7" s="619"/>
      <c r="CU7" s="619"/>
      <c r="CV7" s="619"/>
      <c r="CW7" s="619"/>
      <c r="CX7" s="619"/>
      <c r="CY7" s="620"/>
      <c r="CZ7" s="671">
        <v>13.6</v>
      </c>
      <c r="DA7" s="671"/>
      <c r="DB7" s="671"/>
      <c r="DC7" s="671"/>
      <c r="DD7" s="624">
        <v>26225</v>
      </c>
      <c r="DE7" s="619"/>
      <c r="DF7" s="619"/>
      <c r="DG7" s="619"/>
      <c r="DH7" s="619"/>
      <c r="DI7" s="619"/>
      <c r="DJ7" s="619"/>
      <c r="DK7" s="619"/>
      <c r="DL7" s="619"/>
      <c r="DM7" s="619"/>
      <c r="DN7" s="619"/>
      <c r="DO7" s="619"/>
      <c r="DP7" s="620"/>
      <c r="DQ7" s="624">
        <v>821872</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9330</v>
      </c>
      <c r="S8" s="619"/>
      <c r="T8" s="619"/>
      <c r="U8" s="619"/>
      <c r="V8" s="619"/>
      <c r="W8" s="619"/>
      <c r="X8" s="619"/>
      <c r="Y8" s="620"/>
      <c r="Z8" s="671">
        <v>0.1</v>
      </c>
      <c r="AA8" s="671"/>
      <c r="AB8" s="671"/>
      <c r="AC8" s="671"/>
      <c r="AD8" s="672">
        <v>9330</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27310</v>
      </c>
      <c r="BH8" s="619"/>
      <c r="BI8" s="619"/>
      <c r="BJ8" s="619"/>
      <c r="BK8" s="619"/>
      <c r="BL8" s="619"/>
      <c r="BM8" s="619"/>
      <c r="BN8" s="620"/>
      <c r="BO8" s="671">
        <v>1.7</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2150605</v>
      </c>
      <c r="CS8" s="619"/>
      <c r="CT8" s="619"/>
      <c r="CU8" s="619"/>
      <c r="CV8" s="619"/>
      <c r="CW8" s="619"/>
      <c r="CX8" s="619"/>
      <c r="CY8" s="620"/>
      <c r="CZ8" s="671">
        <v>28.9</v>
      </c>
      <c r="DA8" s="671"/>
      <c r="DB8" s="671"/>
      <c r="DC8" s="671"/>
      <c r="DD8" s="624">
        <v>99427</v>
      </c>
      <c r="DE8" s="619"/>
      <c r="DF8" s="619"/>
      <c r="DG8" s="619"/>
      <c r="DH8" s="619"/>
      <c r="DI8" s="619"/>
      <c r="DJ8" s="619"/>
      <c r="DK8" s="619"/>
      <c r="DL8" s="619"/>
      <c r="DM8" s="619"/>
      <c r="DN8" s="619"/>
      <c r="DO8" s="619"/>
      <c r="DP8" s="620"/>
      <c r="DQ8" s="624">
        <v>1214767</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8604</v>
      </c>
      <c r="S9" s="619"/>
      <c r="T9" s="619"/>
      <c r="U9" s="619"/>
      <c r="V9" s="619"/>
      <c r="W9" s="619"/>
      <c r="X9" s="619"/>
      <c r="Y9" s="620"/>
      <c r="Z9" s="671">
        <v>0.1</v>
      </c>
      <c r="AA9" s="671"/>
      <c r="AB9" s="671"/>
      <c r="AC9" s="671"/>
      <c r="AD9" s="672">
        <v>8604</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645799</v>
      </c>
      <c r="BH9" s="619"/>
      <c r="BI9" s="619"/>
      <c r="BJ9" s="619"/>
      <c r="BK9" s="619"/>
      <c r="BL9" s="619"/>
      <c r="BM9" s="619"/>
      <c r="BN9" s="620"/>
      <c r="BO9" s="671">
        <v>41</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913096</v>
      </c>
      <c r="CS9" s="619"/>
      <c r="CT9" s="619"/>
      <c r="CU9" s="619"/>
      <c r="CV9" s="619"/>
      <c r="CW9" s="619"/>
      <c r="CX9" s="619"/>
      <c r="CY9" s="620"/>
      <c r="CZ9" s="671">
        <v>12.3</v>
      </c>
      <c r="DA9" s="671"/>
      <c r="DB9" s="671"/>
      <c r="DC9" s="671"/>
      <c r="DD9" s="624" t="s">
        <v>108</v>
      </c>
      <c r="DE9" s="619"/>
      <c r="DF9" s="619"/>
      <c r="DG9" s="619"/>
      <c r="DH9" s="619"/>
      <c r="DI9" s="619"/>
      <c r="DJ9" s="619"/>
      <c r="DK9" s="619"/>
      <c r="DL9" s="619"/>
      <c r="DM9" s="619"/>
      <c r="DN9" s="619"/>
      <c r="DO9" s="619"/>
      <c r="DP9" s="620"/>
      <c r="DQ9" s="624">
        <v>829564</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299972</v>
      </c>
      <c r="S10" s="619"/>
      <c r="T10" s="619"/>
      <c r="U10" s="619"/>
      <c r="V10" s="619"/>
      <c r="W10" s="619"/>
      <c r="X10" s="619"/>
      <c r="Y10" s="620"/>
      <c r="Z10" s="671">
        <v>3.8</v>
      </c>
      <c r="AA10" s="671"/>
      <c r="AB10" s="671"/>
      <c r="AC10" s="671"/>
      <c r="AD10" s="672">
        <v>299972</v>
      </c>
      <c r="AE10" s="672"/>
      <c r="AF10" s="672"/>
      <c r="AG10" s="672"/>
      <c r="AH10" s="672"/>
      <c r="AI10" s="672"/>
      <c r="AJ10" s="672"/>
      <c r="AK10" s="672"/>
      <c r="AL10" s="641">
        <v>6.3</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32355</v>
      </c>
      <c r="BH10" s="619"/>
      <c r="BI10" s="619"/>
      <c r="BJ10" s="619"/>
      <c r="BK10" s="619"/>
      <c r="BL10" s="619"/>
      <c r="BM10" s="619"/>
      <c r="BN10" s="620"/>
      <c r="BO10" s="671">
        <v>2.1</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8631</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522</v>
      </c>
      <c r="S11" s="619"/>
      <c r="T11" s="619"/>
      <c r="U11" s="619"/>
      <c r="V11" s="619"/>
      <c r="W11" s="619"/>
      <c r="X11" s="619"/>
      <c r="Y11" s="620"/>
      <c r="Z11" s="671">
        <v>0</v>
      </c>
      <c r="AA11" s="671"/>
      <c r="AB11" s="671"/>
      <c r="AC11" s="671"/>
      <c r="AD11" s="672">
        <v>522</v>
      </c>
      <c r="AE11" s="672"/>
      <c r="AF11" s="672"/>
      <c r="AG11" s="672"/>
      <c r="AH11" s="672"/>
      <c r="AI11" s="672"/>
      <c r="AJ11" s="672"/>
      <c r="AK11" s="672"/>
      <c r="AL11" s="641">
        <v>0</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28682</v>
      </c>
      <c r="BH11" s="619"/>
      <c r="BI11" s="619"/>
      <c r="BJ11" s="619"/>
      <c r="BK11" s="619"/>
      <c r="BL11" s="619"/>
      <c r="BM11" s="619"/>
      <c r="BN11" s="620"/>
      <c r="BO11" s="671">
        <v>1.8</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273538</v>
      </c>
      <c r="CS11" s="619"/>
      <c r="CT11" s="619"/>
      <c r="CU11" s="619"/>
      <c r="CV11" s="619"/>
      <c r="CW11" s="619"/>
      <c r="CX11" s="619"/>
      <c r="CY11" s="620"/>
      <c r="CZ11" s="671">
        <v>3.7</v>
      </c>
      <c r="DA11" s="671"/>
      <c r="DB11" s="671"/>
      <c r="DC11" s="671"/>
      <c r="DD11" s="624">
        <v>126157</v>
      </c>
      <c r="DE11" s="619"/>
      <c r="DF11" s="619"/>
      <c r="DG11" s="619"/>
      <c r="DH11" s="619"/>
      <c r="DI11" s="619"/>
      <c r="DJ11" s="619"/>
      <c r="DK11" s="619"/>
      <c r="DL11" s="619"/>
      <c r="DM11" s="619"/>
      <c r="DN11" s="619"/>
      <c r="DO11" s="619"/>
      <c r="DP11" s="620"/>
      <c r="DQ11" s="624">
        <v>173078</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605903</v>
      </c>
      <c r="BH12" s="619"/>
      <c r="BI12" s="619"/>
      <c r="BJ12" s="619"/>
      <c r="BK12" s="619"/>
      <c r="BL12" s="619"/>
      <c r="BM12" s="619"/>
      <c r="BN12" s="620"/>
      <c r="BO12" s="671">
        <v>38.4</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191271</v>
      </c>
      <c r="CS12" s="619"/>
      <c r="CT12" s="619"/>
      <c r="CU12" s="619"/>
      <c r="CV12" s="619"/>
      <c r="CW12" s="619"/>
      <c r="CX12" s="619"/>
      <c r="CY12" s="620"/>
      <c r="CZ12" s="671">
        <v>2.6</v>
      </c>
      <c r="DA12" s="671"/>
      <c r="DB12" s="671"/>
      <c r="DC12" s="671"/>
      <c r="DD12" s="624">
        <v>31179</v>
      </c>
      <c r="DE12" s="619"/>
      <c r="DF12" s="619"/>
      <c r="DG12" s="619"/>
      <c r="DH12" s="619"/>
      <c r="DI12" s="619"/>
      <c r="DJ12" s="619"/>
      <c r="DK12" s="619"/>
      <c r="DL12" s="619"/>
      <c r="DM12" s="619"/>
      <c r="DN12" s="619"/>
      <c r="DO12" s="619"/>
      <c r="DP12" s="620"/>
      <c r="DQ12" s="624">
        <v>177965</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14448</v>
      </c>
      <c r="S13" s="619"/>
      <c r="T13" s="619"/>
      <c r="U13" s="619"/>
      <c r="V13" s="619"/>
      <c r="W13" s="619"/>
      <c r="X13" s="619"/>
      <c r="Y13" s="620"/>
      <c r="Z13" s="671">
        <v>0.2</v>
      </c>
      <c r="AA13" s="671"/>
      <c r="AB13" s="671"/>
      <c r="AC13" s="671"/>
      <c r="AD13" s="672">
        <v>14448</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601113</v>
      </c>
      <c r="BH13" s="619"/>
      <c r="BI13" s="619"/>
      <c r="BJ13" s="619"/>
      <c r="BK13" s="619"/>
      <c r="BL13" s="619"/>
      <c r="BM13" s="619"/>
      <c r="BN13" s="620"/>
      <c r="BO13" s="671">
        <v>38.1</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954483</v>
      </c>
      <c r="CS13" s="619"/>
      <c r="CT13" s="619"/>
      <c r="CU13" s="619"/>
      <c r="CV13" s="619"/>
      <c r="CW13" s="619"/>
      <c r="CX13" s="619"/>
      <c r="CY13" s="620"/>
      <c r="CZ13" s="671">
        <v>12.8</v>
      </c>
      <c r="DA13" s="671"/>
      <c r="DB13" s="671"/>
      <c r="DC13" s="671"/>
      <c r="DD13" s="624">
        <v>311097</v>
      </c>
      <c r="DE13" s="619"/>
      <c r="DF13" s="619"/>
      <c r="DG13" s="619"/>
      <c r="DH13" s="619"/>
      <c r="DI13" s="619"/>
      <c r="DJ13" s="619"/>
      <c r="DK13" s="619"/>
      <c r="DL13" s="619"/>
      <c r="DM13" s="619"/>
      <c r="DN13" s="619"/>
      <c r="DO13" s="619"/>
      <c r="DP13" s="620"/>
      <c r="DQ13" s="624">
        <v>644245</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44063</v>
      </c>
      <c r="BH14" s="619"/>
      <c r="BI14" s="619"/>
      <c r="BJ14" s="619"/>
      <c r="BK14" s="619"/>
      <c r="BL14" s="619"/>
      <c r="BM14" s="619"/>
      <c r="BN14" s="620"/>
      <c r="BO14" s="671">
        <v>2.8</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328105</v>
      </c>
      <c r="CS14" s="619"/>
      <c r="CT14" s="619"/>
      <c r="CU14" s="619"/>
      <c r="CV14" s="619"/>
      <c r="CW14" s="619"/>
      <c r="CX14" s="619"/>
      <c r="CY14" s="620"/>
      <c r="CZ14" s="671">
        <v>4.4000000000000004</v>
      </c>
      <c r="DA14" s="671"/>
      <c r="DB14" s="671"/>
      <c r="DC14" s="671"/>
      <c r="DD14" s="624">
        <v>30650</v>
      </c>
      <c r="DE14" s="619"/>
      <c r="DF14" s="619"/>
      <c r="DG14" s="619"/>
      <c r="DH14" s="619"/>
      <c r="DI14" s="619"/>
      <c r="DJ14" s="619"/>
      <c r="DK14" s="619"/>
      <c r="DL14" s="619"/>
      <c r="DM14" s="619"/>
      <c r="DN14" s="619"/>
      <c r="DO14" s="619"/>
      <c r="DP14" s="620"/>
      <c r="DQ14" s="624">
        <v>298300</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6184</v>
      </c>
      <c r="S15" s="619"/>
      <c r="T15" s="619"/>
      <c r="U15" s="619"/>
      <c r="V15" s="619"/>
      <c r="W15" s="619"/>
      <c r="X15" s="619"/>
      <c r="Y15" s="620"/>
      <c r="Z15" s="671">
        <v>0.1</v>
      </c>
      <c r="AA15" s="671"/>
      <c r="AB15" s="671"/>
      <c r="AC15" s="671"/>
      <c r="AD15" s="672">
        <v>6184</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102996</v>
      </c>
      <c r="BH15" s="619"/>
      <c r="BI15" s="619"/>
      <c r="BJ15" s="619"/>
      <c r="BK15" s="619"/>
      <c r="BL15" s="619"/>
      <c r="BM15" s="619"/>
      <c r="BN15" s="620"/>
      <c r="BO15" s="671">
        <v>6.5</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683083</v>
      </c>
      <c r="CS15" s="619"/>
      <c r="CT15" s="619"/>
      <c r="CU15" s="619"/>
      <c r="CV15" s="619"/>
      <c r="CW15" s="619"/>
      <c r="CX15" s="619"/>
      <c r="CY15" s="620"/>
      <c r="CZ15" s="671">
        <v>9.1999999999999993</v>
      </c>
      <c r="DA15" s="671"/>
      <c r="DB15" s="671"/>
      <c r="DC15" s="671"/>
      <c r="DD15" s="624">
        <v>149913</v>
      </c>
      <c r="DE15" s="619"/>
      <c r="DF15" s="619"/>
      <c r="DG15" s="619"/>
      <c r="DH15" s="619"/>
      <c r="DI15" s="619"/>
      <c r="DJ15" s="619"/>
      <c r="DK15" s="619"/>
      <c r="DL15" s="619"/>
      <c r="DM15" s="619"/>
      <c r="DN15" s="619"/>
      <c r="DO15" s="619"/>
      <c r="DP15" s="620"/>
      <c r="DQ15" s="624">
        <v>574880</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3268644</v>
      </c>
      <c r="S16" s="619"/>
      <c r="T16" s="619"/>
      <c r="U16" s="619"/>
      <c r="V16" s="619"/>
      <c r="W16" s="619"/>
      <c r="X16" s="619"/>
      <c r="Y16" s="620"/>
      <c r="Z16" s="671">
        <v>41.9</v>
      </c>
      <c r="AA16" s="671"/>
      <c r="AB16" s="671"/>
      <c r="AC16" s="671"/>
      <c r="AD16" s="672">
        <v>2875123</v>
      </c>
      <c r="AE16" s="672"/>
      <c r="AF16" s="672"/>
      <c r="AG16" s="672"/>
      <c r="AH16" s="672"/>
      <c r="AI16" s="672"/>
      <c r="AJ16" s="672"/>
      <c r="AK16" s="672"/>
      <c r="AL16" s="641">
        <v>60.1</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17462</v>
      </c>
      <c r="CS16" s="619"/>
      <c r="CT16" s="619"/>
      <c r="CU16" s="619"/>
      <c r="CV16" s="619"/>
      <c r="CW16" s="619"/>
      <c r="CX16" s="619"/>
      <c r="CY16" s="620"/>
      <c r="CZ16" s="671">
        <v>0.2</v>
      </c>
      <c r="DA16" s="671"/>
      <c r="DB16" s="671"/>
      <c r="DC16" s="671"/>
      <c r="DD16" s="624" t="s">
        <v>108</v>
      </c>
      <c r="DE16" s="619"/>
      <c r="DF16" s="619"/>
      <c r="DG16" s="619"/>
      <c r="DH16" s="619"/>
      <c r="DI16" s="619"/>
      <c r="DJ16" s="619"/>
      <c r="DK16" s="619"/>
      <c r="DL16" s="619"/>
      <c r="DM16" s="619"/>
      <c r="DN16" s="619"/>
      <c r="DO16" s="619"/>
      <c r="DP16" s="620"/>
      <c r="DQ16" s="624">
        <v>903</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2875123</v>
      </c>
      <c r="S17" s="619"/>
      <c r="T17" s="619"/>
      <c r="U17" s="619"/>
      <c r="V17" s="619"/>
      <c r="W17" s="619"/>
      <c r="X17" s="619"/>
      <c r="Y17" s="620"/>
      <c r="Z17" s="671">
        <v>36.799999999999997</v>
      </c>
      <c r="AA17" s="671"/>
      <c r="AB17" s="671"/>
      <c r="AC17" s="671"/>
      <c r="AD17" s="672">
        <v>2875123</v>
      </c>
      <c r="AE17" s="672"/>
      <c r="AF17" s="672"/>
      <c r="AG17" s="672"/>
      <c r="AH17" s="672"/>
      <c r="AI17" s="672"/>
      <c r="AJ17" s="672"/>
      <c r="AK17" s="672"/>
      <c r="AL17" s="641">
        <v>60.1</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819705</v>
      </c>
      <c r="CS17" s="619"/>
      <c r="CT17" s="619"/>
      <c r="CU17" s="619"/>
      <c r="CV17" s="619"/>
      <c r="CW17" s="619"/>
      <c r="CX17" s="619"/>
      <c r="CY17" s="620"/>
      <c r="CZ17" s="671">
        <v>11</v>
      </c>
      <c r="DA17" s="671"/>
      <c r="DB17" s="671"/>
      <c r="DC17" s="671"/>
      <c r="DD17" s="624" t="s">
        <v>108</v>
      </c>
      <c r="DE17" s="619"/>
      <c r="DF17" s="619"/>
      <c r="DG17" s="619"/>
      <c r="DH17" s="619"/>
      <c r="DI17" s="619"/>
      <c r="DJ17" s="619"/>
      <c r="DK17" s="619"/>
      <c r="DL17" s="619"/>
      <c r="DM17" s="619"/>
      <c r="DN17" s="619"/>
      <c r="DO17" s="619"/>
      <c r="DP17" s="620"/>
      <c r="DQ17" s="624">
        <v>782641</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393521</v>
      </c>
      <c r="S18" s="619"/>
      <c r="T18" s="619"/>
      <c r="U18" s="619"/>
      <c r="V18" s="619"/>
      <c r="W18" s="619"/>
      <c r="X18" s="619"/>
      <c r="Y18" s="620"/>
      <c r="Z18" s="671">
        <v>5</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89876</v>
      </c>
      <c r="BH19" s="619"/>
      <c r="BI19" s="619"/>
      <c r="BJ19" s="619"/>
      <c r="BK19" s="619"/>
      <c r="BL19" s="619"/>
      <c r="BM19" s="619"/>
      <c r="BN19" s="620"/>
      <c r="BO19" s="671">
        <v>5.7</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5253380</v>
      </c>
      <c r="S20" s="619"/>
      <c r="T20" s="619"/>
      <c r="U20" s="619"/>
      <c r="V20" s="619"/>
      <c r="W20" s="619"/>
      <c r="X20" s="619"/>
      <c r="Y20" s="620"/>
      <c r="Z20" s="671">
        <v>67.3</v>
      </c>
      <c r="AA20" s="671"/>
      <c r="AB20" s="671"/>
      <c r="AC20" s="671"/>
      <c r="AD20" s="672">
        <v>4775080</v>
      </c>
      <c r="AE20" s="672"/>
      <c r="AF20" s="672"/>
      <c r="AG20" s="672"/>
      <c r="AH20" s="672"/>
      <c r="AI20" s="672"/>
      <c r="AJ20" s="672"/>
      <c r="AK20" s="672"/>
      <c r="AL20" s="641">
        <v>99.9</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89876</v>
      </c>
      <c r="BH20" s="619"/>
      <c r="BI20" s="619"/>
      <c r="BJ20" s="619"/>
      <c r="BK20" s="619"/>
      <c r="BL20" s="619"/>
      <c r="BM20" s="619"/>
      <c r="BN20" s="620"/>
      <c r="BO20" s="671">
        <v>5.7</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7432581</v>
      </c>
      <c r="CS20" s="619"/>
      <c r="CT20" s="619"/>
      <c r="CU20" s="619"/>
      <c r="CV20" s="619"/>
      <c r="CW20" s="619"/>
      <c r="CX20" s="619"/>
      <c r="CY20" s="620"/>
      <c r="CZ20" s="671">
        <v>100</v>
      </c>
      <c r="DA20" s="671"/>
      <c r="DB20" s="671"/>
      <c r="DC20" s="671"/>
      <c r="DD20" s="624">
        <v>774648</v>
      </c>
      <c r="DE20" s="619"/>
      <c r="DF20" s="619"/>
      <c r="DG20" s="619"/>
      <c r="DH20" s="619"/>
      <c r="DI20" s="619"/>
      <c r="DJ20" s="619"/>
      <c r="DK20" s="619"/>
      <c r="DL20" s="619"/>
      <c r="DM20" s="619"/>
      <c r="DN20" s="619"/>
      <c r="DO20" s="619"/>
      <c r="DP20" s="620"/>
      <c r="DQ20" s="624">
        <v>5601911</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2309</v>
      </c>
      <c r="S21" s="619"/>
      <c r="T21" s="619"/>
      <c r="U21" s="619"/>
      <c r="V21" s="619"/>
      <c r="W21" s="619"/>
      <c r="X21" s="619"/>
      <c r="Y21" s="620"/>
      <c r="Z21" s="671">
        <v>0</v>
      </c>
      <c r="AA21" s="671"/>
      <c r="AB21" s="671"/>
      <c r="AC21" s="671"/>
      <c r="AD21" s="672">
        <v>2309</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5097</v>
      </c>
      <c r="BH21" s="619"/>
      <c r="BI21" s="619"/>
      <c r="BJ21" s="619"/>
      <c r="BK21" s="619"/>
      <c r="BL21" s="619"/>
      <c r="BM21" s="619"/>
      <c r="BN21" s="620"/>
      <c r="BO21" s="671">
        <v>0.3</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14559</v>
      </c>
      <c r="S22" s="619"/>
      <c r="T22" s="619"/>
      <c r="U22" s="619"/>
      <c r="V22" s="619"/>
      <c r="W22" s="619"/>
      <c r="X22" s="619"/>
      <c r="Y22" s="620"/>
      <c r="Z22" s="671">
        <v>0.2</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171916</v>
      </c>
      <c r="S23" s="619"/>
      <c r="T23" s="619"/>
      <c r="U23" s="619"/>
      <c r="V23" s="619"/>
      <c r="W23" s="619"/>
      <c r="X23" s="619"/>
      <c r="Y23" s="620"/>
      <c r="Z23" s="671">
        <v>2.2000000000000002</v>
      </c>
      <c r="AA23" s="671"/>
      <c r="AB23" s="671"/>
      <c r="AC23" s="671"/>
      <c r="AD23" s="672" t="s">
        <v>108</v>
      </c>
      <c r="AE23" s="672"/>
      <c r="AF23" s="672"/>
      <c r="AG23" s="672"/>
      <c r="AH23" s="672"/>
      <c r="AI23" s="672"/>
      <c r="AJ23" s="672"/>
      <c r="AK23" s="672"/>
      <c r="AL23" s="641" t="s">
        <v>108</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84779</v>
      </c>
      <c r="BH23" s="619"/>
      <c r="BI23" s="619"/>
      <c r="BJ23" s="619"/>
      <c r="BK23" s="619"/>
      <c r="BL23" s="619"/>
      <c r="BM23" s="619"/>
      <c r="BN23" s="620"/>
      <c r="BO23" s="671">
        <v>5.4</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21846</v>
      </c>
      <c r="S24" s="619"/>
      <c r="T24" s="619"/>
      <c r="U24" s="619"/>
      <c r="V24" s="619"/>
      <c r="W24" s="619"/>
      <c r="X24" s="619"/>
      <c r="Y24" s="620"/>
      <c r="Z24" s="671">
        <v>0.3</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2818910</v>
      </c>
      <c r="CS24" s="669"/>
      <c r="CT24" s="669"/>
      <c r="CU24" s="669"/>
      <c r="CV24" s="669"/>
      <c r="CW24" s="669"/>
      <c r="CX24" s="669"/>
      <c r="CY24" s="716"/>
      <c r="CZ24" s="720">
        <v>37.9</v>
      </c>
      <c r="DA24" s="721"/>
      <c r="DB24" s="721"/>
      <c r="DC24" s="722"/>
      <c r="DD24" s="715">
        <v>2091826</v>
      </c>
      <c r="DE24" s="669"/>
      <c r="DF24" s="669"/>
      <c r="DG24" s="669"/>
      <c r="DH24" s="669"/>
      <c r="DI24" s="669"/>
      <c r="DJ24" s="669"/>
      <c r="DK24" s="716"/>
      <c r="DL24" s="715">
        <v>2087192</v>
      </c>
      <c r="DM24" s="669"/>
      <c r="DN24" s="669"/>
      <c r="DO24" s="669"/>
      <c r="DP24" s="669"/>
      <c r="DQ24" s="669"/>
      <c r="DR24" s="669"/>
      <c r="DS24" s="669"/>
      <c r="DT24" s="669"/>
      <c r="DU24" s="669"/>
      <c r="DV24" s="716"/>
      <c r="DW24" s="717">
        <v>41.3</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664489</v>
      </c>
      <c r="S25" s="619"/>
      <c r="T25" s="619"/>
      <c r="U25" s="619"/>
      <c r="V25" s="619"/>
      <c r="W25" s="619"/>
      <c r="X25" s="619"/>
      <c r="Y25" s="620"/>
      <c r="Z25" s="671">
        <v>8.5</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1227802</v>
      </c>
      <c r="CS25" s="637"/>
      <c r="CT25" s="637"/>
      <c r="CU25" s="637"/>
      <c r="CV25" s="637"/>
      <c r="CW25" s="637"/>
      <c r="CX25" s="637"/>
      <c r="CY25" s="638"/>
      <c r="CZ25" s="621">
        <v>16.5</v>
      </c>
      <c r="DA25" s="639"/>
      <c r="DB25" s="639"/>
      <c r="DC25" s="640"/>
      <c r="DD25" s="624">
        <v>1068390</v>
      </c>
      <c r="DE25" s="637"/>
      <c r="DF25" s="637"/>
      <c r="DG25" s="637"/>
      <c r="DH25" s="637"/>
      <c r="DI25" s="637"/>
      <c r="DJ25" s="637"/>
      <c r="DK25" s="638"/>
      <c r="DL25" s="624">
        <v>1068390</v>
      </c>
      <c r="DM25" s="637"/>
      <c r="DN25" s="637"/>
      <c r="DO25" s="637"/>
      <c r="DP25" s="637"/>
      <c r="DQ25" s="637"/>
      <c r="DR25" s="637"/>
      <c r="DS25" s="637"/>
      <c r="DT25" s="637"/>
      <c r="DU25" s="637"/>
      <c r="DV25" s="638"/>
      <c r="DW25" s="641">
        <v>21.1</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830267</v>
      </c>
      <c r="CS26" s="619"/>
      <c r="CT26" s="619"/>
      <c r="CU26" s="619"/>
      <c r="CV26" s="619"/>
      <c r="CW26" s="619"/>
      <c r="CX26" s="619"/>
      <c r="CY26" s="620"/>
      <c r="CZ26" s="621">
        <v>11.2</v>
      </c>
      <c r="DA26" s="639"/>
      <c r="DB26" s="639"/>
      <c r="DC26" s="640"/>
      <c r="DD26" s="624">
        <v>670855</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421757</v>
      </c>
      <c r="S27" s="619"/>
      <c r="T27" s="619"/>
      <c r="U27" s="619"/>
      <c r="V27" s="619"/>
      <c r="W27" s="619"/>
      <c r="X27" s="619"/>
      <c r="Y27" s="620"/>
      <c r="Z27" s="671">
        <v>5.4</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1576984</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771403</v>
      </c>
      <c r="CS27" s="637"/>
      <c r="CT27" s="637"/>
      <c r="CU27" s="637"/>
      <c r="CV27" s="637"/>
      <c r="CW27" s="637"/>
      <c r="CX27" s="637"/>
      <c r="CY27" s="638"/>
      <c r="CZ27" s="621">
        <v>10.4</v>
      </c>
      <c r="DA27" s="639"/>
      <c r="DB27" s="639"/>
      <c r="DC27" s="640"/>
      <c r="DD27" s="624">
        <v>240795</v>
      </c>
      <c r="DE27" s="637"/>
      <c r="DF27" s="637"/>
      <c r="DG27" s="637"/>
      <c r="DH27" s="637"/>
      <c r="DI27" s="637"/>
      <c r="DJ27" s="637"/>
      <c r="DK27" s="638"/>
      <c r="DL27" s="624">
        <v>236161</v>
      </c>
      <c r="DM27" s="637"/>
      <c r="DN27" s="637"/>
      <c r="DO27" s="637"/>
      <c r="DP27" s="637"/>
      <c r="DQ27" s="637"/>
      <c r="DR27" s="637"/>
      <c r="DS27" s="637"/>
      <c r="DT27" s="637"/>
      <c r="DU27" s="637"/>
      <c r="DV27" s="638"/>
      <c r="DW27" s="641">
        <v>4.7</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22969</v>
      </c>
      <c r="S28" s="619"/>
      <c r="T28" s="619"/>
      <c r="U28" s="619"/>
      <c r="V28" s="619"/>
      <c r="W28" s="619"/>
      <c r="X28" s="619"/>
      <c r="Y28" s="620"/>
      <c r="Z28" s="671">
        <v>0.3</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819705</v>
      </c>
      <c r="CS28" s="619"/>
      <c r="CT28" s="619"/>
      <c r="CU28" s="619"/>
      <c r="CV28" s="619"/>
      <c r="CW28" s="619"/>
      <c r="CX28" s="619"/>
      <c r="CY28" s="620"/>
      <c r="CZ28" s="621">
        <v>11</v>
      </c>
      <c r="DA28" s="639"/>
      <c r="DB28" s="639"/>
      <c r="DC28" s="640"/>
      <c r="DD28" s="624">
        <v>782641</v>
      </c>
      <c r="DE28" s="619"/>
      <c r="DF28" s="619"/>
      <c r="DG28" s="619"/>
      <c r="DH28" s="619"/>
      <c r="DI28" s="619"/>
      <c r="DJ28" s="619"/>
      <c r="DK28" s="620"/>
      <c r="DL28" s="624">
        <v>782641</v>
      </c>
      <c r="DM28" s="619"/>
      <c r="DN28" s="619"/>
      <c r="DO28" s="619"/>
      <c r="DP28" s="619"/>
      <c r="DQ28" s="619"/>
      <c r="DR28" s="619"/>
      <c r="DS28" s="619"/>
      <c r="DT28" s="619"/>
      <c r="DU28" s="619"/>
      <c r="DV28" s="620"/>
      <c r="DW28" s="641">
        <v>15.5</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27150</v>
      </c>
      <c r="S29" s="619"/>
      <c r="T29" s="619"/>
      <c r="U29" s="619"/>
      <c r="V29" s="619"/>
      <c r="W29" s="619"/>
      <c r="X29" s="619"/>
      <c r="Y29" s="620"/>
      <c r="Z29" s="671">
        <v>0.3</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819705</v>
      </c>
      <c r="CS29" s="637"/>
      <c r="CT29" s="637"/>
      <c r="CU29" s="637"/>
      <c r="CV29" s="637"/>
      <c r="CW29" s="637"/>
      <c r="CX29" s="637"/>
      <c r="CY29" s="638"/>
      <c r="CZ29" s="621">
        <v>11</v>
      </c>
      <c r="DA29" s="639"/>
      <c r="DB29" s="639"/>
      <c r="DC29" s="640"/>
      <c r="DD29" s="624">
        <v>782641</v>
      </c>
      <c r="DE29" s="637"/>
      <c r="DF29" s="637"/>
      <c r="DG29" s="637"/>
      <c r="DH29" s="637"/>
      <c r="DI29" s="637"/>
      <c r="DJ29" s="637"/>
      <c r="DK29" s="638"/>
      <c r="DL29" s="624">
        <v>782641</v>
      </c>
      <c r="DM29" s="637"/>
      <c r="DN29" s="637"/>
      <c r="DO29" s="637"/>
      <c r="DP29" s="637"/>
      <c r="DQ29" s="637"/>
      <c r="DR29" s="637"/>
      <c r="DS29" s="637"/>
      <c r="DT29" s="637"/>
      <c r="DU29" s="637"/>
      <c r="DV29" s="638"/>
      <c r="DW29" s="641">
        <v>15.5</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84154</v>
      </c>
      <c r="S30" s="619"/>
      <c r="T30" s="619"/>
      <c r="U30" s="619"/>
      <c r="V30" s="619"/>
      <c r="W30" s="619"/>
      <c r="X30" s="619"/>
      <c r="Y30" s="620"/>
      <c r="Z30" s="671">
        <v>1.1000000000000001</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98.6</v>
      </c>
      <c r="BH30" s="685"/>
      <c r="BI30" s="685"/>
      <c r="BJ30" s="685"/>
      <c r="BK30" s="685"/>
      <c r="BL30" s="685"/>
      <c r="BM30" s="686">
        <v>93.4</v>
      </c>
      <c r="BN30" s="685"/>
      <c r="BO30" s="685"/>
      <c r="BP30" s="685"/>
      <c r="BQ30" s="687"/>
      <c r="BR30" s="684">
        <v>98.3</v>
      </c>
      <c r="BS30" s="685"/>
      <c r="BT30" s="685"/>
      <c r="BU30" s="685"/>
      <c r="BV30" s="685"/>
      <c r="BW30" s="685"/>
      <c r="BX30" s="686">
        <v>92.5</v>
      </c>
      <c r="BY30" s="685"/>
      <c r="BZ30" s="685"/>
      <c r="CA30" s="685"/>
      <c r="CB30" s="687"/>
      <c r="CD30" s="690"/>
      <c r="CE30" s="691"/>
      <c r="CF30" s="655" t="s">
        <v>289</v>
      </c>
      <c r="CG30" s="652"/>
      <c r="CH30" s="652"/>
      <c r="CI30" s="652"/>
      <c r="CJ30" s="652"/>
      <c r="CK30" s="652"/>
      <c r="CL30" s="652"/>
      <c r="CM30" s="652"/>
      <c r="CN30" s="652"/>
      <c r="CO30" s="652"/>
      <c r="CP30" s="652"/>
      <c r="CQ30" s="653"/>
      <c r="CR30" s="618">
        <v>742070</v>
      </c>
      <c r="CS30" s="619"/>
      <c r="CT30" s="619"/>
      <c r="CU30" s="619"/>
      <c r="CV30" s="619"/>
      <c r="CW30" s="619"/>
      <c r="CX30" s="619"/>
      <c r="CY30" s="620"/>
      <c r="CZ30" s="621">
        <v>10</v>
      </c>
      <c r="DA30" s="639"/>
      <c r="DB30" s="639"/>
      <c r="DC30" s="640"/>
      <c r="DD30" s="624">
        <v>708982</v>
      </c>
      <c r="DE30" s="619"/>
      <c r="DF30" s="619"/>
      <c r="DG30" s="619"/>
      <c r="DH30" s="619"/>
      <c r="DI30" s="619"/>
      <c r="DJ30" s="619"/>
      <c r="DK30" s="620"/>
      <c r="DL30" s="624">
        <v>708982</v>
      </c>
      <c r="DM30" s="619"/>
      <c r="DN30" s="619"/>
      <c r="DO30" s="619"/>
      <c r="DP30" s="619"/>
      <c r="DQ30" s="619"/>
      <c r="DR30" s="619"/>
      <c r="DS30" s="619"/>
      <c r="DT30" s="619"/>
      <c r="DU30" s="619"/>
      <c r="DV30" s="620"/>
      <c r="DW30" s="641">
        <v>14</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367490</v>
      </c>
      <c r="S31" s="619"/>
      <c r="T31" s="619"/>
      <c r="U31" s="619"/>
      <c r="V31" s="619"/>
      <c r="W31" s="619"/>
      <c r="X31" s="619"/>
      <c r="Y31" s="620"/>
      <c r="Z31" s="671">
        <v>4.7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v>
      </c>
      <c r="BH31" s="637"/>
      <c r="BI31" s="637"/>
      <c r="BJ31" s="637"/>
      <c r="BK31" s="637"/>
      <c r="BL31" s="637"/>
      <c r="BM31" s="673">
        <v>95.5</v>
      </c>
      <c r="BN31" s="683"/>
      <c r="BO31" s="683"/>
      <c r="BP31" s="683"/>
      <c r="BQ31" s="647"/>
      <c r="BR31" s="682">
        <v>98.8</v>
      </c>
      <c r="BS31" s="637"/>
      <c r="BT31" s="637"/>
      <c r="BU31" s="637"/>
      <c r="BV31" s="637"/>
      <c r="BW31" s="637"/>
      <c r="BX31" s="673">
        <v>94.9</v>
      </c>
      <c r="BY31" s="683"/>
      <c r="BZ31" s="683"/>
      <c r="CA31" s="683"/>
      <c r="CB31" s="647"/>
      <c r="CD31" s="690"/>
      <c r="CE31" s="691"/>
      <c r="CF31" s="655" t="s">
        <v>293</v>
      </c>
      <c r="CG31" s="652"/>
      <c r="CH31" s="652"/>
      <c r="CI31" s="652"/>
      <c r="CJ31" s="652"/>
      <c r="CK31" s="652"/>
      <c r="CL31" s="652"/>
      <c r="CM31" s="652"/>
      <c r="CN31" s="652"/>
      <c r="CO31" s="652"/>
      <c r="CP31" s="652"/>
      <c r="CQ31" s="653"/>
      <c r="CR31" s="618">
        <v>77635</v>
      </c>
      <c r="CS31" s="637"/>
      <c r="CT31" s="637"/>
      <c r="CU31" s="637"/>
      <c r="CV31" s="637"/>
      <c r="CW31" s="637"/>
      <c r="CX31" s="637"/>
      <c r="CY31" s="638"/>
      <c r="CZ31" s="621">
        <v>1</v>
      </c>
      <c r="DA31" s="639"/>
      <c r="DB31" s="639"/>
      <c r="DC31" s="640"/>
      <c r="DD31" s="624">
        <v>73659</v>
      </c>
      <c r="DE31" s="637"/>
      <c r="DF31" s="637"/>
      <c r="DG31" s="637"/>
      <c r="DH31" s="637"/>
      <c r="DI31" s="637"/>
      <c r="DJ31" s="637"/>
      <c r="DK31" s="638"/>
      <c r="DL31" s="624">
        <v>73659</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100588</v>
      </c>
      <c r="S32" s="619"/>
      <c r="T32" s="619"/>
      <c r="U32" s="619"/>
      <c r="V32" s="619"/>
      <c r="W32" s="619"/>
      <c r="X32" s="619"/>
      <c r="Y32" s="620"/>
      <c r="Z32" s="671">
        <v>1.3</v>
      </c>
      <c r="AA32" s="671"/>
      <c r="AB32" s="671"/>
      <c r="AC32" s="671"/>
      <c r="AD32" s="672">
        <v>3131</v>
      </c>
      <c r="AE32" s="672"/>
      <c r="AF32" s="672"/>
      <c r="AG32" s="672"/>
      <c r="AH32" s="672"/>
      <c r="AI32" s="672"/>
      <c r="AJ32" s="672"/>
      <c r="AK32" s="672"/>
      <c r="AL32" s="641">
        <v>0.1</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v>
      </c>
      <c r="BH32" s="603"/>
      <c r="BI32" s="603"/>
      <c r="BJ32" s="603"/>
      <c r="BK32" s="603"/>
      <c r="BL32" s="603"/>
      <c r="BM32" s="666">
        <v>90.3</v>
      </c>
      <c r="BN32" s="603"/>
      <c r="BO32" s="603"/>
      <c r="BP32" s="603"/>
      <c r="BQ32" s="660"/>
      <c r="BR32" s="681">
        <v>97.5</v>
      </c>
      <c r="BS32" s="603"/>
      <c r="BT32" s="603"/>
      <c r="BU32" s="603"/>
      <c r="BV32" s="603"/>
      <c r="BW32" s="603"/>
      <c r="BX32" s="666">
        <v>88.8</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653600</v>
      </c>
      <c r="S33" s="619"/>
      <c r="T33" s="619"/>
      <c r="U33" s="619"/>
      <c r="V33" s="619"/>
      <c r="W33" s="619"/>
      <c r="X33" s="619"/>
      <c r="Y33" s="620"/>
      <c r="Z33" s="671">
        <v>8.4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3821561</v>
      </c>
      <c r="CS33" s="637"/>
      <c r="CT33" s="637"/>
      <c r="CU33" s="637"/>
      <c r="CV33" s="637"/>
      <c r="CW33" s="637"/>
      <c r="CX33" s="637"/>
      <c r="CY33" s="638"/>
      <c r="CZ33" s="621">
        <v>51.4</v>
      </c>
      <c r="DA33" s="639"/>
      <c r="DB33" s="639"/>
      <c r="DC33" s="640"/>
      <c r="DD33" s="624">
        <v>3277900</v>
      </c>
      <c r="DE33" s="637"/>
      <c r="DF33" s="637"/>
      <c r="DG33" s="637"/>
      <c r="DH33" s="637"/>
      <c r="DI33" s="637"/>
      <c r="DJ33" s="637"/>
      <c r="DK33" s="638"/>
      <c r="DL33" s="624">
        <v>1798786</v>
      </c>
      <c r="DM33" s="637"/>
      <c r="DN33" s="637"/>
      <c r="DO33" s="637"/>
      <c r="DP33" s="637"/>
      <c r="DQ33" s="637"/>
      <c r="DR33" s="637"/>
      <c r="DS33" s="637"/>
      <c r="DT33" s="637"/>
      <c r="DU33" s="637"/>
      <c r="DV33" s="638"/>
      <c r="DW33" s="641">
        <v>35.6</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1113381</v>
      </c>
      <c r="CS34" s="619"/>
      <c r="CT34" s="619"/>
      <c r="CU34" s="619"/>
      <c r="CV34" s="619"/>
      <c r="CW34" s="619"/>
      <c r="CX34" s="619"/>
      <c r="CY34" s="620"/>
      <c r="CZ34" s="621">
        <v>15</v>
      </c>
      <c r="DA34" s="639"/>
      <c r="DB34" s="639"/>
      <c r="DC34" s="640"/>
      <c r="DD34" s="624">
        <v>950814</v>
      </c>
      <c r="DE34" s="619"/>
      <c r="DF34" s="619"/>
      <c r="DG34" s="619"/>
      <c r="DH34" s="619"/>
      <c r="DI34" s="619"/>
      <c r="DJ34" s="619"/>
      <c r="DK34" s="620"/>
      <c r="DL34" s="624">
        <v>457754</v>
      </c>
      <c r="DM34" s="619"/>
      <c r="DN34" s="619"/>
      <c r="DO34" s="619"/>
      <c r="DP34" s="619"/>
      <c r="DQ34" s="619"/>
      <c r="DR34" s="619"/>
      <c r="DS34" s="619"/>
      <c r="DT34" s="619"/>
      <c r="DU34" s="619"/>
      <c r="DV34" s="620"/>
      <c r="DW34" s="641">
        <v>9.1</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277000</v>
      </c>
      <c r="S35" s="619"/>
      <c r="T35" s="619"/>
      <c r="U35" s="619"/>
      <c r="V35" s="619"/>
      <c r="W35" s="619"/>
      <c r="X35" s="619"/>
      <c r="Y35" s="620"/>
      <c r="Z35" s="671">
        <v>3.5</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1495956</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56083</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12845</v>
      </c>
      <c r="CS35" s="637"/>
      <c r="CT35" s="637"/>
      <c r="CU35" s="637"/>
      <c r="CV35" s="637"/>
      <c r="CW35" s="637"/>
      <c r="CX35" s="637"/>
      <c r="CY35" s="638"/>
      <c r="CZ35" s="621">
        <v>0.2</v>
      </c>
      <c r="DA35" s="639"/>
      <c r="DB35" s="639"/>
      <c r="DC35" s="640"/>
      <c r="DD35" s="624">
        <v>10863</v>
      </c>
      <c r="DE35" s="637"/>
      <c r="DF35" s="637"/>
      <c r="DG35" s="637"/>
      <c r="DH35" s="637"/>
      <c r="DI35" s="637"/>
      <c r="DJ35" s="637"/>
      <c r="DK35" s="638"/>
      <c r="DL35" s="624">
        <v>10863</v>
      </c>
      <c r="DM35" s="637"/>
      <c r="DN35" s="637"/>
      <c r="DO35" s="637"/>
      <c r="DP35" s="637"/>
      <c r="DQ35" s="637"/>
      <c r="DR35" s="637"/>
      <c r="DS35" s="637"/>
      <c r="DT35" s="637"/>
      <c r="DU35" s="637"/>
      <c r="DV35" s="638"/>
      <c r="DW35" s="641">
        <v>0.2</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7806207</v>
      </c>
      <c r="S36" s="659"/>
      <c r="T36" s="659"/>
      <c r="U36" s="659"/>
      <c r="V36" s="659"/>
      <c r="W36" s="659"/>
      <c r="X36" s="659"/>
      <c r="Y36" s="662"/>
      <c r="Z36" s="663">
        <v>100</v>
      </c>
      <c r="AA36" s="663"/>
      <c r="AB36" s="663"/>
      <c r="AC36" s="663"/>
      <c r="AD36" s="664">
        <v>4780520</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379092</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18078</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1182354</v>
      </c>
      <c r="CS36" s="619"/>
      <c r="CT36" s="619"/>
      <c r="CU36" s="619"/>
      <c r="CV36" s="619"/>
      <c r="CW36" s="619"/>
      <c r="CX36" s="619"/>
      <c r="CY36" s="620"/>
      <c r="CZ36" s="621">
        <v>15.9</v>
      </c>
      <c r="DA36" s="639"/>
      <c r="DB36" s="639"/>
      <c r="DC36" s="640"/>
      <c r="DD36" s="624">
        <v>1021549</v>
      </c>
      <c r="DE36" s="619"/>
      <c r="DF36" s="619"/>
      <c r="DG36" s="619"/>
      <c r="DH36" s="619"/>
      <c r="DI36" s="619"/>
      <c r="DJ36" s="619"/>
      <c r="DK36" s="620"/>
      <c r="DL36" s="624">
        <v>667736</v>
      </c>
      <c r="DM36" s="619"/>
      <c r="DN36" s="619"/>
      <c r="DO36" s="619"/>
      <c r="DP36" s="619"/>
      <c r="DQ36" s="619"/>
      <c r="DR36" s="619"/>
      <c r="DS36" s="619"/>
      <c r="DT36" s="619"/>
      <c r="DU36" s="619"/>
      <c r="DV36" s="620"/>
      <c r="DW36" s="641">
        <v>13.2</v>
      </c>
      <c r="DX36" s="642"/>
      <c r="DY36" s="642"/>
      <c r="DZ36" s="642"/>
      <c r="EA36" s="642"/>
      <c r="EB36" s="642"/>
      <c r="EC36" s="643"/>
    </row>
    <row r="37" spans="2:133" ht="11.25" customHeight="1">
      <c r="AQ37" s="644" t="s">
        <v>311</v>
      </c>
      <c r="AR37" s="645"/>
      <c r="AS37" s="645"/>
      <c r="AT37" s="645"/>
      <c r="AU37" s="645"/>
      <c r="AV37" s="645"/>
      <c r="AW37" s="645"/>
      <c r="AX37" s="645"/>
      <c r="AY37" s="646"/>
      <c r="AZ37" s="618">
        <v>315139</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2379</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555750</v>
      </c>
      <c r="CS37" s="637"/>
      <c r="CT37" s="637"/>
      <c r="CU37" s="637"/>
      <c r="CV37" s="637"/>
      <c r="CW37" s="637"/>
      <c r="CX37" s="637"/>
      <c r="CY37" s="638"/>
      <c r="CZ37" s="621">
        <v>7.5</v>
      </c>
      <c r="DA37" s="639"/>
      <c r="DB37" s="639"/>
      <c r="DC37" s="640"/>
      <c r="DD37" s="624">
        <v>541140</v>
      </c>
      <c r="DE37" s="637"/>
      <c r="DF37" s="637"/>
      <c r="DG37" s="637"/>
      <c r="DH37" s="637"/>
      <c r="DI37" s="637"/>
      <c r="DJ37" s="637"/>
      <c r="DK37" s="638"/>
      <c r="DL37" s="624">
        <v>521006</v>
      </c>
      <c r="DM37" s="637"/>
      <c r="DN37" s="637"/>
      <c r="DO37" s="637"/>
      <c r="DP37" s="637"/>
      <c r="DQ37" s="637"/>
      <c r="DR37" s="637"/>
      <c r="DS37" s="637"/>
      <c r="DT37" s="637"/>
      <c r="DU37" s="637"/>
      <c r="DV37" s="638"/>
      <c r="DW37" s="641">
        <v>10.3</v>
      </c>
      <c r="DX37" s="642"/>
      <c r="DY37" s="642"/>
      <c r="DZ37" s="642"/>
      <c r="EA37" s="642"/>
      <c r="EB37" s="642"/>
      <c r="EC37" s="643"/>
    </row>
    <row r="38" spans="2:133" ht="11.25" customHeight="1">
      <c r="AQ38" s="644" t="s">
        <v>314</v>
      </c>
      <c r="AR38" s="645"/>
      <c r="AS38" s="645"/>
      <c r="AT38" s="645"/>
      <c r="AU38" s="645"/>
      <c r="AV38" s="645"/>
      <c r="AW38" s="645"/>
      <c r="AX38" s="645"/>
      <c r="AY38" s="646"/>
      <c r="AZ38" s="618">
        <v>108726</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4031</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1172219</v>
      </c>
      <c r="CS38" s="619"/>
      <c r="CT38" s="619"/>
      <c r="CU38" s="619"/>
      <c r="CV38" s="619"/>
      <c r="CW38" s="619"/>
      <c r="CX38" s="619"/>
      <c r="CY38" s="620"/>
      <c r="CZ38" s="621">
        <v>15.8</v>
      </c>
      <c r="DA38" s="639"/>
      <c r="DB38" s="639"/>
      <c r="DC38" s="640"/>
      <c r="DD38" s="624">
        <v>1030685</v>
      </c>
      <c r="DE38" s="619"/>
      <c r="DF38" s="619"/>
      <c r="DG38" s="619"/>
      <c r="DH38" s="619"/>
      <c r="DI38" s="619"/>
      <c r="DJ38" s="619"/>
      <c r="DK38" s="620"/>
      <c r="DL38" s="624">
        <v>662433</v>
      </c>
      <c r="DM38" s="619"/>
      <c r="DN38" s="619"/>
      <c r="DO38" s="619"/>
      <c r="DP38" s="619"/>
      <c r="DQ38" s="619"/>
      <c r="DR38" s="619"/>
      <c r="DS38" s="619"/>
      <c r="DT38" s="619"/>
      <c r="DU38" s="619"/>
      <c r="DV38" s="620"/>
      <c r="DW38" s="641">
        <v>13.1</v>
      </c>
      <c r="DX38" s="642"/>
      <c r="DY38" s="642"/>
      <c r="DZ38" s="642"/>
      <c r="EA38" s="642"/>
      <c r="EB38" s="642"/>
      <c r="EC38" s="643"/>
    </row>
    <row r="39" spans="2:133" ht="11.25" customHeight="1">
      <c r="AQ39" s="644" t="s">
        <v>317</v>
      </c>
      <c r="AR39" s="645"/>
      <c r="AS39" s="645"/>
      <c r="AT39" s="645"/>
      <c r="AU39" s="645"/>
      <c r="AV39" s="645"/>
      <c r="AW39" s="645"/>
      <c r="AX39" s="645"/>
      <c r="AY39" s="646"/>
      <c r="AZ39" s="618">
        <v>8598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110</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151262</v>
      </c>
      <c r="CS39" s="637"/>
      <c r="CT39" s="637"/>
      <c r="CU39" s="637"/>
      <c r="CV39" s="637"/>
      <c r="CW39" s="637"/>
      <c r="CX39" s="637"/>
      <c r="CY39" s="638"/>
      <c r="CZ39" s="621">
        <v>2</v>
      </c>
      <c r="DA39" s="639"/>
      <c r="DB39" s="639"/>
      <c r="DC39" s="640"/>
      <c r="DD39" s="624">
        <v>114109</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174890</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102</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189500</v>
      </c>
      <c r="CS40" s="619"/>
      <c r="CT40" s="619"/>
      <c r="CU40" s="619"/>
      <c r="CV40" s="619"/>
      <c r="CW40" s="619"/>
      <c r="CX40" s="619"/>
      <c r="CY40" s="620"/>
      <c r="CZ40" s="621">
        <v>2.5</v>
      </c>
      <c r="DA40" s="639"/>
      <c r="DB40" s="639"/>
      <c r="DC40" s="640"/>
      <c r="DD40" s="624">
        <v>149880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509511</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305</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792110</v>
      </c>
      <c r="CS42" s="619"/>
      <c r="CT42" s="619"/>
      <c r="CU42" s="619"/>
      <c r="CV42" s="619"/>
      <c r="CW42" s="619"/>
      <c r="CX42" s="619"/>
      <c r="CY42" s="620"/>
      <c r="CZ42" s="621">
        <v>10.7</v>
      </c>
      <c r="DA42" s="622"/>
      <c r="DB42" s="622"/>
      <c r="DC42" s="623"/>
      <c r="DD42" s="624">
        <v>232185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t="s">
        <v>117</v>
      </c>
      <c r="CS43" s="637"/>
      <c r="CT43" s="637"/>
      <c r="CU43" s="637"/>
      <c r="CV43" s="637"/>
      <c r="CW43" s="637"/>
      <c r="CX43" s="637"/>
      <c r="CY43" s="638"/>
      <c r="CZ43" s="621" t="s">
        <v>117</v>
      </c>
      <c r="DA43" s="639"/>
      <c r="DB43" s="639"/>
      <c r="DC43" s="640"/>
      <c r="DD43" s="624" t="s">
        <v>117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774648</v>
      </c>
      <c r="CS44" s="619"/>
      <c r="CT44" s="619"/>
      <c r="CU44" s="619"/>
      <c r="CV44" s="619"/>
      <c r="CW44" s="619"/>
      <c r="CX44" s="619"/>
      <c r="CY44" s="620"/>
      <c r="CZ44" s="621">
        <v>10.4</v>
      </c>
      <c r="DA44" s="622"/>
      <c r="DB44" s="622"/>
      <c r="DC44" s="623"/>
      <c r="DD44" s="624">
        <v>231282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282756</v>
      </c>
      <c r="CS45" s="637"/>
      <c r="CT45" s="637"/>
      <c r="CU45" s="637"/>
      <c r="CV45" s="637"/>
      <c r="CW45" s="637"/>
      <c r="CX45" s="637"/>
      <c r="CY45" s="638"/>
      <c r="CZ45" s="621">
        <v>3.8</v>
      </c>
      <c r="DA45" s="639"/>
      <c r="DB45" s="639"/>
      <c r="DC45" s="640"/>
      <c r="DD45" s="624">
        <v>8323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450676</v>
      </c>
      <c r="CS46" s="619"/>
      <c r="CT46" s="619"/>
      <c r="CU46" s="619"/>
      <c r="CV46" s="619"/>
      <c r="CW46" s="619"/>
      <c r="CX46" s="619"/>
      <c r="CY46" s="620"/>
      <c r="CZ46" s="621">
        <v>6.1</v>
      </c>
      <c r="DA46" s="622"/>
      <c r="DB46" s="622"/>
      <c r="DC46" s="623"/>
      <c r="DD46" s="624">
        <v>209698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17462</v>
      </c>
      <c r="CS47" s="637"/>
      <c r="CT47" s="637"/>
      <c r="CU47" s="637"/>
      <c r="CV47" s="637"/>
      <c r="CW47" s="637"/>
      <c r="CX47" s="637"/>
      <c r="CY47" s="638"/>
      <c r="CZ47" s="621">
        <v>0.2</v>
      </c>
      <c r="DA47" s="639"/>
      <c r="DB47" s="639"/>
      <c r="DC47" s="640"/>
      <c r="DD47" s="624">
        <v>903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7432581</v>
      </c>
      <c r="CS49" s="603"/>
      <c r="CT49" s="603"/>
      <c r="CU49" s="603"/>
      <c r="CV49" s="603"/>
      <c r="CW49" s="603"/>
      <c r="CX49" s="603"/>
      <c r="CY49" s="604"/>
      <c r="CZ49" s="605">
        <v>100</v>
      </c>
      <c r="DA49" s="606"/>
      <c r="DB49" s="606"/>
      <c r="DC49" s="607"/>
      <c r="DD49" s="608">
        <v>5601911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8084</v>
      </c>
      <c r="R7" s="1131"/>
      <c r="S7" s="1131"/>
      <c r="T7" s="1131"/>
      <c r="U7" s="1131"/>
      <c r="V7" s="1131">
        <v>7710</v>
      </c>
      <c r="W7" s="1131"/>
      <c r="X7" s="1131"/>
      <c r="Y7" s="1131"/>
      <c r="Z7" s="1131"/>
      <c r="AA7" s="1131">
        <v>373</v>
      </c>
      <c r="AB7" s="1131"/>
      <c r="AC7" s="1131"/>
      <c r="AD7" s="1131"/>
      <c r="AE7" s="1132"/>
      <c r="AF7" s="1133">
        <v>324</v>
      </c>
      <c r="AG7" s="1134"/>
      <c r="AH7" s="1134"/>
      <c r="AI7" s="1134"/>
      <c r="AJ7" s="1135"/>
      <c r="AK7" s="1117">
        <v>86</v>
      </c>
      <c r="AL7" s="1118"/>
      <c r="AM7" s="1118"/>
      <c r="AN7" s="1118"/>
      <c r="AO7" s="1118"/>
      <c r="AP7" s="1118">
        <v>7859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561</v>
      </c>
      <c r="BT7" s="1122"/>
      <c r="BU7" s="1122"/>
      <c r="BV7" s="1122"/>
      <c r="BW7" s="1122"/>
      <c r="BX7" s="1122"/>
      <c r="BY7" s="1122"/>
      <c r="BZ7" s="1122"/>
      <c r="CA7" s="1122"/>
      <c r="CB7" s="1122"/>
      <c r="CC7" s="1122"/>
      <c r="CD7" s="1122"/>
      <c r="CE7" s="1122"/>
      <c r="CF7" s="1122"/>
      <c r="CG7" s="1123"/>
      <c r="CH7" s="1114">
        <v>21</v>
      </c>
      <c r="CI7" s="1115"/>
      <c r="CJ7" s="1115"/>
      <c r="CK7" s="1115"/>
      <c r="CL7" s="1116"/>
      <c r="CM7" s="1114">
        <v>74</v>
      </c>
      <c r="CN7" s="1115"/>
      <c r="CO7" s="1115"/>
      <c r="CP7" s="1115"/>
      <c r="CQ7" s="1116"/>
      <c r="CR7" s="1114">
        <v>35</v>
      </c>
      <c r="CS7" s="1115"/>
      <c r="CT7" s="1115"/>
      <c r="CU7" s="1115"/>
      <c r="CV7" s="1116"/>
      <c r="CW7" s="1114">
        <v>0</v>
      </c>
      <c r="CX7" s="1115"/>
      <c r="CY7" s="1115"/>
      <c r="CZ7" s="1115"/>
      <c r="DA7" s="1116"/>
      <c r="DB7" s="1114">
        <v>0</v>
      </c>
      <c r="DC7" s="1115"/>
      <c r="DD7" s="1115"/>
      <c r="DE7" s="1115"/>
      <c r="DF7" s="1116"/>
      <c r="DG7" s="1114">
        <v>0</v>
      </c>
      <c r="DH7" s="1115"/>
      <c r="DI7" s="1115"/>
      <c r="DJ7" s="1115"/>
      <c r="DK7" s="1116"/>
      <c r="DL7" s="1114">
        <v>0</v>
      </c>
      <c r="DM7" s="1115"/>
      <c r="DN7" s="1115"/>
      <c r="DO7" s="1115"/>
      <c r="DP7" s="1116"/>
      <c r="DQ7" s="1114">
        <v>0</v>
      </c>
      <c r="DR7" s="1115"/>
      <c r="DS7" s="1115"/>
      <c r="DT7" s="1115"/>
      <c r="DU7" s="1116"/>
      <c r="DV7" s="1141"/>
      <c r="DW7" s="1142"/>
      <c r="DX7" s="1142"/>
      <c r="DY7" s="1142"/>
      <c r="DZ7" s="1143"/>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2</v>
      </c>
      <c r="R8" s="1070"/>
      <c r="S8" s="1070"/>
      <c r="T8" s="1070"/>
      <c r="U8" s="1070"/>
      <c r="V8" s="1070">
        <v>2</v>
      </c>
      <c r="W8" s="1070"/>
      <c r="X8" s="1070"/>
      <c r="Y8" s="1070"/>
      <c r="Z8" s="1070"/>
      <c r="AA8" s="1070">
        <v>0</v>
      </c>
      <c r="AB8" s="1070"/>
      <c r="AC8" s="1070"/>
      <c r="AD8" s="1070"/>
      <c r="AE8" s="1071"/>
      <c r="AF8" s="1045">
        <v>0</v>
      </c>
      <c r="AG8" s="1046"/>
      <c r="AH8" s="1046"/>
      <c r="AI8" s="1046"/>
      <c r="AJ8" s="1047"/>
      <c r="AK8" s="1112">
        <v>0</v>
      </c>
      <c r="AL8" s="1113"/>
      <c r="AM8" s="1113"/>
      <c r="AN8" s="1113"/>
      <c r="AO8" s="1113"/>
      <c r="AP8" s="1113">
        <v>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t="s">
        <v>362</v>
      </c>
      <c r="C9" s="1064"/>
      <c r="D9" s="1064"/>
      <c r="E9" s="1064"/>
      <c r="F9" s="1064"/>
      <c r="G9" s="1064"/>
      <c r="H9" s="1064"/>
      <c r="I9" s="1064"/>
      <c r="J9" s="1064"/>
      <c r="K9" s="1064"/>
      <c r="L9" s="1064"/>
      <c r="M9" s="1064"/>
      <c r="N9" s="1064"/>
      <c r="O9" s="1064"/>
      <c r="P9" s="1065"/>
      <c r="Q9" s="1069">
        <v>2</v>
      </c>
      <c r="R9" s="1070"/>
      <c r="S9" s="1070"/>
      <c r="T9" s="1070"/>
      <c r="U9" s="1070"/>
      <c r="V9" s="1070">
        <v>2</v>
      </c>
      <c r="W9" s="1070"/>
      <c r="X9" s="1070"/>
      <c r="Y9" s="1070"/>
      <c r="Z9" s="1070"/>
      <c r="AA9" s="1070">
        <v>0</v>
      </c>
      <c r="AB9" s="1070"/>
      <c r="AC9" s="1070"/>
      <c r="AD9" s="1070"/>
      <c r="AE9" s="1071"/>
      <c r="AF9" s="1045">
        <v>0</v>
      </c>
      <c r="AG9" s="1046"/>
      <c r="AH9" s="1046"/>
      <c r="AI9" s="1046"/>
      <c r="AJ9" s="1047"/>
      <c r="AK9" s="1112">
        <v>0</v>
      </c>
      <c r="AL9" s="1113"/>
      <c r="AM9" s="1113"/>
      <c r="AN9" s="1113"/>
      <c r="AO9" s="1113"/>
      <c r="AP9" s="1113">
        <v>0</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t="s">
        <v>363</v>
      </c>
      <c r="C10" s="1064"/>
      <c r="D10" s="1064"/>
      <c r="E10" s="1064"/>
      <c r="F10" s="1064"/>
      <c r="G10" s="1064"/>
      <c r="H10" s="1064"/>
      <c r="I10" s="1064"/>
      <c r="J10" s="1064"/>
      <c r="K10" s="1064"/>
      <c r="L10" s="1064"/>
      <c r="M10" s="1064"/>
      <c r="N10" s="1064"/>
      <c r="O10" s="1064"/>
      <c r="P10" s="1065"/>
      <c r="Q10" s="1069">
        <v>1</v>
      </c>
      <c r="R10" s="1070"/>
      <c r="S10" s="1070"/>
      <c r="T10" s="1070"/>
      <c r="U10" s="1070"/>
      <c r="V10" s="1070">
        <v>1</v>
      </c>
      <c r="W10" s="1070"/>
      <c r="X10" s="1070"/>
      <c r="Y10" s="1070"/>
      <c r="Z10" s="1070"/>
      <c r="AA10" s="1070">
        <v>0</v>
      </c>
      <c r="AB10" s="1070"/>
      <c r="AC10" s="1070"/>
      <c r="AD10" s="1070"/>
      <c r="AE10" s="1071"/>
      <c r="AF10" s="1045">
        <v>0</v>
      </c>
      <c r="AG10" s="1046"/>
      <c r="AH10" s="1046"/>
      <c r="AI10" s="1046"/>
      <c r="AJ10" s="1047"/>
      <c r="AK10" s="1112">
        <v>0</v>
      </c>
      <c r="AL10" s="1113"/>
      <c r="AM10" s="1113"/>
      <c r="AN10" s="1113"/>
      <c r="AO10" s="1113"/>
      <c r="AP10" s="1113">
        <v>0</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f>Q7+Q8+Q9+Q10</f>
        <v>8089</v>
      </c>
      <c r="R23" s="1095"/>
      <c r="S23" s="1095"/>
      <c r="T23" s="1095"/>
      <c r="U23" s="1095"/>
      <c r="V23" s="1095">
        <f>V7+V8+V9+V10</f>
        <v>7715</v>
      </c>
      <c r="W23" s="1095"/>
      <c r="X23" s="1095"/>
      <c r="Y23" s="1095"/>
      <c r="Z23" s="1095"/>
      <c r="AA23" s="1095">
        <f>AA7</f>
        <v>373</v>
      </c>
      <c r="AB23" s="1095"/>
      <c r="AC23" s="1095"/>
      <c r="AD23" s="1095"/>
      <c r="AE23" s="1096"/>
      <c r="AF23" s="1097">
        <v>324</v>
      </c>
      <c r="AG23" s="1095"/>
      <c r="AH23" s="1095"/>
      <c r="AI23" s="1095"/>
      <c r="AJ23" s="1098"/>
      <c r="AK23" s="1099"/>
      <c r="AL23" s="1100"/>
      <c r="AM23" s="1100"/>
      <c r="AN23" s="1100"/>
      <c r="AO23" s="1100"/>
      <c r="AP23" s="1095">
        <f>AP7</f>
        <v>7859</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2057</v>
      </c>
      <c r="R28" s="1080"/>
      <c r="S28" s="1080"/>
      <c r="T28" s="1080"/>
      <c r="U28" s="1080"/>
      <c r="V28" s="1080">
        <v>2001</v>
      </c>
      <c r="W28" s="1080"/>
      <c r="X28" s="1080"/>
      <c r="Y28" s="1080"/>
      <c r="Z28" s="1080"/>
      <c r="AA28" s="1080">
        <v>56</v>
      </c>
      <c r="AB28" s="1080"/>
      <c r="AC28" s="1080"/>
      <c r="AD28" s="1080"/>
      <c r="AE28" s="1081"/>
      <c r="AF28" s="1082">
        <v>56</v>
      </c>
      <c r="AG28" s="1080"/>
      <c r="AH28" s="1080"/>
      <c r="AI28" s="1080"/>
      <c r="AJ28" s="1083"/>
      <c r="AK28" s="1084">
        <v>175</v>
      </c>
      <c r="AL28" s="1072"/>
      <c r="AM28" s="1072"/>
      <c r="AN28" s="1072"/>
      <c r="AO28" s="1072"/>
      <c r="AP28" s="1072">
        <v>0</v>
      </c>
      <c r="AQ28" s="1072"/>
      <c r="AR28" s="1072"/>
      <c r="AS28" s="1072"/>
      <c r="AT28" s="1072"/>
      <c r="AU28" s="1072">
        <v>0</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361</v>
      </c>
      <c r="R29" s="1070"/>
      <c r="S29" s="1070"/>
      <c r="T29" s="1070"/>
      <c r="U29" s="1070"/>
      <c r="V29" s="1070">
        <v>350</v>
      </c>
      <c r="W29" s="1070"/>
      <c r="X29" s="1070"/>
      <c r="Y29" s="1070"/>
      <c r="Z29" s="1070"/>
      <c r="AA29" s="1070">
        <v>11</v>
      </c>
      <c r="AB29" s="1070"/>
      <c r="AC29" s="1070"/>
      <c r="AD29" s="1070"/>
      <c r="AE29" s="1071"/>
      <c r="AF29" s="1045">
        <v>11</v>
      </c>
      <c r="AG29" s="1046"/>
      <c r="AH29" s="1046"/>
      <c r="AI29" s="1046"/>
      <c r="AJ29" s="1047"/>
      <c r="AK29" s="1006">
        <v>236</v>
      </c>
      <c r="AL29" s="997"/>
      <c r="AM29" s="997"/>
      <c r="AN29" s="997"/>
      <c r="AO29" s="997"/>
      <c r="AP29" s="997">
        <v>0</v>
      </c>
      <c r="AQ29" s="997"/>
      <c r="AR29" s="997"/>
      <c r="AS29" s="997"/>
      <c r="AT29" s="997"/>
      <c r="AU29" s="997">
        <v>0</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1823</v>
      </c>
      <c r="R30" s="1070"/>
      <c r="S30" s="1070"/>
      <c r="T30" s="1070"/>
      <c r="U30" s="1070"/>
      <c r="V30" s="1070">
        <v>1754</v>
      </c>
      <c r="W30" s="1070"/>
      <c r="X30" s="1070"/>
      <c r="Y30" s="1070"/>
      <c r="Z30" s="1070"/>
      <c r="AA30" s="1070">
        <v>69</v>
      </c>
      <c r="AB30" s="1070"/>
      <c r="AC30" s="1070"/>
      <c r="AD30" s="1070"/>
      <c r="AE30" s="1071"/>
      <c r="AF30" s="1045">
        <v>69</v>
      </c>
      <c r="AG30" s="1046"/>
      <c r="AH30" s="1046"/>
      <c r="AI30" s="1046"/>
      <c r="AJ30" s="1047"/>
      <c r="AK30" s="1006">
        <v>296</v>
      </c>
      <c r="AL30" s="997"/>
      <c r="AM30" s="997"/>
      <c r="AN30" s="997"/>
      <c r="AO30" s="997"/>
      <c r="AP30" s="997">
        <v>0</v>
      </c>
      <c r="AQ30" s="997"/>
      <c r="AR30" s="997"/>
      <c r="AS30" s="997"/>
      <c r="AT30" s="997"/>
      <c r="AU30" s="997">
        <v>0</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105</v>
      </c>
      <c r="R31" s="1070"/>
      <c r="S31" s="1070"/>
      <c r="T31" s="1070"/>
      <c r="U31" s="1070"/>
      <c r="V31" s="1070">
        <v>97</v>
      </c>
      <c r="W31" s="1070"/>
      <c r="X31" s="1070"/>
      <c r="Y31" s="1070"/>
      <c r="Z31" s="1070"/>
      <c r="AA31" s="1070">
        <v>7</v>
      </c>
      <c r="AB31" s="1070"/>
      <c r="AC31" s="1070"/>
      <c r="AD31" s="1070"/>
      <c r="AE31" s="1071"/>
      <c r="AF31" s="1045">
        <v>7</v>
      </c>
      <c r="AG31" s="1046"/>
      <c r="AH31" s="1046"/>
      <c r="AI31" s="1046"/>
      <c r="AJ31" s="1047"/>
      <c r="AK31" s="1006">
        <v>0</v>
      </c>
      <c r="AL31" s="997"/>
      <c r="AM31" s="997"/>
      <c r="AN31" s="997"/>
      <c r="AO31" s="997"/>
      <c r="AP31" s="997">
        <v>0</v>
      </c>
      <c r="AQ31" s="997"/>
      <c r="AR31" s="997"/>
      <c r="AS31" s="997"/>
      <c r="AT31" s="997"/>
      <c r="AU31" s="997">
        <v>0</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221</v>
      </c>
      <c r="R32" s="1070"/>
      <c r="S32" s="1070"/>
      <c r="T32" s="1070"/>
      <c r="U32" s="1070"/>
      <c r="V32" s="1070">
        <v>200</v>
      </c>
      <c r="W32" s="1070"/>
      <c r="X32" s="1070"/>
      <c r="Y32" s="1070"/>
      <c r="Z32" s="1070"/>
      <c r="AA32" s="1070">
        <v>21</v>
      </c>
      <c r="AB32" s="1070"/>
      <c r="AC32" s="1070"/>
      <c r="AD32" s="1070"/>
      <c r="AE32" s="1071"/>
      <c r="AF32" s="1045">
        <v>372</v>
      </c>
      <c r="AG32" s="1046"/>
      <c r="AH32" s="1046"/>
      <c r="AI32" s="1046"/>
      <c r="AJ32" s="1047"/>
      <c r="AK32" s="1006">
        <v>9</v>
      </c>
      <c r="AL32" s="997"/>
      <c r="AM32" s="997"/>
      <c r="AN32" s="997"/>
      <c r="AO32" s="997"/>
      <c r="AP32" s="997">
        <v>261</v>
      </c>
      <c r="AQ32" s="997"/>
      <c r="AR32" s="997"/>
      <c r="AS32" s="997"/>
      <c r="AT32" s="997"/>
      <c r="AU32" s="997">
        <v>21</v>
      </c>
      <c r="AV32" s="997"/>
      <c r="AW32" s="997"/>
      <c r="AX32" s="997"/>
      <c r="AY32" s="997"/>
      <c r="AZ32" s="1068"/>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234</v>
      </c>
      <c r="R33" s="1070"/>
      <c r="S33" s="1070"/>
      <c r="T33" s="1070"/>
      <c r="U33" s="1070"/>
      <c r="V33" s="1070">
        <v>222</v>
      </c>
      <c r="W33" s="1070"/>
      <c r="X33" s="1070"/>
      <c r="Y33" s="1070"/>
      <c r="Z33" s="1070"/>
      <c r="AA33" s="1070">
        <v>12</v>
      </c>
      <c r="AB33" s="1070"/>
      <c r="AC33" s="1070"/>
      <c r="AD33" s="1070"/>
      <c r="AE33" s="1071"/>
      <c r="AF33" s="1045">
        <v>12</v>
      </c>
      <c r="AG33" s="1046"/>
      <c r="AH33" s="1046"/>
      <c r="AI33" s="1046"/>
      <c r="AJ33" s="1047"/>
      <c r="AK33" s="1006">
        <v>108</v>
      </c>
      <c r="AL33" s="997"/>
      <c r="AM33" s="997"/>
      <c r="AN33" s="997"/>
      <c r="AO33" s="997"/>
      <c r="AP33" s="997">
        <v>1059</v>
      </c>
      <c r="AQ33" s="997"/>
      <c r="AR33" s="997"/>
      <c r="AS33" s="997"/>
      <c r="AT33" s="997"/>
      <c r="AU33" s="997">
        <v>900</v>
      </c>
      <c r="AV33" s="997"/>
      <c r="AW33" s="997"/>
      <c r="AX33" s="997"/>
      <c r="AY33" s="997"/>
      <c r="AZ33" s="1068"/>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385</v>
      </c>
      <c r="C34" s="1064"/>
      <c r="D34" s="1064"/>
      <c r="E34" s="1064"/>
      <c r="F34" s="1064"/>
      <c r="G34" s="1064"/>
      <c r="H34" s="1064"/>
      <c r="I34" s="1064"/>
      <c r="J34" s="1064"/>
      <c r="K34" s="1064"/>
      <c r="L34" s="1064"/>
      <c r="M34" s="1064"/>
      <c r="N34" s="1064"/>
      <c r="O34" s="1064"/>
      <c r="P34" s="1065"/>
      <c r="Q34" s="1069">
        <v>891</v>
      </c>
      <c r="R34" s="1070"/>
      <c r="S34" s="1070"/>
      <c r="T34" s="1070"/>
      <c r="U34" s="1070"/>
      <c r="V34" s="1070">
        <v>827</v>
      </c>
      <c r="W34" s="1070"/>
      <c r="X34" s="1070"/>
      <c r="Y34" s="1070"/>
      <c r="Z34" s="1070"/>
      <c r="AA34" s="1070">
        <v>64</v>
      </c>
      <c r="AB34" s="1070"/>
      <c r="AC34" s="1070"/>
      <c r="AD34" s="1070"/>
      <c r="AE34" s="1071"/>
      <c r="AF34" s="1045">
        <v>64</v>
      </c>
      <c r="AG34" s="1046"/>
      <c r="AH34" s="1046"/>
      <c r="AI34" s="1046"/>
      <c r="AJ34" s="1047"/>
      <c r="AK34" s="1006">
        <v>368</v>
      </c>
      <c r="AL34" s="997"/>
      <c r="AM34" s="997"/>
      <c r="AN34" s="997"/>
      <c r="AO34" s="997"/>
      <c r="AP34" s="997">
        <v>4151</v>
      </c>
      <c r="AQ34" s="997"/>
      <c r="AR34" s="997"/>
      <c r="AS34" s="997"/>
      <c r="AT34" s="997"/>
      <c r="AU34" s="997">
        <v>3582</v>
      </c>
      <c r="AV34" s="997"/>
      <c r="AW34" s="997"/>
      <c r="AX34" s="997"/>
      <c r="AY34" s="997"/>
      <c r="AZ34" s="1068"/>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386</v>
      </c>
      <c r="C35" s="1064"/>
      <c r="D35" s="1064"/>
      <c r="E35" s="1064"/>
      <c r="F35" s="1064"/>
      <c r="G35" s="1064"/>
      <c r="H35" s="1064"/>
      <c r="I35" s="1064"/>
      <c r="J35" s="1064"/>
      <c r="K35" s="1064"/>
      <c r="L35" s="1064"/>
      <c r="M35" s="1064"/>
      <c r="N35" s="1064"/>
      <c r="O35" s="1064"/>
      <c r="P35" s="1065"/>
      <c r="Q35" s="1069">
        <v>4</v>
      </c>
      <c r="R35" s="1070"/>
      <c r="S35" s="1070"/>
      <c r="T35" s="1070"/>
      <c r="U35" s="1070"/>
      <c r="V35" s="1070">
        <v>3</v>
      </c>
      <c r="W35" s="1070"/>
      <c r="X35" s="1070"/>
      <c r="Y35" s="1070"/>
      <c r="Z35" s="1070"/>
      <c r="AA35" s="1070">
        <v>1</v>
      </c>
      <c r="AB35" s="1070"/>
      <c r="AC35" s="1070"/>
      <c r="AD35" s="1070"/>
      <c r="AE35" s="1071"/>
      <c r="AF35" s="1045">
        <v>1</v>
      </c>
      <c r="AG35" s="1046"/>
      <c r="AH35" s="1046"/>
      <c r="AI35" s="1046"/>
      <c r="AJ35" s="1047"/>
      <c r="AK35" s="1006">
        <v>1</v>
      </c>
      <c r="AL35" s="997"/>
      <c r="AM35" s="997"/>
      <c r="AN35" s="997"/>
      <c r="AO35" s="997"/>
      <c r="AP35" s="997">
        <v>7</v>
      </c>
      <c r="AQ35" s="997"/>
      <c r="AR35" s="997"/>
      <c r="AS35" s="997"/>
      <c r="AT35" s="997"/>
      <c r="AU35" s="997">
        <v>4</v>
      </c>
      <c r="AV35" s="997"/>
      <c r="AW35" s="997"/>
      <c r="AX35" s="997"/>
      <c r="AY35" s="997"/>
      <c r="AZ35" s="1068"/>
      <c r="BA35" s="1068"/>
      <c r="BB35" s="1068"/>
      <c r="BC35" s="1068"/>
      <c r="BD35" s="1068"/>
      <c r="BE35" s="1058" t="s">
        <v>384</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387</v>
      </c>
      <c r="C36" s="1064"/>
      <c r="D36" s="1064"/>
      <c r="E36" s="1064"/>
      <c r="F36" s="1064"/>
      <c r="G36" s="1064"/>
      <c r="H36" s="1064"/>
      <c r="I36" s="1064"/>
      <c r="J36" s="1064"/>
      <c r="K36" s="1064"/>
      <c r="L36" s="1064"/>
      <c r="M36" s="1064"/>
      <c r="N36" s="1064"/>
      <c r="O36" s="1064"/>
      <c r="P36" s="1065"/>
      <c r="Q36" s="1069">
        <v>15</v>
      </c>
      <c r="R36" s="1070"/>
      <c r="S36" s="1070"/>
      <c r="T36" s="1070"/>
      <c r="U36" s="1070"/>
      <c r="V36" s="1070">
        <v>13</v>
      </c>
      <c r="W36" s="1070"/>
      <c r="X36" s="1070"/>
      <c r="Y36" s="1070"/>
      <c r="Z36" s="1070"/>
      <c r="AA36" s="1070">
        <v>2</v>
      </c>
      <c r="AB36" s="1070"/>
      <c r="AC36" s="1070"/>
      <c r="AD36" s="1070"/>
      <c r="AE36" s="1071"/>
      <c r="AF36" s="1045">
        <v>2</v>
      </c>
      <c r="AG36" s="1046"/>
      <c r="AH36" s="1046"/>
      <c r="AI36" s="1046"/>
      <c r="AJ36" s="1047"/>
      <c r="AK36" s="1006">
        <v>12</v>
      </c>
      <c r="AL36" s="997"/>
      <c r="AM36" s="997"/>
      <c r="AN36" s="997"/>
      <c r="AO36" s="997"/>
      <c r="AP36" s="997">
        <v>72</v>
      </c>
      <c r="AQ36" s="997"/>
      <c r="AR36" s="997"/>
      <c r="AS36" s="997"/>
      <c r="AT36" s="997"/>
      <c r="AU36" s="997">
        <v>72</v>
      </c>
      <c r="AV36" s="997"/>
      <c r="AW36" s="997"/>
      <c r="AX36" s="997"/>
      <c r="AY36" s="997"/>
      <c r="AZ36" s="1068"/>
      <c r="BA36" s="1068"/>
      <c r="BB36" s="1068"/>
      <c r="BC36" s="1068"/>
      <c r="BD36" s="1068"/>
      <c r="BE36" s="1058" t="s">
        <v>384</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595</v>
      </c>
      <c r="AG63" s="985"/>
      <c r="AH63" s="985"/>
      <c r="AI63" s="985"/>
      <c r="AJ63" s="1056"/>
      <c r="AK63" s="1057"/>
      <c r="AL63" s="989"/>
      <c r="AM63" s="989"/>
      <c r="AN63" s="989"/>
      <c r="AO63" s="989"/>
      <c r="AP63" s="985">
        <f>AP32+AP33+AP34+AP35+AP36</f>
        <v>5550</v>
      </c>
      <c r="AQ63" s="985"/>
      <c r="AR63" s="985"/>
      <c r="AS63" s="985"/>
      <c r="AT63" s="985"/>
      <c r="AU63" s="985">
        <f>AU32+AU33+AU34+AU35+AU36</f>
        <v>4579</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391</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392</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542</v>
      </c>
      <c r="C68" s="1012"/>
      <c r="D68" s="1012"/>
      <c r="E68" s="1012"/>
      <c r="F68" s="1012"/>
      <c r="G68" s="1012"/>
      <c r="H68" s="1012"/>
      <c r="I68" s="1012"/>
      <c r="J68" s="1012"/>
      <c r="K68" s="1012"/>
      <c r="L68" s="1012"/>
      <c r="M68" s="1012"/>
      <c r="N68" s="1012"/>
      <c r="O68" s="1012"/>
      <c r="P68" s="1013"/>
      <c r="Q68" s="1014">
        <v>21</v>
      </c>
      <c r="R68" s="1008"/>
      <c r="S68" s="1008"/>
      <c r="T68" s="1008"/>
      <c r="U68" s="1008"/>
      <c r="V68" s="1008">
        <v>17</v>
      </c>
      <c r="W68" s="1008"/>
      <c r="X68" s="1008"/>
      <c r="Y68" s="1008"/>
      <c r="Z68" s="1008"/>
      <c r="AA68" s="1008">
        <v>4</v>
      </c>
      <c r="AB68" s="1008"/>
      <c r="AC68" s="1008"/>
      <c r="AD68" s="1008"/>
      <c r="AE68" s="1008"/>
      <c r="AF68" s="1008">
        <v>4</v>
      </c>
      <c r="AG68" s="1008"/>
      <c r="AH68" s="1008"/>
      <c r="AI68" s="1008"/>
      <c r="AJ68" s="1008"/>
      <c r="AK68" s="1008">
        <v>0</v>
      </c>
      <c r="AL68" s="1008"/>
      <c r="AM68" s="1008"/>
      <c r="AN68" s="1008"/>
      <c r="AO68" s="1008"/>
      <c r="AP68" s="1008">
        <v>0</v>
      </c>
      <c r="AQ68" s="1008"/>
      <c r="AR68" s="1008"/>
      <c r="AS68" s="1008"/>
      <c r="AT68" s="1008"/>
      <c r="AU68" s="1008">
        <v>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543</v>
      </c>
      <c r="C69" s="1001"/>
      <c r="D69" s="1001"/>
      <c r="E69" s="1001"/>
      <c r="F69" s="1001"/>
      <c r="G69" s="1001"/>
      <c r="H69" s="1001"/>
      <c r="I69" s="1001"/>
      <c r="J69" s="1001"/>
      <c r="K69" s="1001"/>
      <c r="L69" s="1001"/>
      <c r="M69" s="1001"/>
      <c r="N69" s="1001"/>
      <c r="O69" s="1001"/>
      <c r="P69" s="1002"/>
      <c r="Q69" s="1003">
        <v>258</v>
      </c>
      <c r="R69" s="997"/>
      <c r="S69" s="997"/>
      <c r="T69" s="997"/>
      <c r="U69" s="997"/>
      <c r="V69" s="997">
        <v>236</v>
      </c>
      <c r="W69" s="997"/>
      <c r="X69" s="997"/>
      <c r="Y69" s="997"/>
      <c r="Z69" s="997"/>
      <c r="AA69" s="997">
        <v>22</v>
      </c>
      <c r="AB69" s="997"/>
      <c r="AC69" s="997"/>
      <c r="AD69" s="997"/>
      <c r="AE69" s="997"/>
      <c r="AF69" s="997">
        <v>22</v>
      </c>
      <c r="AG69" s="997"/>
      <c r="AH69" s="997"/>
      <c r="AI69" s="997"/>
      <c r="AJ69" s="997"/>
      <c r="AK69" s="997">
        <v>22</v>
      </c>
      <c r="AL69" s="997"/>
      <c r="AM69" s="997"/>
      <c r="AN69" s="997"/>
      <c r="AO69" s="997"/>
      <c r="AP69" s="997">
        <v>0</v>
      </c>
      <c r="AQ69" s="997"/>
      <c r="AR69" s="997"/>
      <c r="AS69" s="997"/>
      <c r="AT69" s="997"/>
      <c r="AU69" s="997">
        <v>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544</v>
      </c>
      <c r="C70" s="1001"/>
      <c r="D70" s="1001"/>
      <c r="E70" s="1001"/>
      <c r="F70" s="1001"/>
      <c r="G70" s="1001"/>
      <c r="H70" s="1001"/>
      <c r="I70" s="1001"/>
      <c r="J70" s="1001"/>
      <c r="K70" s="1001"/>
      <c r="L70" s="1001"/>
      <c r="M70" s="1001"/>
      <c r="N70" s="1001"/>
      <c r="O70" s="1001"/>
      <c r="P70" s="1002"/>
      <c r="Q70" s="1003">
        <v>213</v>
      </c>
      <c r="R70" s="997"/>
      <c r="S70" s="997"/>
      <c r="T70" s="997"/>
      <c r="U70" s="997"/>
      <c r="V70" s="997">
        <v>197</v>
      </c>
      <c r="W70" s="997"/>
      <c r="X70" s="997"/>
      <c r="Y70" s="997"/>
      <c r="Z70" s="997"/>
      <c r="AA70" s="997">
        <v>15</v>
      </c>
      <c r="AB70" s="997"/>
      <c r="AC70" s="997"/>
      <c r="AD70" s="997"/>
      <c r="AE70" s="997"/>
      <c r="AF70" s="997">
        <v>15</v>
      </c>
      <c r="AG70" s="997"/>
      <c r="AH70" s="997"/>
      <c r="AI70" s="997"/>
      <c r="AJ70" s="997"/>
      <c r="AK70" s="997">
        <v>0</v>
      </c>
      <c r="AL70" s="997"/>
      <c r="AM70" s="997"/>
      <c r="AN70" s="997"/>
      <c r="AO70" s="997"/>
      <c r="AP70" s="997">
        <v>248</v>
      </c>
      <c r="AQ70" s="997"/>
      <c r="AR70" s="997"/>
      <c r="AS70" s="997"/>
      <c r="AT70" s="997"/>
      <c r="AU70" s="997">
        <v>21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545</v>
      </c>
      <c r="C71" s="1001"/>
      <c r="D71" s="1001"/>
      <c r="E71" s="1001"/>
      <c r="F71" s="1001"/>
      <c r="G71" s="1001"/>
      <c r="H71" s="1001"/>
      <c r="I71" s="1001"/>
      <c r="J71" s="1001"/>
      <c r="K71" s="1001"/>
      <c r="L71" s="1001"/>
      <c r="M71" s="1001"/>
      <c r="N71" s="1001"/>
      <c r="O71" s="1001"/>
      <c r="P71" s="1002"/>
      <c r="Q71" s="1003">
        <v>42</v>
      </c>
      <c r="R71" s="997"/>
      <c r="S71" s="997"/>
      <c r="T71" s="997"/>
      <c r="U71" s="997"/>
      <c r="V71" s="997">
        <v>40</v>
      </c>
      <c r="W71" s="997"/>
      <c r="X71" s="997"/>
      <c r="Y71" s="997"/>
      <c r="Z71" s="997"/>
      <c r="AA71" s="997">
        <v>2</v>
      </c>
      <c r="AB71" s="997"/>
      <c r="AC71" s="997"/>
      <c r="AD71" s="997"/>
      <c r="AE71" s="997"/>
      <c r="AF71" s="997">
        <v>2</v>
      </c>
      <c r="AG71" s="997"/>
      <c r="AH71" s="997"/>
      <c r="AI71" s="997"/>
      <c r="AJ71" s="997"/>
      <c r="AK71" s="997">
        <v>1</v>
      </c>
      <c r="AL71" s="997"/>
      <c r="AM71" s="997"/>
      <c r="AN71" s="997"/>
      <c r="AO71" s="997"/>
      <c r="AP71" s="997">
        <v>0</v>
      </c>
      <c r="AQ71" s="997"/>
      <c r="AR71" s="997"/>
      <c r="AS71" s="997"/>
      <c r="AT71" s="997"/>
      <c r="AU71" s="997">
        <v>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546</v>
      </c>
      <c r="C72" s="1001"/>
      <c r="D72" s="1001"/>
      <c r="E72" s="1001"/>
      <c r="F72" s="1001"/>
      <c r="G72" s="1001"/>
      <c r="H72" s="1001"/>
      <c r="I72" s="1001"/>
      <c r="J72" s="1001"/>
      <c r="K72" s="1001"/>
      <c r="L72" s="1001"/>
      <c r="M72" s="1001"/>
      <c r="N72" s="1001"/>
      <c r="O72" s="1001"/>
      <c r="P72" s="1002"/>
      <c r="Q72" s="1003">
        <v>2433</v>
      </c>
      <c r="R72" s="997"/>
      <c r="S72" s="997"/>
      <c r="T72" s="997"/>
      <c r="U72" s="997"/>
      <c r="V72" s="997">
        <v>2397</v>
      </c>
      <c r="W72" s="997"/>
      <c r="X72" s="997"/>
      <c r="Y72" s="997"/>
      <c r="Z72" s="997"/>
      <c r="AA72" s="997">
        <v>36</v>
      </c>
      <c r="AB72" s="997"/>
      <c r="AC72" s="997"/>
      <c r="AD72" s="997"/>
      <c r="AE72" s="997"/>
      <c r="AF72" s="997">
        <v>36</v>
      </c>
      <c r="AG72" s="997"/>
      <c r="AH72" s="997"/>
      <c r="AI72" s="997"/>
      <c r="AJ72" s="997"/>
      <c r="AK72" s="997">
        <v>4</v>
      </c>
      <c r="AL72" s="997"/>
      <c r="AM72" s="997"/>
      <c r="AN72" s="997"/>
      <c r="AO72" s="997"/>
      <c r="AP72" s="997">
        <v>2431</v>
      </c>
      <c r="AQ72" s="997"/>
      <c r="AR72" s="997"/>
      <c r="AS72" s="997"/>
      <c r="AT72" s="997"/>
      <c r="AU72" s="997">
        <v>232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547</v>
      </c>
      <c r="C73" s="1001"/>
      <c r="D73" s="1001"/>
      <c r="E73" s="1001"/>
      <c r="F73" s="1001"/>
      <c r="G73" s="1001"/>
      <c r="H73" s="1001"/>
      <c r="I73" s="1001"/>
      <c r="J73" s="1001"/>
      <c r="K73" s="1001"/>
      <c r="L73" s="1001"/>
      <c r="M73" s="1001"/>
      <c r="N73" s="1001"/>
      <c r="O73" s="1001"/>
      <c r="P73" s="1002"/>
      <c r="Q73" s="1003">
        <v>10</v>
      </c>
      <c r="R73" s="997"/>
      <c r="S73" s="997"/>
      <c r="T73" s="997"/>
      <c r="U73" s="997"/>
      <c r="V73" s="997">
        <v>8</v>
      </c>
      <c r="W73" s="997"/>
      <c r="X73" s="997"/>
      <c r="Y73" s="997"/>
      <c r="Z73" s="997"/>
      <c r="AA73" s="997">
        <v>2</v>
      </c>
      <c r="AB73" s="997"/>
      <c r="AC73" s="997"/>
      <c r="AD73" s="997"/>
      <c r="AE73" s="997"/>
      <c r="AF73" s="997">
        <v>2</v>
      </c>
      <c r="AG73" s="997"/>
      <c r="AH73" s="997"/>
      <c r="AI73" s="997"/>
      <c r="AJ73" s="997"/>
      <c r="AK73" s="997">
        <v>0</v>
      </c>
      <c r="AL73" s="997"/>
      <c r="AM73" s="997"/>
      <c r="AN73" s="997"/>
      <c r="AO73" s="997"/>
      <c r="AP73" s="997">
        <v>0</v>
      </c>
      <c r="AQ73" s="997"/>
      <c r="AR73" s="997"/>
      <c r="AS73" s="997"/>
      <c r="AT73" s="997"/>
      <c r="AU73" s="997">
        <v>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548</v>
      </c>
      <c r="C74" s="1001"/>
      <c r="D74" s="1001"/>
      <c r="E74" s="1001"/>
      <c r="F74" s="1001"/>
      <c r="G74" s="1001"/>
      <c r="H74" s="1001"/>
      <c r="I74" s="1001"/>
      <c r="J74" s="1001"/>
      <c r="K74" s="1001"/>
      <c r="L74" s="1001"/>
      <c r="M74" s="1001"/>
      <c r="N74" s="1001"/>
      <c r="O74" s="1001"/>
      <c r="P74" s="1002"/>
      <c r="Q74" s="1003">
        <v>33</v>
      </c>
      <c r="R74" s="997"/>
      <c r="S74" s="997"/>
      <c r="T74" s="997"/>
      <c r="U74" s="997"/>
      <c r="V74" s="997">
        <v>33</v>
      </c>
      <c r="W74" s="997"/>
      <c r="X74" s="997"/>
      <c r="Y74" s="997"/>
      <c r="Z74" s="997"/>
      <c r="AA74" s="997">
        <v>1</v>
      </c>
      <c r="AB74" s="997"/>
      <c r="AC74" s="997"/>
      <c r="AD74" s="997"/>
      <c r="AE74" s="997"/>
      <c r="AF74" s="997">
        <v>1</v>
      </c>
      <c r="AG74" s="997"/>
      <c r="AH74" s="997"/>
      <c r="AI74" s="997"/>
      <c r="AJ74" s="997"/>
      <c r="AK74" s="997">
        <v>0</v>
      </c>
      <c r="AL74" s="997"/>
      <c r="AM74" s="997"/>
      <c r="AN74" s="997"/>
      <c r="AO74" s="997"/>
      <c r="AP74" s="997">
        <v>0</v>
      </c>
      <c r="AQ74" s="997"/>
      <c r="AR74" s="997"/>
      <c r="AS74" s="997"/>
      <c r="AT74" s="997"/>
      <c r="AU74" s="997">
        <v>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549</v>
      </c>
      <c r="C75" s="1001"/>
      <c r="D75" s="1001"/>
      <c r="E75" s="1001"/>
      <c r="F75" s="1001"/>
      <c r="G75" s="1001"/>
      <c r="H75" s="1001"/>
      <c r="I75" s="1001"/>
      <c r="J75" s="1001"/>
      <c r="K75" s="1001"/>
      <c r="L75" s="1001"/>
      <c r="M75" s="1001"/>
      <c r="N75" s="1001"/>
      <c r="O75" s="1001"/>
      <c r="P75" s="1002"/>
      <c r="Q75" s="1004">
        <v>56</v>
      </c>
      <c r="R75" s="1005"/>
      <c r="S75" s="1005"/>
      <c r="T75" s="1005"/>
      <c r="U75" s="1006"/>
      <c r="V75" s="1007">
        <v>55</v>
      </c>
      <c r="W75" s="1005"/>
      <c r="X75" s="1005"/>
      <c r="Y75" s="1005"/>
      <c r="Z75" s="1006"/>
      <c r="AA75" s="1007">
        <v>2</v>
      </c>
      <c r="AB75" s="1005"/>
      <c r="AC75" s="1005"/>
      <c r="AD75" s="1005"/>
      <c r="AE75" s="1006"/>
      <c r="AF75" s="1007">
        <v>2</v>
      </c>
      <c r="AG75" s="1005"/>
      <c r="AH75" s="1005"/>
      <c r="AI75" s="1005"/>
      <c r="AJ75" s="1006"/>
      <c r="AK75" s="1007">
        <v>0</v>
      </c>
      <c r="AL75" s="1005"/>
      <c r="AM75" s="1005"/>
      <c r="AN75" s="1005"/>
      <c r="AO75" s="1006"/>
      <c r="AP75" s="1007">
        <v>37</v>
      </c>
      <c r="AQ75" s="1005"/>
      <c r="AR75" s="1005"/>
      <c r="AS75" s="1005"/>
      <c r="AT75" s="1006"/>
      <c r="AU75" s="1007">
        <v>37</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550</v>
      </c>
      <c r="C76" s="1001"/>
      <c r="D76" s="1001"/>
      <c r="E76" s="1001"/>
      <c r="F76" s="1001"/>
      <c r="G76" s="1001"/>
      <c r="H76" s="1001"/>
      <c r="I76" s="1001"/>
      <c r="J76" s="1001"/>
      <c r="K76" s="1001"/>
      <c r="L76" s="1001"/>
      <c r="M76" s="1001"/>
      <c r="N76" s="1001"/>
      <c r="O76" s="1001"/>
      <c r="P76" s="1002"/>
      <c r="Q76" s="1004">
        <v>231</v>
      </c>
      <c r="R76" s="1005"/>
      <c r="S76" s="1005"/>
      <c r="T76" s="1005"/>
      <c r="U76" s="1006"/>
      <c r="V76" s="1007">
        <v>224</v>
      </c>
      <c r="W76" s="1005"/>
      <c r="X76" s="1005"/>
      <c r="Y76" s="1005"/>
      <c r="Z76" s="1006"/>
      <c r="AA76" s="1007">
        <v>7</v>
      </c>
      <c r="AB76" s="1005"/>
      <c r="AC76" s="1005"/>
      <c r="AD76" s="1005"/>
      <c r="AE76" s="1006"/>
      <c r="AF76" s="1007">
        <v>7</v>
      </c>
      <c r="AG76" s="1005"/>
      <c r="AH76" s="1005"/>
      <c r="AI76" s="1005"/>
      <c r="AJ76" s="1006"/>
      <c r="AK76" s="1007">
        <v>0</v>
      </c>
      <c r="AL76" s="1005"/>
      <c r="AM76" s="1005"/>
      <c r="AN76" s="1005"/>
      <c r="AO76" s="1006"/>
      <c r="AP76" s="1007">
        <v>0</v>
      </c>
      <c r="AQ76" s="1005"/>
      <c r="AR76" s="1005"/>
      <c r="AS76" s="1005"/>
      <c r="AT76" s="1006"/>
      <c r="AU76" s="1007">
        <v>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551</v>
      </c>
      <c r="C77" s="1001"/>
      <c r="D77" s="1001"/>
      <c r="E77" s="1001"/>
      <c r="F77" s="1001"/>
      <c r="G77" s="1001"/>
      <c r="H77" s="1001"/>
      <c r="I77" s="1001"/>
      <c r="J77" s="1001"/>
      <c r="K77" s="1001"/>
      <c r="L77" s="1001"/>
      <c r="M77" s="1001"/>
      <c r="N77" s="1001"/>
      <c r="O77" s="1001"/>
      <c r="P77" s="1002"/>
      <c r="Q77" s="1004">
        <v>1685</v>
      </c>
      <c r="R77" s="1005"/>
      <c r="S77" s="1005"/>
      <c r="T77" s="1005"/>
      <c r="U77" s="1006"/>
      <c r="V77" s="1007">
        <v>1666</v>
      </c>
      <c r="W77" s="1005"/>
      <c r="X77" s="1005"/>
      <c r="Y77" s="1005"/>
      <c r="Z77" s="1006"/>
      <c r="AA77" s="1007">
        <v>2</v>
      </c>
      <c r="AB77" s="1005"/>
      <c r="AC77" s="1005"/>
      <c r="AD77" s="1005"/>
      <c r="AE77" s="1006"/>
      <c r="AF77" s="1007">
        <v>2</v>
      </c>
      <c r="AG77" s="1005"/>
      <c r="AH77" s="1005"/>
      <c r="AI77" s="1005"/>
      <c r="AJ77" s="1006"/>
      <c r="AK77" s="1007">
        <v>7</v>
      </c>
      <c r="AL77" s="1005"/>
      <c r="AM77" s="1005"/>
      <c r="AN77" s="1005"/>
      <c r="AO77" s="1006"/>
      <c r="AP77" s="1007">
        <v>312</v>
      </c>
      <c r="AQ77" s="1005"/>
      <c r="AR77" s="1005"/>
      <c r="AS77" s="1005"/>
      <c r="AT77" s="1006"/>
      <c r="AU77" s="1007">
        <v>78</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552</v>
      </c>
      <c r="C78" s="1001"/>
      <c r="D78" s="1001"/>
      <c r="E78" s="1001"/>
      <c r="F78" s="1001"/>
      <c r="G78" s="1001"/>
      <c r="H78" s="1001"/>
      <c r="I78" s="1001"/>
      <c r="J78" s="1001"/>
      <c r="K78" s="1001"/>
      <c r="L78" s="1001"/>
      <c r="M78" s="1001"/>
      <c r="N78" s="1001"/>
      <c r="O78" s="1001"/>
      <c r="P78" s="1002"/>
      <c r="Q78" s="1003">
        <v>21</v>
      </c>
      <c r="R78" s="997"/>
      <c r="S78" s="997"/>
      <c r="T78" s="997"/>
      <c r="U78" s="997"/>
      <c r="V78" s="997">
        <v>20</v>
      </c>
      <c r="W78" s="997"/>
      <c r="X78" s="997"/>
      <c r="Y78" s="997"/>
      <c r="Z78" s="997"/>
      <c r="AA78" s="997">
        <v>1</v>
      </c>
      <c r="AB78" s="997"/>
      <c r="AC78" s="997"/>
      <c r="AD78" s="997"/>
      <c r="AE78" s="997"/>
      <c r="AF78" s="997">
        <v>1</v>
      </c>
      <c r="AG78" s="997"/>
      <c r="AH78" s="997"/>
      <c r="AI78" s="997"/>
      <c r="AJ78" s="997"/>
      <c r="AK78" s="997">
        <v>13</v>
      </c>
      <c r="AL78" s="997"/>
      <c r="AM78" s="997"/>
      <c r="AN78" s="997"/>
      <c r="AO78" s="997"/>
      <c r="AP78" s="997">
        <v>0</v>
      </c>
      <c r="AQ78" s="997"/>
      <c r="AR78" s="997"/>
      <c r="AS78" s="997"/>
      <c r="AT78" s="997"/>
      <c r="AU78" s="997">
        <v>0</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553</v>
      </c>
      <c r="C79" s="1001"/>
      <c r="D79" s="1001"/>
      <c r="E79" s="1001"/>
      <c r="F79" s="1001"/>
      <c r="G79" s="1001"/>
      <c r="H79" s="1001"/>
      <c r="I79" s="1001"/>
      <c r="J79" s="1001"/>
      <c r="K79" s="1001"/>
      <c r="L79" s="1001"/>
      <c r="M79" s="1001"/>
      <c r="N79" s="1001"/>
      <c r="O79" s="1001"/>
      <c r="P79" s="1002"/>
      <c r="Q79" s="1003">
        <v>237</v>
      </c>
      <c r="R79" s="997"/>
      <c r="S79" s="997"/>
      <c r="T79" s="997"/>
      <c r="U79" s="997"/>
      <c r="V79" s="997">
        <v>225</v>
      </c>
      <c r="W79" s="997"/>
      <c r="X79" s="997"/>
      <c r="Y79" s="997"/>
      <c r="Z79" s="997"/>
      <c r="AA79" s="997">
        <v>12</v>
      </c>
      <c r="AB79" s="997"/>
      <c r="AC79" s="997"/>
      <c r="AD79" s="997"/>
      <c r="AE79" s="997"/>
      <c r="AF79" s="997">
        <v>12</v>
      </c>
      <c r="AG79" s="997"/>
      <c r="AH79" s="997"/>
      <c r="AI79" s="997"/>
      <c r="AJ79" s="997"/>
      <c r="AK79" s="997">
        <v>35</v>
      </c>
      <c r="AL79" s="997"/>
      <c r="AM79" s="997"/>
      <c r="AN79" s="997"/>
      <c r="AO79" s="997"/>
      <c r="AP79" s="997">
        <v>0</v>
      </c>
      <c r="AQ79" s="997"/>
      <c r="AR79" s="997"/>
      <c r="AS79" s="997"/>
      <c r="AT79" s="997"/>
      <c r="AU79" s="997">
        <v>0</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554</v>
      </c>
      <c r="C80" s="1001"/>
      <c r="D80" s="1001"/>
      <c r="E80" s="1001"/>
      <c r="F80" s="1001"/>
      <c r="G80" s="1001"/>
      <c r="H80" s="1001"/>
      <c r="I80" s="1001"/>
      <c r="J80" s="1001"/>
      <c r="K80" s="1001"/>
      <c r="L80" s="1001"/>
      <c r="M80" s="1001"/>
      <c r="N80" s="1001"/>
      <c r="O80" s="1001"/>
      <c r="P80" s="1002"/>
      <c r="Q80" s="1003">
        <v>6153</v>
      </c>
      <c r="R80" s="997"/>
      <c r="S80" s="997"/>
      <c r="T80" s="997"/>
      <c r="U80" s="997"/>
      <c r="V80" s="997">
        <v>5938</v>
      </c>
      <c r="W80" s="997"/>
      <c r="X80" s="997"/>
      <c r="Y80" s="997"/>
      <c r="Z80" s="997"/>
      <c r="AA80" s="997">
        <v>215</v>
      </c>
      <c r="AB80" s="997"/>
      <c r="AC80" s="997"/>
      <c r="AD80" s="997"/>
      <c r="AE80" s="997"/>
      <c r="AF80" s="997">
        <v>215</v>
      </c>
      <c r="AG80" s="997"/>
      <c r="AH80" s="997"/>
      <c r="AI80" s="997"/>
      <c r="AJ80" s="997"/>
      <c r="AK80" s="997">
        <v>1163</v>
      </c>
      <c r="AL80" s="997"/>
      <c r="AM80" s="997"/>
      <c r="AN80" s="997"/>
      <c r="AO80" s="997"/>
      <c r="AP80" s="997">
        <v>0</v>
      </c>
      <c r="AQ80" s="997"/>
      <c r="AR80" s="997"/>
      <c r="AS80" s="997"/>
      <c r="AT80" s="997"/>
      <c r="AU80" s="997">
        <v>0</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t="s">
        <v>555</v>
      </c>
      <c r="C81" s="1001"/>
      <c r="D81" s="1001"/>
      <c r="E81" s="1001"/>
      <c r="F81" s="1001"/>
      <c r="G81" s="1001"/>
      <c r="H81" s="1001"/>
      <c r="I81" s="1001"/>
      <c r="J81" s="1001"/>
      <c r="K81" s="1001"/>
      <c r="L81" s="1001"/>
      <c r="M81" s="1001"/>
      <c r="N81" s="1001"/>
      <c r="O81" s="1001"/>
      <c r="P81" s="1002"/>
      <c r="Q81" s="1003">
        <v>311</v>
      </c>
      <c r="R81" s="997"/>
      <c r="S81" s="997"/>
      <c r="T81" s="997"/>
      <c r="U81" s="997"/>
      <c r="V81" s="997">
        <v>287</v>
      </c>
      <c r="W81" s="997"/>
      <c r="X81" s="997"/>
      <c r="Y81" s="997"/>
      <c r="Z81" s="997"/>
      <c r="AA81" s="997">
        <v>24</v>
      </c>
      <c r="AB81" s="997"/>
      <c r="AC81" s="997"/>
      <c r="AD81" s="997"/>
      <c r="AE81" s="997"/>
      <c r="AF81" s="997">
        <v>7</v>
      </c>
      <c r="AG81" s="997"/>
      <c r="AH81" s="997"/>
      <c r="AI81" s="997"/>
      <c r="AJ81" s="997"/>
      <c r="AK81" s="997">
        <v>16</v>
      </c>
      <c r="AL81" s="997"/>
      <c r="AM81" s="997"/>
      <c r="AN81" s="997"/>
      <c r="AO81" s="997"/>
      <c r="AP81" s="997">
        <v>0</v>
      </c>
      <c r="AQ81" s="997"/>
      <c r="AR81" s="997"/>
      <c r="AS81" s="997"/>
      <c r="AT81" s="997"/>
      <c r="AU81" s="997">
        <v>0</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t="s">
        <v>556</v>
      </c>
      <c r="C82" s="1001"/>
      <c r="D82" s="1001"/>
      <c r="E82" s="1001"/>
      <c r="F82" s="1001"/>
      <c r="G82" s="1001"/>
      <c r="H82" s="1001"/>
      <c r="I82" s="1001"/>
      <c r="J82" s="1001"/>
      <c r="K82" s="1001"/>
      <c r="L82" s="1001"/>
      <c r="M82" s="1001"/>
      <c r="N82" s="1001"/>
      <c r="O82" s="1001"/>
      <c r="P82" s="1002"/>
      <c r="Q82" s="1003">
        <v>670</v>
      </c>
      <c r="R82" s="997"/>
      <c r="S82" s="997"/>
      <c r="T82" s="997"/>
      <c r="U82" s="997"/>
      <c r="V82" s="997">
        <v>503</v>
      </c>
      <c r="W82" s="997"/>
      <c r="X82" s="997"/>
      <c r="Y82" s="997"/>
      <c r="Z82" s="997"/>
      <c r="AA82" s="997">
        <v>167</v>
      </c>
      <c r="AB82" s="997"/>
      <c r="AC82" s="997"/>
      <c r="AD82" s="997"/>
      <c r="AE82" s="997"/>
      <c r="AF82" s="997">
        <v>95</v>
      </c>
      <c r="AG82" s="997"/>
      <c r="AH82" s="997"/>
      <c r="AI82" s="997"/>
      <c r="AJ82" s="997"/>
      <c r="AK82" s="997">
        <v>0</v>
      </c>
      <c r="AL82" s="997"/>
      <c r="AM82" s="997"/>
      <c r="AN82" s="997"/>
      <c r="AO82" s="997"/>
      <c r="AP82" s="997">
        <v>1119</v>
      </c>
      <c r="AQ82" s="997"/>
      <c r="AR82" s="997"/>
      <c r="AS82" s="997"/>
      <c r="AT82" s="997"/>
      <c r="AU82" s="997">
        <v>24</v>
      </c>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t="s">
        <v>557</v>
      </c>
      <c r="C83" s="1001"/>
      <c r="D83" s="1001"/>
      <c r="E83" s="1001"/>
      <c r="F83" s="1001"/>
      <c r="G83" s="1001"/>
      <c r="H83" s="1001"/>
      <c r="I83" s="1001"/>
      <c r="J83" s="1001"/>
      <c r="K83" s="1001"/>
      <c r="L83" s="1001"/>
      <c r="M83" s="1001"/>
      <c r="N83" s="1001"/>
      <c r="O83" s="1001"/>
      <c r="P83" s="1002"/>
      <c r="Q83" s="1003">
        <v>74</v>
      </c>
      <c r="R83" s="997"/>
      <c r="S83" s="997"/>
      <c r="T83" s="997"/>
      <c r="U83" s="997"/>
      <c r="V83" s="997">
        <v>73</v>
      </c>
      <c r="W83" s="997"/>
      <c r="X83" s="997"/>
      <c r="Y83" s="997"/>
      <c r="Z83" s="997"/>
      <c r="AA83" s="997">
        <v>1</v>
      </c>
      <c r="AB83" s="997"/>
      <c r="AC83" s="997"/>
      <c r="AD83" s="997"/>
      <c r="AE83" s="997"/>
      <c r="AF83" s="997">
        <v>1</v>
      </c>
      <c r="AG83" s="997"/>
      <c r="AH83" s="997"/>
      <c r="AI83" s="997"/>
      <c r="AJ83" s="997"/>
      <c r="AK83" s="997">
        <v>4</v>
      </c>
      <c r="AL83" s="997"/>
      <c r="AM83" s="997"/>
      <c r="AN83" s="997"/>
      <c r="AO83" s="997"/>
      <c r="AP83" s="997">
        <v>0</v>
      </c>
      <c r="AQ83" s="997"/>
      <c r="AR83" s="997"/>
      <c r="AS83" s="997"/>
      <c r="AT83" s="997"/>
      <c r="AU83" s="997">
        <v>0</v>
      </c>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t="s">
        <v>558</v>
      </c>
      <c r="C84" s="1001"/>
      <c r="D84" s="1001"/>
      <c r="E84" s="1001"/>
      <c r="F84" s="1001"/>
      <c r="G84" s="1001"/>
      <c r="H84" s="1001"/>
      <c r="I84" s="1001"/>
      <c r="J84" s="1001"/>
      <c r="K84" s="1001"/>
      <c r="L84" s="1001"/>
      <c r="M84" s="1001"/>
      <c r="N84" s="1001"/>
      <c r="O84" s="1001"/>
      <c r="P84" s="1002"/>
      <c r="Q84" s="1003">
        <v>496</v>
      </c>
      <c r="R84" s="997"/>
      <c r="S84" s="997"/>
      <c r="T84" s="997"/>
      <c r="U84" s="997"/>
      <c r="V84" s="997">
        <v>475</v>
      </c>
      <c r="W84" s="997"/>
      <c r="X84" s="997"/>
      <c r="Y84" s="997"/>
      <c r="Z84" s="997"/>
      <c r="AA84" s="997">
        <v>21</v>
      </c>
      <c r="AB84" s="997"/>
      <c r="AC84" s="997"/>
      <c r="AD84" s="997"/>
      <c r="AE84" s="997"/>
      <c r="AF84" s="997">
        <v>21</v>
      </c>
      <c r="AG84" s="997"/>
      <c r="AH84" s="997"/>
      <c r="AI84" s="997"/>
      <c r="AJ84" s="997"/>
      <c r="AK84" s="997">
        <v>0</v>
      </c>
      <c r="AL84" s="997"/>
      <c r="AM84" s="997"/>
      <c r="AN84" s="997"/>
      <c r="AO84" s="997"/>
      <c r="AP84" s="997">
        <v>0</v>
      </c>
      <c r="AQ84" s="997"/>
      <c r="AR84" s="997"/>
      <c r="AS84" s="997"/>
      <c r="AT84" s="997"/>
      <c r="AU84" s="997">
        <v>0</v>
      </c>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t="s">
        <v>559</v>
      </c>
      <c r="C85" s="1001"/>
      <c r="D85" s="1001"/>
      <c r="E85" s="1001"/>
      <c r="F85" s="1001"/>
      <c r="G85" s="1001"/>
      <c r="H85" s="1001"/>
      <c r="I85" s="1001"/>
      <c r="J85" s="1001"/>
      <c r="K85" s="1001"/>
      <c r="L85" s="1001"/>
      <c r="M85" s="1001"/>
      <c r="N85" s="1001"/>
      <c r="O85" s="1001"/>
      <c r="P85" s="1002"/>
      <c r="Q85" s="1003">
        <v>99579</v>
      </c>
      <c r="R85" s="997"/>
      <c r="S85" s="997"/>
      <c r="T85" s="997"/>
      <c r="U85" s="997"/>
      <c r="V85" s="997">
        <v>97599</v>
      </c>
      <c r="W85" s="997"/>
      <c r="X85" s="997"/>
      <c r="Y85" s="997"/>
      <c r="Z85" s="997"/>
      <c r="AA85" s="997">
        <v>1979</v>
      </c>
      <c r="AB85" s="997"/>
      <c r="AC85" s="997"/>
      <c r="AD85" s="997"/>
      <c r="AE85" s="997"/>
      <c r="AF85" s="997">
        <v>1979</v>
      </c>
      <c r="AG85" s="997"/>
      <c r="AH85" s="997"/>
      <c r="AI85" s="997"/>
      <c r="AJ85" s="997"/>
      <c r="AK85" s="997">
        <v>440</v>
      </c>
      <c r="AL85" s="997"/>
      <c r="AM85" s="997"/>
      <c r="AN85" s="997"/>
      <c r="AO85" s="997"/>
      <c r="AP85" s="997">
        <v>71</v>
      </c>
      <c r="AQ85" s="997"/>
      <c r="AR85" s="997"/>
      <c r="AS85" s="997"/>
      <c r="AT85" s="997"/>
      <c r="AU85" s="997">
        <v>0</v>
      </c>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t="s">
        <v>560</v>
      </c>
      <c r="C86" s="1001"/>
      <c r="D86" s="1001"/>
      <c r="E86" s="1001"/>
      <c r="F86" s="1001"/>
      <c r="G86" s="1001"/>
      <c r="H86" s="1001"/>
      <c r="I86" s="1001"/>
      <c r="J86" s="1001"/>
      <c r="K86" s="1001"/>
      <c r="L86" s="1001"/>
      <c r="M86" s="1001"/>
      <c r="N86" s="1001"/>
      <c r="O86" s="1001"/>
      <c r="P86" s="1002"/>
      <c r="Q86" s="1003">
        <v>4710</v>
      </c>
      <c r="R86" s="997"/>
      <c r="S86" s="997"/>
      <c r="T86" s="997"/>
      <c r="U86" s="997"/>
      <c r="V86" s="997">
        <v>4827</v>
      </c>
      <c r="W86" s="997"/>
      <c r="X86" s="997"/>
      <c r="Y86" s="997"/>
      <c r="Z86" s="997"/>
      <c r="AA86" s="997">
        <v>-117</v>
      </c>
      <c r="AB86" s="997"/>
      <c r="AC86" s="997"/>
      <c r="AD86" s="997"/>
      <c r="AE86" s="997"/>
      <c r="AF86" s="997">
        <v>-56</v>
      </c>
      <c r="AG86" s="997"/>
      <c r="AH86" s="997"/>
      <c r="AI86" s="997"/>
      <c r="AJ86" s="997"/>
      <c r="AK86" s="997">
        <v>63</v>
      </c>
      <c r="AL86" s="997"/>
      <c r="AM86" s="997"/>
      <c r="AN86" s="997"/>
      <c r="AO86" s="997"/>
      <c r="AP86" s="997">
        <v>1200</v>
      </c>
      <c r="AQ86" s="997"/>
      <c r="AR86" s="997"/>
      <c r="AS86" s="997"/>
      <c r="AT86" s="997"/>
      <c r="AU86" s="997">
        <v>182</v>
      </c>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2368</v>
      </c>
      <c r="AG88" s="985"/>
      <c r="AH88" s="985"/>
      <c r="AI88" s="985"/>
      <c r="AJ88" s="985"/>
      <c r="AK88" s="989"/>
      <c r="AL88" s="989"/>
      <c r="AM88" s="989"/>
      <c r="AN88" s="989"/>
      <c r="AO88" s="989"/>
      <c r="AP88" s="985">
        <v>5418</v>
      </c>
      <c r="AQ88" s="985"/>
      <c r="AR88" s="985"/>
      <c r="AS88" s="985"/>
      <c r="AT88" s="985"/>
      <c r="AU88" s="985">
        <v>574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35</v>
      </c>
      <c r="CS102" s="977"/>
      <c r="CT102" s="977"/>
      <c r="CU102" s="977"/>
      <c r="CV102" s="978"/>
      <c r="CW102" s="976">
        <v>0</v>
      </c>
      <c r="CX102" s="977"/>
      <c r="CY102" s="977"/>
      <c r="CZ102" s="977"/>
      <c r="DA102" s="978"/>
      <c r="DB102" s="976">
        <v>0</v>
      </c>
      <c r="DC102" s="977"/>
      <c r="DD102" s="977"/>
      <c r="DE102" s="977"/>
      <c r="DF102" s="978"/>
      <c r="DG102" s="976">
        <v>0</v>
      </c>
      <c r="DH102" s="977"/>
      <c r="DI102" s="977"/>
      <c r="DJ102" s="977"/>
      <c r="DK102" s="978"/>
      <c r="DL102" s="976">
        <v>0</v>
      </c>
      <c r="DM102" s="977"/>
      <c r="DN102" s="977"/>
      <c r="DO102" s="977"/>
      <c r="DP102" s="978"/>
      <c r="DQ102" s="976">
        <v>0</v>
      </c>
      <c r="DR102" s="977"/>
      <c r="DS102" s="977"/>
      <c r="DT102" s="977"/>
      <c r="DU102" s="978"/>
      <c r="DV102" s="959">
        <v>0</v>
      </c>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283</v>
      </c>
      <c r="AG109" s="918"/>
      <c r="AH109" s="918"/>
      <c r="AI109" s="918"/>
      <c r="AJ109" s="919"/>
      <c r="AK109" s="920" t="s">
        <v>282</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283</v>
      </c>
      <c r="BW109" s="918"/>
      <c r="BX109" s="918"/>
      <c r="BY109" s="918"/>
      <c r="BZ109" s="919"/>
      <c r="CA109" s="920" t="s">
        <v>282</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283</v>
      </c>
      <c r="DM109" s="918"/>
      <c r="DN109" s="918"/>
      <c r="DO109" s="918"/>
      <c r="DP109" s="919"/>
      <c r="DQ109" s="920" t="s">
        <v>282</v>
      </c>
      <c r="DR109" s="918"/>
      <c r="DS109" s="918"/>
      <c r="DT109" s="918"/>
      <c r="DU109" s="919"/>
      <c r="DV109" s="920" t="s">
        <v>403</v>
      </c>
      <c r="DW109" s="918"/>
      <c r="DX109" s="918"/>
      <c r="DY109" s="918"/>
      <c r="DZ109" s="949"/>
    </row>
    <row r="110" spans="1:131" s="197" customFormat="1" ht="26.25" customHeight="1">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849834</v>
      </c>
      <c r="AB110" s="903"/>
      <c r="AC110" s="903"/>
      <c r="AD110" s="903"/>
      <c r="AE110" s="904"/>
      <c r="AF110" s="905">
        <v>833551</v>
      </c>
      <c r="AG110" s="903"/>
      <c r="AH110" s="903"/>
      <c r="AI110" s="903"/>
      <c r="AJ110" s="904"/>
      <c r="AK110" s="905">
        <v>813705</v>
      </c>
      <c r="AL110" s="903"/>
      <c r="AM110" s="903"/>
      <c r="AN110" s="903"/>
      <c r="AO110" s="904"/>
      <c r="AP110" s="906">
        <v>19.3</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7954845</v>
      </c>
      <c r="BR110" s="830"/>
      <c r="BS110" s="830"/>
      <c r="BT110" s="830"/>
      <c r="BU110" s="830"/>
      <c r="BV110" s="830">
        <v>7947493</v>
      </c>
      <c r="BW110" s="830"/>
      <c r="BX110" s="830"/>
      <c r="BY110" s="830"/>
      <c r="BZ110" s="830"/>
      <c r="CA110" s="830">
        <v>7859023</v>
      </c>
      <c r="CB110" s="830"/>
      <c r="CC110" s="830"/>
      <c r="CD110" s="830"/>
      <c r="CE110" s="830"/>
      <c r="CF110" s="891">
        <v>186.6</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409</v>
      </c>
      <c r="DH110" s="830"/>
      <c r="DI110" s="830"/>
      <c r="DJ110" s="830"/>
      <c r="DK110" s="830"/>
      <c r="DL110" s="830" t="s">
        <v>409</v>
      </c>
      <c r="DM110" s="830"/>
      <c r="DN110" s="830"/>
      <c r="DO110" s="830"/>
      <c r="DP110" s="830"/>
      <c r="DQ110" s="830" t="s">
        <v>409</v>
      </c>
      <c r="DR110" s="830"/>
      <c r="DS110" s="830"/>
      <c r="DT110" s="830"/>
      <c r="DU110" s="830"/>
      <c r="DV110" s="831" t="s">
        <v>409</v>
      </c>
      <c r="DW110" s="831"/>
      <c r="DX110" s="831"/>
      <c r="DY110" s="831"/>
      <c r="DZ110" s="832"/>
    </row>
    <row r="111" spans="1:131" s="197" customFormat="1" ht="26.25" customHeight="1">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t="s">
        <v>412</v>
      </c>
      <c r="BR111" s="801"/>
      <c r="BS111" s="801"/>
      <c r="BT111" s="801"/>
      <c r="BU111" s="801"/>
      <c r="BV111" s="801" t="s">
        <v>412</v>
      </c>
      <c r="BW111" s="801"/>
      <c r="BX111" s="801"/>
      <c r="BY111" s="801"/>
      <c r="BZ111" s="801"/>
      <c r="CA111" s="801" t="s">
        <v>412</v>
      </c>
      <c r="CB111" s="801"/>
      <c r="CC111" s="801"/>
      <c r="CD111" s="801"/>
      <c r="CE111" s="801"/>
      <c r="CF111" s="878" t="s">
        <v>412</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412</v>
      </c>
      <c r="DH111" s="801"/>
      <c r="DI111" s="801"/>
      <c r="DJ111" s="801"/>
      <c r="DK111" s="801"/>
      <c r="DL111" s="801" t="s">
        <v>412</v>
      </c>
      <c r="DM111" s="801"/>
      <c r="DN111" s="801"/>
      <c r="DO111" s="801"/>
      <c r="DP111" s="801"/>
      <c r="DQ111" s="801" t="s">
        <v>412</v>
      </c>
      <c r="DR111" s="801"/>
      <c r="DS111" s="801"/>
      <c r="DT111" s="801"/>
      <c r="DU111" s="801"/>
      <c r="DV111" s="853" t="s">
        <v>412</v>
      </c>
      <c r="DW111" s="853"/>
      <c r="DX111" s="853"/>
      <c r="DY111" s="853"/>
      <c r="DZ111" s="854"/>
    </row>
    <row r="112" spans="1:131" s="197" customFormat="1" ht="26.25" customHeight="1">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409</v>
      </c>
      <c r="AB112" s="814"/>
      <c r="AC112" s="814"/>
      <c r="AD112" s="814"/>
      <c r="AE112" s="815"/>
      <c r="AF112" s="816" t="s">
        <v>409</v>
      </c>
      <c r="AG112" s="814"/>
      <c r="AH112" s="814"/>
      <c r="AI112" s="814"/>
      <c r="AJ112" s="815"/>
      <c r="AK112" s="816" t="s">
        <v>409</v>
      </c>
      <c r="AL112" s="814"/>
      <c r="AM112" s="814"/>
      <c r="AN112" s="814"/>
      <c r="AO112" s="815"/>
      <c r="AP112" s="784" t="s">
        <v>409</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4732217</v>
      </c>
      <c r="BR112" s="801"/>
      <c r="BS112" s="801"/>
      <c r="BT112" s="801"/>
      <c r="BU112" s="801"/>
      <c r="BV112" s="801">
        <v>4634887</v>
      </c>
      <c r="BW112" s="801"/>
      <c r="BX112" s="801"/>
      <c r="BY112" s="801"/>
      <c r="BZ112" s="801"/>
      <c r="CA112" s="801">
        <v>4579879</v>
      </c>
      <c r="CB112" s="801"/>
      <c r="CC112" s="801"/>
      <c r="CD112" s="801"/>
      <c r="CE112" s="801"/>
      <c r="CF112" s="878">
        <v>108.7</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409</v>
      </c>
      <c r="DH112" s="801"/>
      <c r="DI112" s="801"/>
      <c r="DJ112" s="801"/>
      <c r="DK112" s="801"/>
      <c r="DL112" s="801" t="s">
        <v>409</v>
      </c>
      <c r="DM112" s="801"/>
      <c r="DN112" s="801"/>
      <c r="DO112" s="801"/>
      <c r="DP112" s="801"/>
      <c r="DQ112" s="801" t="s">
        <v>409</v>
      </c>
      <c r="DR112" s="801"/>
      <c r="DS112" s="801"/>
      <c r="DT112" s="801"/>
      <c r="DU112" s="801"/>
      <c r="DV112" s="853" t="s">
        <v>409</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369526</v>
      </c>
      <c r="AB113" s="939"/>
      <c r="AC113" s="939"/>
      <c r="AD113" s="939"/>
      <c r="AE113" s="940"/>
      <c r="AF113" s="941">
        <v>401256</v>
      </c>
      <c r="AG113" s="939"/>
      <c r="AH113" s="939"/>
      <c r="AI113" s="939"/>
      <c r="AJ113" s="940"/>
      <c r="AK113" s="941">
        <v>402437</v>
      </c>
      <c r="AL113" s="939"/>
      <c r="AM113" s="939"/>
      <c r="AN113" s="939"/>
      <c r="AO113" s="940"/>
      <c r="AP113" s="942">
        <v>9.6</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124469</v>
      </c>
      <c r="BR113" s="801"/>
      <c r="BS113" s="801"/>
      <c r="BT113" s="801"/>
      <c r="BU113" s="801"/>
      <c r="BV113" s="801">
        <v>454957</v>
      </c>
      <c r="BW113" s="801"/>
      <c r="BX113" s="801"/>
      <c r="BY113" s="801"/>
      <c r="BZ113" s="801"/>
      <c r="CA113" s="801">
        <v>541368</v>
      </c>
      <c r="CB113" s="801"/>
      <c r="CC113" s="801"/>
      <c r="CD113" s="801"/>
      <c r="CE113" s="801"/>
      <c r="CF113" s="878">
        <v>12.9</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409</v>
      </c>
      <c r="DH113" s="814"/>
      <c r="DI113" s="814"/>
      <c r="DJ113" s="814"/>
      <c r="DK113" s="815"/>
      <c r="DL113" s="816" t="s">
        <v>409</v>
      </c>
      <c r="DM113" s="814"/>
      <c r="DN113" s="814"/>
      <c r="DO113" s="814"/>
      <c r="DP113" s="815"/>
      <c r="DQ113" s="816" t="s">
        <v>409</v>
      </c>
      <c r="DR113" s="814"/>
      <c r="DS113" s="814"/>
      <c r="DT113" s="814"/>
      <c r="DU113" s="815"/>
      <c r="DV113" s="784" t="s">
        <v>409</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43148</v>
      </c>
      <c r="AB114" s="814"/>
      <c r="AC114" s="814"/>
      <c r="AD114" s="814"/>
      <c r="AE114" s="815"/>
      <c r="AF114" s="816">
        <v>23208</v>
      </c>
      <c r="AG114" s="814"/>
      <c r="AH114" s="814"/>
      <c r="AI114" s="814"/>
      <c r="AJ114" s="815"/>
      <c r="AK114" s="816">
        <v>98504</v>
      </c>
      <c r="AL114" s="814"/>
      <c r="AM114" s="814"/>
      <c r="AN114" s="814"/>
      <c r="AO114" s="815"/>
      <c r="AP114" s="784">
        <v>2.2999999999999998</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1556753</v>
      </c>
      <c r="BR114" s="801"/>
      <c r="BS114" s="801"/>
      <c r="BT114" s="801"/>
      <c r="BU114" s="801"/>
      <c r="BV114" s="801">
        <v>1503389</v>
      </c>
      <c r="BW114" s="801"/>
      <c r="BX114" s="801"/>
      <c r="BY114" s="801"/>
      <c r="BZ114" s="801"/>
      <c r="CA114" s="801">
        <v>1560951</v>
      </c>
      <c r="CB114" s="801"/>
      <c r="CC114" s="801"/>
      <c r="CD114" s="801"/>
      <c r="CE114" s="801"/>
      <c r="CF114" s="878">
        <v>37.1</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409</v>
      </c>
      <c r="AB115" s="939"/>
      <c r="AC115" s="939"/>
      <c r="AD115" s="939"/>
      <c r="AE115" s="940"/>
      <c r="AF115" s="941" t="s">
        <v>409</v>
      </c>
      <c r="AG115" s="939"/>
      <c r="AH115" s="939"/>
      <c r="AI115" s="939"/>
      <c r="AJ115" s="940"/>
      <c r="AK115" s="941" t="s">
        <v>409</v>
      </c>
      <c r="AL115" s="939"/>
      <c r="AM115" s="939"/>
      <c r="AN115" s="939"/>
      <c r="AO115" s="940"/>
      <c r="AP115" s="942" t="s">
        <v>409</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t="s">
        <v>409</v>
      </c>
      <c r="BR115" s="801"/>
      <c r="BS115" s="801"/>
      <c r="BT115" s="801"/>
      <c r="BU115" s="801"/>
      <c r="BV115" s="801" t="s">
        <v>409</v>
      </c>
      <c r="BW115" s="801"/>
      <c r="BX115" s="801"/>
      <c r="BY115" s="801"/>
      <c r="BZ115" s="801"/>
      <c r="CA115" s="801" t="s">
        <v>409</v>
      </c>
      <c r="CB115" s="801"/>
      <c r="CC115" s="801"/>
      <c r="CD115" s="801"/>
      <c r="CE115" s="801"/>
      <c r="CF115" s="878" t="s">
        <v>409</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409</v>
      </c>
      <c r="DH115" s="814"/>
      <c r="DI115" s="814"/>
      <c r="DJ115" s="814"/>
      <c r="DK115" s="815"/>
      <c r="DL115" s="816" t="s">
        <v>409</v>
      </c>
      <c r="DM115" s="814"/>
      <c r="DN115" s="814"/>
      <c r="DO115" s="814"/>
      <c r="DP115" s="815"/>
      <c r="DQ115" s="816" t="s">
        <v>409</v>
      </c>
      <c r="DR115" s="814"/>
      <c r="DS115" s="814"/>
      <c r="DT115" s="814"/>
      <c r="DU115" s="815"/>
      <c r="DV115" s="784" t="s">
        <v>409</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409</v>
      </c>
      <c r="AB116" s="814"/>
      <c r="AC116" s="814"/>
      <c r="AD116" s="814"/>
      <c r="AE116" s="815"/>
      <c r="AF116" s="816" t="s">
        <v>409</v>
      </c>
      <c r="AG116" s="814"/>
      <c r="AH116" s="814"/>
      <c r="AI116" s="814"/>
      <c r="AJ116" s="815"/>
      <c r="AK116" s="816" t="s">
        <v>409</v>
      </c>
      <c r="AL116" s="814"/>
      <c r="AM116" s="814"/>
      <c r="AN116" s="814"/>
      <c r="AO116" s="815"/>
      <c r="AP116" s="784" t="s">
        <v>409</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409</v>
      </c>
      <c r="DH116" s="814"/>
      <c r="DI116" s="814"/>
      <c r="DJ116" s="814"/>
      <c r="DK116" s="815"/>
      <c r="DL116" s="816" t="s">
        <v>409</v>
      </c>
      <c r="DM116" s="814"/>
      <c r="DN116" s="814"/>
      <c r="DO116" s="814"/>
      <c r="DP116" s="815"/>
      <c r="DQ116" s="816" t="s">
        <v>409</v>
      </c>
      <c r="DR116" s="814"/>
      <c r="DS116" s="814"/>
      <c r="DT116" s="814"/>
      <c r="DU116" s="815"/>
      <c r="DV116" s="784" t="s">
        <v>409</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1262508</v>
      </c>
      <c r="AB117" s="925"/>
      <c r="AC117" s="925"/>
      <c r="AD117" s="925"/>
      <c r="AE117" s="926"/>
      <c r="AF117" s="928">
        <v>1258015</v>
      </c>
      <c r="AG117" s="925"/>
      <c r="AH117" s="925"/>
      <c r="AI117" s="925"/>
      <c r="AJ117" s="926"/>
      <c r="AK117" s="928">
        <v>1314646</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v>158770</v>
      </c>
      <c r="BW117" s="888"/>
      <c r="BX117" s="888"/>
      <c r="BY117" s="888"/>
      <c r="BZ117" s="888"/>
      <c r="CA117" s="888">
        <v>27929</v>
      </c>
      <c r="CB117" s="888"/>
      <c r="CC117" s="888"/>
      <c r="CD117" s="888"/>
      <c r="CE117" s="888"/>
      <c r="CF117" s="878">
        <v>0.7</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283</v>
      </c>
      <c r="AG118" s="918"/>
      <c r="AH118" s="918"/>
      <c r="AI118" s="918"/>
      <c r="AJ118" s="919"/>
      <c r="AK118" s="920" t="s">
        <v>282</v>
      </c>
      <c r="AL118" s="918"/>
      <c r="AM118" s="918"/>
      <c r="AN118" s="918"/>
      <c r="AO118" s="919"/>
      <c r="AP118" s="921" t="s">
        <v>403</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433</v>
      </c>
      <c r="BP118" s="868"/>
      <c r="BQ118" s="887">
        <v>14368284</v>
      </c>
      <c r="BR118" s="888"/>
      <c r="BS118" s="888"/>
      <c r="BT118" s="888"/>
      <c r="BU118" s="888"/>
      <c r="BV118" s="888">
        <v>14699496</v>
      </c>
      <c r="BW118" s="888"/>
      <c r="BX118" s="888"/>
      <c r="BY118" s="888"/>
      <c r="BZ118" s="888"/>
      <c r="CA118" s="888">
        <v>14569150</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3254672</v>
      </c>
      <c r="BR119" s="830"/>
      <c r="BS119" s="830"/>
      <c r="BT119" s="830"/>
      <c r="BU119" s="830"/>
      <c r="BV119" s="830">
        <v>3348466</v>
      </c>
      <c r="BW119" s="830"/>
      <c r="BX119" s="830"/>
      <c r="BY119" s="830"/>
      <c r="BZ119" s="830"/>
      <c r="CA119" s="830">
        <v>3443213</v>
      </c>
      <c r="CB119" s="830"/>
      <c r="CC119" s="830"/>
      <c r="CD119" s="830"/>
      <c r="CE119" s="830"/>
      <c r="CF119" s="891">
        <v>81.7</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1029759</v>
      </c>
      <c r="BR120" s="801"/>
      <c r="BS120" s="801"/>
      <c r="BT120" s="801"/>
      <c r="BU120" s="801"/>
      <c r="BV120" s="801">
        <v>876059</v>
      </c>
      <c r="BW120" s="801"/>
      <c r="BX120" s="801"/>
      <c r="BY120" s="801"/>
      <c r="BZ120" s="801"/>
      <c r="CA120" s="801">
        <v>772208</v>
      </c>
      <c r="CB120" s="801"/>
      <c r="CC120" s="801"/>
      <c r="CD120" s="801"/>
      <c r="CE120" s="801"/>
      <c r="CF120" s="878">
        <v>18.3</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3762311</v>
      </c>
      <c r="DH120" s="830"/>
      <c r="DI120" s="830"/>
      <c r="DJ120" s="830"/>
      <c r="DK120" s="830"/>
      <c r="DL120" s="830">
        <v>3664682</v>
      </c>
      <c r="DM120" s="830"/>
      <c r="DN120" s="830"/>
      <c r="DO120" s="830"/>
      <c r="DP120" s="830"/>
      <c r="DQ120" s="830">
        <v>3581938</v>
      </c>
      <c r="DR120" s="830"/>
      <c r="DS120" s="830"/>
      <c r="DT120" s="830"/>
      <c r="DU120" s="830"/>
      <c r="DV120" s="831">
        <v>85</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8455675</v>
      </c>
      <c r="BR121" s="888"/>
      <c r="BS121" s="888"/>
      <c r="BT121" s="888"/>
      <c r="BU121" s="888"/>
      <c r="BV121" s="888">
        <v>8322345</v>
      </c>
      <c r="BW121" s="888"/>
      <c r="BX121" s="888"/>
      <c r="BY121" s="888"/>
      <c r="BZ121" s="888"/>
      <c r="CA121" s="888">
        <v>8288231</v>
      </c>
      <c r="CB121" s="888"/>
      <c r="CC121" s="888"/>
      <c r="CD121" s="888"/>
      <c r="CE121" s="888"/>
      <c r="CF121" s="889">
        <v>196.8</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848752</v>
      </c>
      <c r="DH121" s="801"/>
      <c r="DI121" s="801"/>
      <c r="DJ121" s="801"/>
      <c r="DK121" s="801"/>
      <c r="DL121" s="801">
        <v>861073</v>
      </c>
      <c r="DM121" s="801"/>
      <c r="DN121" s="801"/>
      <c r="DO121" s="801"/>
      <c r="DP121" s="801"/>
      <c r="DQ121" s="801">
        <v>900412</v>
      </c>
      <c r="DR121" s="801"/>
      <c r="DS121" s="801"/>
      <c r="DT121" s="801"/>
      <c r="DU121" s="801"/>
      <c r="DV121" s="853">
        <v>21.4</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444</v>
      </c>
      <c r="BP122" s="868"/>
      <c r="BQ122" s="869">
        <v>12740106</v>
      </c>
      <c r="BR122" s="870"/>
      <c r="BS122" s="870"/>
      <c r="BT122" s="870"/>
      <c r="BU122" s="870"/>
      <c r="BV122" s="870">
        <v>12546870</v>
      </c>
      <c r="BW122" s="870"/>
      <c r="BX122" s="870"/>
      <c r="BY122" s="870"/>
      <c r="BZ122" s="870"/>
      <c r="CA122" s="870">
        <v>12503652</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v>86620</v>
      </c>
      <c r="DH122" s="801"/>
      <c r="DI122" s="801"/>
      <c r="DJ122" s="801"/>
      <c r="DK122" s="801"/>
      <c r="DL122" s="801">
        <v>79630</v>
      </c>
      <c r="DM122" s="801"/>
      <c r="DN122" s="801"/>
      <c r="DO122" s="801"/>
      <c r="DP122" s="801"/>
      <c r="DQ122" s="801">
        <v>72340</v>
      </c>
      <c r="DR122" s="801"/>
      <c r="DS122" s="801"/>
      <c r="DT122" s="801"/>
      <c r="DU122" s="801"/>
      <c r="DV122" s="853">
        <v>1.7</v>
      </c>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39.700000000000003</v>
      </c>
      <c r="BR123" s="862"/>
      <c r="BS123" s="862"/>
      <c r="BT123" s="862"/>
      <c r="BU123" s="862"/>
      <c r="BV123" s="862">
        <v>53.1</v>
      </c>
      <c r="BW123" s="862"/>
      <c r="BX123" s="862"/>
      <c r="BY123" s="862"/>
      <c r="BZ123" s="862"/>
      <c r="CA123" s="862">
        <v>49</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v>26553</v>
      </c>
      <c r="DH123" s="814"/>
      <c r="DI123" s="814"/>
      <c r="DJ123" s="814"/>
      <c r="DK123" s="815"/>
      <c r="DL123" s="816">
        <v>23982</v>
      </c>
      <c r="DM123" s="814"/>
      <c r="DN123" s="814"/>
      <c r="DO123" s="814"/>
      <c r="DP123" s="815"/>
      <c r="DQ123" s="816">
        <v>20915</v>
      </c>
      <c r="DR123" s="814"/>
      <c r="DS123" s="814"/>
      <c r="DT123" s="814"/>
      <c r="DU123" s="815"/>
      <c r="DV123" s="784">
        <v>0.5</v>
      </c>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v>7981</v>
      </c>
      <c r="DH124" s="747"/>
      <c r="DI124" s="747"/>
      <c r="DJ124" s="747"/>
      <c r="DK124" s="748"/>
      <c r="DL124" s="749">
        <v>5520</v>
      </c>
      <c r="DM124" s="747"/>
      <c r="DN124" s="747"/>
      <c r="DO124" s="747"/>
      <c r="DP124" s="748"/>
      <c r="DQ124" s="749">
        <v>4274</v>
      </c>
      <c r="DR124" s="747"/>
      <c r="DS124" s="747"/>
      <c r="DT124" s="747"/>
      <c r="DU124" s="748"/>
      <c r="DV124" s="837">
        <v>0.1</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448</v>
      </c>
      <c r="AB126" s="814"/>
      <c r="AC126" s="814"/>
      <c r="AD126" s="814"/>
      <c r="AE126" s="815"/>
      <c r="AF126" s="816" t="s">
        <v>448</v>
      </c>
      <c r="AG126" s="814"/>
      <c r="AH126" s="814"/>
      <c r="AI126" s="814"/>
      <c r="AJ126" s="815"/>
      <c r="AK126" s="816" t="s">
        <v>448</v>
      </c>
      <c r="AL126" s="814"/>
      <c r="AM126" s="814"/>
      <c r="AN126" s="814"/>
      <c r="AO126" s="815"/>
      <c r="AP126" s="784" t="s">
        <v>448</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448</v>
      </c>
      <c r="AB127" s="814"/>
      <c r="AC127" s="814"/>
      <c r="AD127" s="814"/>
      <c r="AE127" s="815"/>
      <c r="AF127" s="816" t="s">
        <v>448</v>
      </c>
      <c r="AG127" s="814"/>
      <c r="AH127" s="814"/>
      <c r="AI127" s="814"/>
      <c r="AJ127" s="815"/>
      <c r="AK127" s="816" t="s">
        <v>448</v>
      </c>
      <c r="AL127" s="814"/>
      <c r="AM127" s="814"/>
      <c r="AN127" s="814"/>
      <c r="AO127" s="815"/>
      <c r="AP127" s="784" t="s">
        <v>448</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t="s">
        <v>460</v>
      </c>
      <c r="DH127" s="850"/>
      <c r="DI127" s="850"/>
      <c r="DJ127" s="850"/>
      <c r="DK127" s="850"/>
      <c r="DL127" s="850" t="s">
        <v>461</v>
      </c>
      <c r="DM127" s="850"/>
      <c r="DN127" s="850"/>
      <c r="DO127" s="850"/>
      <c r="DP127" s="850"/>
      <c r="DQ127" s="850" t="s">
        <v>461</v>
      </c>
      <c r="DR127" s="850"/>
      <c r="DS127" s="850"/>
      <c r="DT127" s="850"/>
      <c r="DU127" s="850"/>
      <c r="DV127" s="851" t="s">
        <v>461</v>
      </c>
      <c r="DW127" s="851"/>
      <c r="DX127" s="851"/>
      <c r="DY127" s="851"/>
      <c r="DZ127" s="852"/>
    </row>
    <row r="128" spans="1:130" s="197" customFormat="1" ht="26.25" customHeight="1">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101177</v>
      </c>
      <c r="AB128" s="754"/>
      <c r="AC128" s="754"/>
      <c r="AD128" s="754"/>
      <c r="AE128" s="755"/>
      <c r="AF128" s="756">
        <v>97751</v>
      </c>
      <c r="AG128" s="754"/>
      <c r="AH128" s="754"/>
      <c r="AI128" s="754"/>
      <c r="AJ128" s="755"/>
      <c r="AK128" s="756">
        <v>92834</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448</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4866587</v>
      </c>
      <c r="AB129" s="814"/>
      <c r="AC129" s="814"/>
      <c r="AD129" s="814"/>
      <c r="AE129" s="815"/>
      <c r="AF129" s="816">
        <v>4842257</v>
      </c>
      <c r="AG129" s="814"/>
      <c r="AH129" s="814"/>
      <c r="AI129" s="814"/>
      <c r="AJ129" s="815"/>
      <c r="AK129" s="816">
        <v>4997035</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9.6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771806</v>
      </c>
      <c r="AB130" s="814"/>
      <c r="AC130" s="814"/>
      <c r="AD130" s="814"/>
      <c r="AE130" s="815"/>
      <c r="AF130" s="816">
        <v>789832</v>
      </c>
      <c r="AG130" s="814"/>
      <c r="AH130" s="814"/>
      <c r="AI130" s="814"/>
      <c r="AJ130" s="815"/>
      <c r="AK130" s="816">
        <v>784987</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v>49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4094781</v>
      </c>
      <c r="AB131" s="747"/>
      <c r="AC131" s="747"/>
      <c r="AD131" s="747"/>
      <c r="AE131" s="748"/>
      <c r="AF131" s="749">
        <v>4052425</v>
      </c>
      <c r="AG131" s="747"/>
      <c r="AH131" s="747"/>
      <c r="AI131" s="747"/>
      <c r="AJ131" s="748"/>
      <c r="AK131" s="749">
        <v>4212048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9.5127187509999995</v>
      </c>
      <c r="AB132" s="770"/>
      <c r="AC132" s="770"/>
      <c r="AD132" s="770"/>
      <c r="AE132" s="771"/>
      <c r="AF132" s="772">
        <v>9.1409958230000008</v>
      </c>
      <c r="AG132" s="770"/>
      <c r="AH132" s="770"/>
      <c r="AI132" s="770"/>
      <c r="AJ132" s="771"/>
      <c r="AK132" s="772">
        <v>10.370845729999999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9.6999999999999993</v>
      </c>
      <c r="AB133" s="779"/>
      <c r="AC133" s="779"/>
      <c r="AD133" s="779"/>
      <c r="AE133" s="780"/>
      <c r="AF133" s="778">
        <v>9.6</v>
      </c>
      <c r="AG133" s="779"/>
      <c r="AH133" s="779"/>
      <c r="AI133" s="779"/>
      <c r="AJ133" s="780"/>
      <c r="AK133" s="778">
        <v>9.6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49" t="s">
        <v>476</v>
      </c>
      <c r="L7" s="254"/>
      <c r="M7" s="255" t="s">
        <v>477</v>
      </c>
      <c r="N7" s="256"/>
    </row>
    <row r="8" spans="1:16">
      <c r="A8" s="248"/>
      <c r="B8" s="244"/>
      <c r="C8" s="244"/>
      <c r="D8" s="244"/>
      <c r="E8" s="244"/>
      <c r="F8" s="244"/>
      <c r="G8" s="257"/>
      <c r="H8" s="258"/>
      <c r="I8" s="258"/>
      <c r="J8" s="259"/>
      <c r="K8" s="1150"/>
      <c r="L8" s="260" t="s">
        <v>478</v>
      </c>
      <c r="M8" s="261" t="s">
        <v>479</v>
      </c>
      <c r="N8" s="262" t="s">
        <v>480</v>
      </c>
    </row>
    <row r="9" spans="1:16">
      <c r="A9" s="248"/>
      <c r="B9" s="244"/>
      <c r="C9" s="244"/>
      <c r="D9" s="244"/>
      <c r="E9" s="244"/>
      <c r="F9" s="244"/>
      <c r="G9" s="1163" t="s">
        <v>481</v>
      </c>
      <c r="H9" s="1164"/>
      <c r="I9" s="1164"/>
      <c r="J9" s="1165"/>
      <c r="K9" s="263">
        <v>1227802</v>
      </c>
      <c r="L9" s="264">
        <v>77143</v>
      </c>
      <c r="M9" s="265">
        <v>77257</v>
      </c>
      <c r="N9" s="266">
        <v>-0.1</v>
      </c>
    </row>
    <row r="10" spans="1:16">
      <c r="A10" s="248"/>
      <c r="B10" s="244"/>
      <c r="C10" s="244"/>
      <c r="D10" s="244"/>
      <c r="E10" s="244"/>
      <c r="F10" s="244"/>
      <c r="G10" s="1163" t="s">
        <v>482</v>
      </c>
      <c r="H10" s="1164"/>
      <c r="I10" s="1164"/>
      <c r="J10" s="1165"/>
      <c r="K10" s="267">
        <v>280328</v>
      </c>
      <c r="L10" s="268">
        <v>17613</v>
      </c>
      <c r="M10" s="269">
        <v>7577</v>
      </c>
      <c r="N10" s="270">
        <v>132.5</v>
      </c>
    </row>
    <row r="11" spans="1:16" ht="13.5" customHeight="1">
      <c r="A11" s="248"/>
      <c r="B11" s="244"/>
      <c r="C11" s="244"/>
      <c r="D11" s="244"/>
      <c r="E11" s="244"/>
      <c r="F11" s="244"/>
      <c r="G11" s="1163" t="s">
        <v>483</v>
      </c>
      <c r="H11" s="1164"/>
      <c r="I11" s="1164"/>
      <c r="J11" s="1165"/>
      <c r="K11" s="267">
        <v>288350</v>
      </c>
      <c r="L11" s="268">
        <v>18117</v>
      </c>
      <c r="M11" s="269">
        <v>12059</v>
      </c>
      <c r="N11" s="270">
        <v>50.2</v>
      </c>
    </row>
    <row r="12" spans="1:16" ht="13.5" customHeight="1">
      <c r="A12" s="248"/>
      <c r="B12" s="244"/>
      <c r="C12" s="244"/>
      <c r="D12" s="244"/>
      <c r="E12" s="244"/>
      <c r="F12" s="244"/>
      <c r="G12" s="1163" t="s">
        <v>484</v>
      </c>
      <c r="H12" s="1164"/>
      <c r="I12" s="1164"/>
      <c r="J12" s="1165"/>
      <c r="K12" s="267">
        <v>4098</v>
      </c>
      <c r="L12" s="268">
        <v>257</v>
      </c>
      <c r="M12" s="269">
        <v>890</v>
      </c>
      <c r="N12" s="270">
        <v>-71.099999999999994</v>
      </c>
    </row>
    <row r="13" spans="1:16" ht="13.5" customHeight="1">
      <c r="A13" s="248"/>
      <c r="B13" s="244"/>
      <c r="C13" s="244"/>
      <c r="D13" s="244"/>
      <c r="E13" s="244"/>
      <c r="F13" s="244"/>
      <c r="G13" s="1163" t="s">
        <v>485</v>
      </c>
      <c r="H13" s="1164"/>
      <c r="I13" s="1164"/>
      <c r="J13" s="1165"/>
      <c r="K13" s="267" t="s">
        <v>486</v>
      </c>
      <c r="L13" s="268" t="s">
        <v>486</v>
      </c>
      <c r="M13" s="269">
        <v>0</v>
      </c>
      <c r="N13" s="270" t="s">
        <v>486</v>
      </c>
    </row>
    <row r="14" spans="1:16" ht="13.5" customHeight="1">
      <c r="A14" s="248"/>
      <c r="B14" s="244"/>
      <c r="C14" s="244"/>
      <c r="D14" s="244"/>
      <c r="E14" s="244"/>
      <c r="F14" s="244"/>
      <c r="G14" s="1163" t="s">
        <v>487</v>
      </c>
      <c r="H14" s="1164"/>
      <c r="I14" s="1164"/>
      <c r="J14" s="1165"/>
      <c r="K14" s="267">
        <v>90273</v>
      </c>
      <c r="L14" s="268">
        <v>5672</v>
      </c>
      <c r="M14" s="269">
        <v>4205</v>
      </c>
      <c r="N14" s="270">
        <v>34.9</v>
      </c>
    </row>
    <row r="15" spans="1:16" ht="13.5" customHeight="1">
      <c r="A15" s="248"/>
      <c r="B15" s="244"/>
      <c r="C15" s="244"/>
      <c r="D15" s="244"/>
      <c r="E15" s="244"/>
      <c r="F15" s="244"/>
      <c r="G15" s="1163" t="s">
        <v>488</v>
      </c>
      <c r="H15" s="1164"/>
      <c r="I15" s="1164"/>
      <c r="J15" s="1165"/>
      <c r="K15" s="267" t="s">
        <v>486</v>
      </c>
      <c r="L15" s="268" t="s">
        <v>486</v>
      </c>
      <c r="M15" s="269">
        <v>1846</v>
      </c>
      <c r="N15" s="270" t="s">
        <v>486</v>
      </c>
    </row>
    <row r="16" spans="1:16">
      <c r="A16" s="248"/>
      <c r="B16" s="244"/>
      <c r="C16" s="244"/>
      <c r="D16" s="244"/>
      <c r="E16" s="244"/>
      <c r="F16" s="244"/>
      <c r="G16" s="1166" t="s">
        <v>489</v>
      </c>
      <c r="H16" s="1167"/>
      <c r="I16" s="1167"/>
      <c r="J16" s="1168"/>
      <c r="K16" s="268">
        <v>-95223</v>
      </c>
      <c r="L16" s="268">
        <v>-5983</v>
      </c>
      <c r="M16" s="269">
        <v>-8513</v>
      </c>
      <c r="N16" s="270">
        <v>-29.7</v>
      </c>
    </row>
    <row r="17" spans="1:16">
      <c r="A17" s="248"/>
      <c r="B17" s="244"/>
      <c r="C17" s="244"/>
      <c r="D17" s="244"/>
      <c r="E17" s="244"/>
      <c r="F17" s="244"/>
      <c r="G17" s="1166" t="s">
        <v>166</v>
      </c>
      <c r="H17" s="1167"/>
      <c r="I17" s="1167"/>
      <c r="J17" s="1168"/>
      <c r="K17" s="268">
        <v>1795628</v>
      </c>
      <c r="L17" s="268">
        <v>112819</v>
      </c>
      <c r="M17" s="269">
        <v>95320</v>
      </c>
      <c r="N17" s="270">
        <v>18.399999999999999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60" t="s">
        <v>494</v>
      </c>
      <c r="H21" s="1161"/>
      <c r="I21" s="1161"/>
      <c r="J21" s="1162"/>
      <c r="K21" s="280">
        <v>9.61</v>
      </c>
      <c r="L21" s="281">
        <v>8.93</v>
      </c>
      <c r="M21" s="282">
        <v>0.68</v>
      </c>
      <c r="N21" s="249"/>
      <c r="O21" s="283"/>
      <c r="P21" s="279"/>
    </row>
    <row r="22" spans="1:16" s="284" customFormat="1">
      <c r="A22" s="279"/>
      <c r="B22" s="249"/>
      <c r="C22" s="249"/>
      <c r="D22" s="249"/>
      <c r="E22" s="249"/>
      <c r="F22" s="249"/>
      <c r="G22" s="1160" t="s">
        <v>495</v>
      </c>
      <c r="H22" s="1161"/>
      <c r="I22" s="1161"/>
      <c r="J22" s="1162"/>
      <c r="K22" s="285">
        <v>97.6</v>
      </c>
      <c r="L22" s="286">
        <v>96.9</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49" t="s">
        <v>476</v>
      </c>
      <c r="L30" s="254"/>
      <c r="M30" s="255" t="s">
        <v>477</v>
      </c>
      <c r="N30" s="256"/>
    </row>
    <row r="31" spans="1:16">
      <c r="A31" s="248"/>
      <c r="B31" s="244"/>
      <c r="C31" s="244"/>
      <c r="D31" s="244"/>
      <c r="E31" s="244"/>
      <c r="F31" s="244"/>
      <c r="G31" s="257"/>
      <c r="H31" s="258"/>
      <c r="I31" s="258"/>
      <c r="J31" s="259"/>
      <c r="K31" s="1150"/>
      <c r="L31" s="260" t="s">
        <v>478</v>
      </c>
      <c r="M31" s="261" t="s">
        <v>479</v>
      </c>
      <c r="N31" s="262" t="s">
        <v>480</v>
      </c>
    </row>
    <row r="32" spans="1:16" ht="27" customHeight="1">
      <c r="A32" s="248"/>
      <c r="B32" s="244"/>
      <c r="C32" s="244"/>
      <c r="D32" s="244"/>
      <c r="E32" s="244"/>
      <c r="F32" s="244"/>
      <c r="G32" s="1151" t="s">
        <v>499</v>
      </c>
      <c r="H32" s="1152"/>
      <c r="I32" s="1152"/>
      <c r="J32" s="1153"/>
      <c r="K32" s="294">
        <v>813705</v>
      </c>
      <c r="L32" s="294">
        <v>51125</v>
      </c>
      <c r="M32" s="295">
        <v>49286</v>
      </c>
      <c r="N32" s="296">
        <v>3.7</v>
      </c>
    </row>
    <row r="33" spans="1:16" ht="13.5" customHeight="1">
      <c r="A33" s="248"/>
      <c r="B33" s="244"/>
      <c r="C33" s="244"/>
      <c r="D33" s="244"/>
      <c r="E33" s="244"/>
      <c r="F33" s="244"/>
      <c r="G33" s="1151" t="s">
        <v>500</v>
      </c>
      <c r="H33" s="1152"/>
      <c r="I33" s="1152"/>
      <c r="J33" s="1153"/>
      <c r="K33" s="294" t="s">
        <v>486</v>
      </c>
      <c r="L33" s="294" t="s">
        <v>486</v>
      </c>
      <c r="M33" s="295" t="s">
        <v>486</v>
      </c>
      <c r="N33" s="296" t="s">
        <v>486</v>
      </c>
    </row>
    <row r="34" spans="1:16" ht="27" customHeight="1">
      <c r="A34" s="248"/>
      <c r="B34" s="244"/>
      <c r="C34" s="244"/>
      <c r="D34" s="244"/>
      <c r="E34" s="244"/>
      <c r="F34" s="244"/>
      <c r="G34" s="1151" t="s">
        <v>501</v>
      </c>
      <c r="H34" s="1152"/>
      <c r="I34" s="1152"/>
      <c r="J34" s="1153"/>
      <c r="K34" s="294" t="s">
        <v>486</v>
      </c>
      <c r="L34" s="294" t="s">
        <v>486</v>
      </c>
      <c r="M34" s="295">
        <v>6</v>
      </c>
      <c r="N34" s="296" t="s">
        <v>486</v>
      </c>
    </row>
    <row r="35" spans="1:16" ht="27" customHeight="1">
      <c r="A35" s="248"/>
      <c r="B35" s="244"/>
      <c r="C35" s="244"/>
      <c r="D35" s="244"/>
      <c r="E35" s="244"/>
      <c r="F35" s="244"/>
      <c r="G35" s="1151" t="s">
        <v>502</v>
      </c>
      <c r="H35" s="1152"/>
      <c r="I35" s="1152"/>
      <c r="J35" s="1153"/>
      <c r="K35" s="294">
        <v>402437</v>
      </c>
      <c r="L35" s="294">
        <v>25285</v>
      </c>
      <c r="M35" s="295">
        <v>18395</v>
      </c>
      <c r="N35" s="296">
        <v>37.5</v>
      </c>
    </row>
    <row r="36" spans="1:16" ht="27" customHeight="1">
      <c r="A36" s="248"/>
      <c r="B36" s="244"/>
      <c r="C36" s="244"/>
      <c r="D36" s="244"/>
      <c r="E36" s="244"/>
      <c r="F36" s="244"/>
      <c r="G36" s="1151" t="s">
        <v>503</v>
      </c>
      <c r="H36" s="1152"/>
      <c r="I36" s="1152"/>
      <c r="J36" s="1153"/>
      <c r="K36" s="294">
        <v>98504</v>
      </c>
      <c r="L36" s="294">
        <v>6189</v>
      </c>
      <c r="M36" s="295">
        <v>4784</v>
      </c>
      <c r="N36" s="296">
        <v>29.4</v>
      </c>
    </row>
    <row r="37" spans="1:16" ht="13.5" customHeight="1">
      <c r="A37" s="248"/>
      <c r="B37" s="244"/>
      <c r="C37" s="244"/>
      <c r="D37" s="244"/>
      <c r="E37" s="244"/>
      <c r="F37" s="244"/>
      <c r="G37" s="1151" t="s">
        <v>504</v>
      </c>
      <c r="H37" s="1152"/>
      <c r="I37" s="1152"/>
      <c r="J37" s="1153"/>
      <c r="K37" s="294" t="s">
        <v>486</v>
      </c>
      <c r="L37" s="294" t="s">
        <v>486</v>
      </c>
      <c r="M37" s="295">
        <v>901</v>
      </c>
      <c r="N37" s="296" t="s">
        <v>486</v>
      </c>
    </row>
    <row r="38" spans="1:16" ht="27" customHeight="1">
      <c r="A38" s="248"/>
      <c r="B38" s="244"/>
      <c r="C38" s="244"/>
      <c r="D38" s="244"/>
      <c r="E38" s="244"/>
      <c r="F38" s="244"/>
      <c r="G38" s="1154" t="s">
        <v>505</v>
      </c>
      <c r="H38" s="1155"/>
      <c r="I38" s="1155"/>
      <c r="J38" s="1156"/>
      <c r="K38" s="297" t="s">
        <v>486</v>
      </c>
      <c r="L38" s="297" t="s">
        <v>486</v>
      </c>
      <c r="M38" s="298">
        <v>6</v>
      </c>
      <c r="N38" s="299" t="s">
        <v>486</v>
      </c>
      <c r="O38" s="293"/>
    </row>
    <row r="39" spans="1:16">
      <c r="A39" s="248"/>
      <c r="B39" s="244"/>
      <c r="C39" s="244"/>
      <c r="D39" s="244"/>
      <c r="E39" s="244"/>
      <c r="F39" s="244"/>
      <c r="G39" s="1154" t="s">
        <v>506</v>
      </c>
      <c r="H39" s="1155"/>
      <c r="I39" s="1155"/>
      <c r="J39" s="1156"/>
      <c r="K39" s="300">
        <v>-92834</v>
      </c>
      <c r="L39" s="300">
        <v>-5833</v>
      </c>
      <c r="M39" s="301">
        <v>-3045</v>
      </c>
      <c r="N39" s="302">
        <v>91.6</v>
      </c>
      <c r="O39" s="293"/>
    </row>
    <row r="40" spans="1:16" ht="27" customHeight="1">
      <c r="A40" s="248"/>
      <c r="B40" s="244"/>
      <c r="C40" s="244"/>
      <c r="D40" s="244"/>
      <c r="E40" s="244"/>
      <c r="F40" s="244"/>
      <c r="G40" s="1151" t="s">
        <v>507</v>
      </c>
      <c r="H40" s="1152"/>
      <c r="I40" s="1152"/>
      <c r="J40" s="1153"/>
      <c r="K40" s="300">
        <v>-784987</v>
      </c>
      <c r="L40" s="300">
        <v>-49321</v>
      </c>
      <c r="M40" s="301">
        <v>-49958</v>
      </c>
      <c r="N40" s="302">
        <v>-1.3</v>
      </c>
      <c r="O40" s="293"/>
    </row>
    <row r="41" spans="1:16">
      <c r="A41" s="248"/>
      <c r="B41" s="244"/>
      <c r="C41" s="244"/>
      <c r="D41" s="244"/>
      <c r="E41" s="244"/>
      <c r="F41" s="244"/>
      <c r="G41" s="1157" t="s">
        <v>277</v>
      </c>
      <c r="H41" s="1158"/>
      <c r="I41" s="1158"/>
      <c r="J41" s="1159"/>
      <c r="K41" s="294">
        <v>436825</v>
      </c>
      <c r="L41" s="300">
        <v>27446</v>
      </c>
      <c r="M41" s="301">
        <v>20376</v>
      </c>
      <c r="N41" s="302">
        <v>34.700000000000003</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44" t="s">
        <v>476</v>
      </c>
      <c r="J49" s="1146" t="s">
        <v>511</v>
      </c>
      <c r="K49" s="1147"/>
      <c r="L49" s="1147"/>
      <c r="M49" s="1147"/>
      <c r="N49" s="1148"/>
    </row>
    <row r="50" spans="1:14">
      <c r="A50" s="248"/>
      <c r="B50" s="244"/>
      <c r="C50" s="244"/>
      <c r="D50" s="244"/>
      <c r="E50" s="244"/>
      <c r="F50" s="244"/>
      <c r="G50" s="312"/>
      <c r="H50" s="313"/>
      <c r="I50" s="1145"/>
      <c r="J50" s="314" t="s">
        <v>512</v>
      </c>
      <c r="K50" s="315" t="s">
        <v>513</v>
      </c>
      <c r="L50" s="316" t="s">
        <v>514</v>
      </c>
      <c r="M50" s="317" t="s">
        <v>515</v>
      </c>
      <c r="N50" s="318" t="s">
        <v>516</v>
      </c>
    </row>
    <row r="51" spans="1:14">
      <c r="A51" s="248"/>
      <c r="B51" s="244"/>
      <c r="C51" s="244"/>
      <c r="D51" s="244"/>
      <c r="E51" s="244"/>
      <c r="F51" s="244"/>
      <c r="G51" s="310" t="s">
        <v>517</v>
      </c>
      <c r="H51" s="311"/>
      <c r="I51" s="319">
        <v>994397</v>
      </c>
      <c r="J51" s="320">
        <v>60274</v>
      </c>
      <c r="K51" s="321">
        <v>-34.9</v>
      </c>
      <c r="L51" s="322">
        <v>61557</v>
      </c>
      <c r="M51" s="323">
        <v>-4.9000000000000004</v>
      </c>
      <c r="N51" s="324">
        <v>-30</v>
      </c>
    </row>
    <row r="52" spans="1:14">
      <c r="A52" s="248"/>
      <c r="B52" s="244"/>
      <c r="C52" s="244"/>
      <c r="D52" s="244"/>
      <c r="E52" s="244"/>
      <c r="F52" s="244"/>
      <c r="G52" s="325"/>
      <c r="H52" s="326" t="s">
        <v>518</v>
      </c>
      <c r="I52" s="327">
        <v>513969</v>
      </c>
      <c r="J52" s="328">
        <v>31153</v>
      </c>
      <c r="K52" s="329">
        <v>-35.200000000000003</v>
      </c>
      <c r="L52" s="330">
        <v>32497</v>
      </c>
      <c r="M52" s="331">
        <v>1.8</v>
      </c>
      <c r="N52" s="332">
        <v>-37</v>
      </c>
    </row>
    <row r="53" spans="1:14">
      <c r="A53" s="248"/>
      <c r="B53" s="244"/>
      <c r="C53" s="244"/>
      <c r="D53" s="244"/>
      <c r="E53" s="244"/>
      <c r="F53" s="244"/>
      <c r="G53" s="310" t="s">
        <v>519</v>
      </c>
      <c r="H53" s="311"/>
      <c r="I53" s="319">
        <v>1123990</v>
      </c>
      <c r="J53" s="320">
        <v>68390</v>
      </c>
      <c r="K53" s="321">
        <v>13.5</v>
      </c>
      <c r="L53" s="322">
        <v>69806</v>
      </c>
      <c r="M53" s="323">
        <v>13.4</v>
      </c>
      <c r="N53" s="324">
        <v>0.1</v>
      </c>
    </row>
    <row r="54" spans="1:14">
      <c r="A54" s="248"/>
      <c r="B54" s="244"/>
      <c r="C54" s="244"/>
      <c r="D54" s="244"/>
      <c r="E54" s="244"/>
      <c r="F54" s="244"/>
      <c r="G54" s="325"/>
      <c r="H54" s="326" t="s">
        <v>518</v>
      </c>
      <c r="I54" s="327">
        <v>412290</v>
      </c>
      <c r="J54" s="328">
        <v>25086</v>
      </c>
      <c r="K54" s="329">
        <v>-19.5</v>
      </c>
      <c r="L54" s="330">
        <v>32823</v>
      </c>
      <c r="M54" s="331">
        <v>1</v>
      </c>
      <c r="N54" s="332">
        <v>-20.5</v>
      </c>
    </row>
    <row r="55" spans="1:14">
      <c r="A55" s="248"/>
      <c r="B55" s="244"/>
      <c r="C55" s="244"/>
      <c r="D55" s="244"/>
      <c r="E55" s="244"/>
      <c r="F55" s="244"/>
      <c r="G55" s="310" t="s">
        <v>520</v>
      </c>
      <c r="H55" s="311"/>
      <c r="I55" s="319">
        <v>1432700</v>
      </c>
      <c r="J55" s="320">
        <v>88047</v>
      </c>
      <c r="K55" s="321">
        <v>28.7</v>
      </c>
      <c r="L55" s="322">
        <v>74444</v>
      </c>
      <c r="M55" s="323">
        <v>6.6</v>
      </c>
      <c r="N55" s="324">
        <v>22.1</v>
      </c>
    </row>
    <row r="56" spans="1:14">
      <c r="A56" s="248"/>
      <c r="B56" s="244"/>
      <c r="C56" s="244"/>
      <c r="D56" s="244"/>
      <c r="E56" s="244"/>
      <c r="F56" s="244"/>
      <c r="G56" s="325"/>
      <c r="H56" s="326" t="s">
        <v>518</v>
      </c>
      <c r="I56" s="327">
        <v>831767</v>
      </c>
      <c r="J56" s="328">
        <v>51116</v>
      </c>
      <c r="K56" s="329">
        <v>103.8</v>
      </c>
      <c r="L56" s="330">
        <v>34175</v>
      </c>
      <c r="M56" s="331">
        <v>4.0999999999999996</v>
      </c>
      <c r="N56" s="332">
        <v>99.7</v>
      </c>
    </row>
    <row r="57" spans="1:14">
      <c r="A57" s="248"/>
      <c r="B57" s="244"/>
      <c r="C57" s="244"/>
      <c r="D57" s="244"/>
      <c r="E57" s="244"/>
      <c r="F57" s="244"/>
      <c r="G57" s="310" t="s">
        <v>521</v>
      </c>
      <c r="H57" s="311"/>
      <c r="I57" s="319">
        <v>1269559</v>
      </c>
      <c r="J57" s="320">
        <v>78815</v>
      </c>
      <c r="K57" s="321">
        <v>-10.5</v>
      </c>
      <c r="L57" s="322">
        <v>85205</v>
      </c>
      <c r="M57" s="323">
        <v>14.5</v>
      </c>
      <c r="N57" s="324">
        <v>-25</v>
      </c>
    </row>
    <row r="58" spans="1:14">
      <c r="A58" s="248"/>
      <c r="B58" s="244"/>
      <c r="C58" s="244"/>
      <c r="D58" s="244"/>
      <c r="E58" s="244"/>
      <c r="F58" s="244"/>
      <c r="G58" s="325"/>
      <c r="H58" s="326" t="s">
        <v>518</v>
      </c>
      <c r="I58" s="327">
        <v>592528</v>
      </c>
      <c r="J58" s="328">
        <v>36785</v>
      </c>
      <c r="K58" s="329">
        <v>-28</v>
      </c>
      <c r="L58" s="330">
        <v>38847</v>
      </c>
      <c r="M58" s="331">
        <v>13.7</v>
      </c>
      <c r="N58" s="332">
        <v>-41.7</v>
      </c>
    </row>
    <row r="59" spans="1:14">
      <c r="A59" s="248"/>
      <c r="B59" s="244"/>
      <c r="C59" s="244"/>
      <c r="D59" s="244"/>
      <c r="E59" s="244"/>
      <c r="F59" s="244"/>
      <c r="G59" s="310" t="s">
        <v>522</v>
      </c>
      <c r="H59" s="311"/>
      <c r="I59" s="319">
        <v>774648</v>
      </c>
      <c r="J59" s="320">
        <v>48671</v>
      </c>
      <c r="K59" s="321">
        <v>-38.200000000000003</v>
      </c>
      <c r="L59" s="322">
        <v>77577</v>
      </c>
      <c r="M59" s="323">
        <v>-9</v>
      </c>
      <c r="N59" s="324">
        <v>-29.2</v>
      </c>
    </row>
    <row r="60" spans="1:14">
      <c r="A60" s="248"/>
      <c r="B60" s="244"/>
      <c r="C60" s="244"/>
      <c r="D60" s="244"/>
      <c r="E60" s="244"/>
      <c r="F60" s="244"/>
      <c r="G60" s="325"/>
      <c r="H60" s="326" t="s">
        <v>518</v>
      </c>
      <c r="I60" s="333">
        <v>450676</v>
      </c>
      <c r="J60" s="328">
        <v>28316</v>
      </c>
      <c r="K60" s="329">
        <v>-23</v>
      </c>
      <c r="L60" s="330">
        <v>40870</v>
      </c>
      <c r="M60" s="331">
        <v>5.2</v>
      </c>
      <c r="N60" s="332">
        <v>-28.2</v>
      </c>
    </row>
    <row r="61" spans="1:14">
      <c r="A61" s="248"/>
      <c r="B61" s="244"/>
      <c r="C61" s="244"/>
      <c r="D61" s="244"/>
      <c r="E61" s="244"/>
      <c r="F61" s="244"/>
      <c r="G61" s="310" t="s">
        <v>523</v>
      </c>
      <c r="H61" s="334"/>
      <c r="I61" s="335">
        <v>1119059</v>
      </c>
      <c r="J61" s="336">
        <v>68839</v>
      </c>
      <c r="K61" s="337">
        <v>-8.3000000000000007</v>
      </c>
      <c r="L61" s="338">
        <v>73718</v>
      </c>
      <c r="M61" s="339">
        <v>4.0999999999999996</v>
      </c>
      <c r="N61" s="324">
        <v>-12.4</v>
      </c>
    </row>
    <row r="62" spans="1:14">
      <c r="A62" s="248"/>
      <c r="B62" s="244"/>
      <c r="C62" s="244"/>
      <c r="D62" s="244"/>
      <c r="E62" s="244"/>
      <c r="F62" s="244"/>
      <c r="G62" s="325"/>
      <c r="H62" s="326" t="s">
        <v>518</v>
      </c>
      <c r="I62" s="327">
        <v>560246</v>
      </c>
      <c r="J62" s="328">
        <v>34491</v>
      </c>
      <c r="K62" s="329">
        <v>-0.4</v>
      </c>
      <c r="L62" s="330">
        <v>35842</v>
      </c>
      <c r="M62" s="331">
        <v>5.2</v>
      </c>
      <c r="N62" s="332">
        <v>-5.6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69" t="s">
        <v>3</v>
      </c>
      <c r="D47" s="1169"/>
      <c r="E47" s="1170"/>
      <c r="F47" s="11">
        <v>18.77</v>
      </c>
      <c r="G47" s="12">
        <v>21.39</v>
      </c>
      <c r="H47" s="12">
        <v>21.28</v>
      </c>
      <c r="I47" s="12">
        <v>21.42</v>
      </c>
      <c r="J47" s="13">
        <v>20.75</v>
      </c>
    </row>
    <row r="48" spans="2:10" ht="57.75" customHeight="1">
      <c r="B48" s="14"/>
      <c r="C48" s="1171" t="s">
        <v>4</v>
      </c>
      <c r="D48" s="1171"/>
      <c r="E48" s="1172"/>
      <c r="F48" s="15">
        <v>2.3199999999999998</v>
      </c>
      <c r="G48" s="16">
        <v>7.73</v>
      </c>
      <c r="H48" s="16">
        <v>6.46</v>
      </c>
      <c r="I48" s="16">
        <v>6.29</v>
      </c>
      <c r="J48" s="17">
        <v>6.48</v>
      </c>
    </row>
    <row r="49" spans="2:10" ht="57.75" customHeight="1" thickBot="1">
      <c r="B49" s="18"/>
      <c r="C49" s="1173" t="s">
        <v>5</v>
      </c>
      <c r="D49" s="1173"/>
      <c r="E49" s="1174"/>
      <c r="F49" s="19">
        <v>1.52</v>
      </c>
      <c r="G49" s="20">
        <v>7.41</v>
      </c>
      <c r="H49" s="20" t="s">
        <v>530</v>
      </c>
      <c r="I49" s="20" t="s">
        <v>531</v>
      </c>
      <c r="J49" s="21">
        <v>0.51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1" t="s">
        <v>532</v>
      </c>
      <c r="D34" s="1181"/>
      <c r="E34" s="1182"/>
      <c r="F34" s="32">
        <v>8.68</v>
      </c>
      <c r="G34" s="33">
        <v>8.8699999999999992</v>
      </c>
      <c r="H34" s="33">
        <v>8.35</v>
      </c>
      <c r="I34" s="33">
        <v>6.71</v>
      </c>
      <c r="J34" s="34">
        <v>7.43</v>
      </c>
      <c r="K34" s="22"/>
      <c r="L34" s="22"/>
      <c r="M34" s="22"/>
      <c r="N34" s="22"/>
      <c r="O34" s="22"/>
      <c r="P34" s="22"/>
    </row>
    <row r="35" spans="1:16" ht="39" customHeight="1">
      <c r="A35" s="22"/>
      <c r="B35" s="35"/>
      <c r="C35" s="1175" t="s">
        <v>533</v>
      </c>
      <c r="D35" s="1176"/>
      <c r="E35" s="1177"/>
      <c r="F35" s="36">
        <v>1.85</v>
      </c>
      <c r="G35" s="37">
        <v>7.09</v>
      </c>
      <c r="H35" s="37">
        <v>6.42</v>
      </c>
      <c r="I35" s="37">
        <v>6.26</v>
      </c>
      <c r="J35" s="38">
        <v>6.47</v>
      </c>
      <c r="K35" s="22"/>
      <c r="L35" s="22"/>
      <c r="M35" s="22"/>
      <c r="N35" s="22"/>
      <c r="O35" s="22"/>
      <c r="P35" s="22"/>
    </row>
    <row r="36" spans="1:16" ht="39" customHeight="1">
      <c r="A36" s="22"/>
      <c r="B36" s="35"/>
      <c r="C36" s="1175" t="s">
        <v>534</v>
      </c>
      <c r="D36" s="1176"/>
      <c r="E36" s="1177"/>
      <c r="F36" s="36">
        <v>0.75</v>
      </c>
      <c r="G36" s="37">
        <v>0.78</v>
      </c>
      <c r="H36" s="37">
        <v>0.68</v>
      </c>
      <c r="I36" s="37">
        <v>0.94</v>
      </c>
      <c r="J36" s="38">
        <v>1.38</v>
      </c>
      <c r="K36" s="22"/>
      <c r="L36" s="22"/>
      <c r="M36" s="22"/>
      <c r="N36" s="22"/>
      <c r="O36" s="22"/>
      <c r="P36" s="22"/>
    </row>
    <row r="37" spans="1:16" ht="39" customHeight="1">
      <c r="A37" s="22"/>
      <c r="B37" s="35"/>
      <c r="C37" s="1175" t="s">
        <v>535</v>
      </c>
      <c r="D37" s="1176"/>
      <c r="E37" s="1177"/>
      <c r="F37" s="36">
        <v>0.82</v>
      </c>
      <c r="G37" s="37">
        <v>0.76</v>
      </c>
      <c r="H37" s="37">
        <v>0.95</v>
      </c>
      <c r="I37" s="37">
        <v>1.17</v>
      </c>
      <c r="J37" s="38">
        <v>1.27</v>
      </c>
      <c r="K37" s="22"/>
      <c r="L37" s="22"/>
      <c r="M37" s="22"/>
      <c r="N37" s="22"/>
      <c r="O37" s="22"/>
      <c r="P37" s="22"/>
    </row>
    <row r="38" spans="1:16" ht="39" customHeight="1">
      <c r="A38" s="22"/>
      <c r="B38" s="35"/>
      <c r="C38" s="1175" t="s">
        <v>536</v>
      </c>
      <c r="D38" s="1176"/>
      <c r="E38" s="1177"/>
      <c r="F38" s="36">
        <v>0.35</v>
      </c>
      <c r="G38" s="37">
        <v>0.89</v>
      </c>
      <c r="H38" s="37">
        <v>0.57999999999999996</v>
      </c>
      <c r="I38" s="37">
        <v>0.37</v>
      </c>
      <c r="J38" s="38">
        <v>1.1200000000000001</v>
      </c>
      <c r="K38" s="22"/>
      <c r="L38" s="22"/>
      <c r="M38" s="22"/>
      <c r="N38" s="22"/>
      <c r="O38" s="22"/>
      <c r="P38" s="22"/>
    </row>
    <row r="39" spans="1:16" ht="39" customHeight="1">
      <c r="A39" s="22"/>
      <c r="B39" s="35"/>
      <c r="C39" s="1175" t="s">
        <v>537</v>
      </c>
      <c r="D39" s="1176"/>
      <c r="E39" s="1177"/>
      <c r="F39" s="36">
        <v>0.27</v>
      </c>
      <c r="G39" s="37">
        <v>0.32</v>
      </c>
      <c r="H39" s="37">
        <v>0.14000000000000001</v>
      </c>
      <c r="I39" s="37">
        <v>0.27</v>
      </c>
      <c r="J39" s="38">
        <v>0.24</v>
      </c>
      <c r="K39" s="22"/>
      <c r="L39" s="22"/>
      <c r="M39" s="22"/>
      <c r="N39" s="22"/>
      <c r="O39" s="22"/>
      <c r="P39" s="22"/>
    </row>
    <row r="40" spans="1:16" ht="39" customHeight="1">
      <c r="A40" s="22"/>
      <c r="B40" s="35"/>
      <c r="C40" s="1175" t="s">
        <v>538</v>
      </c>
      <c r="D40" s="1176"/>
      <c r="E40" s="1177"/>
      <c r="F40" s="36">
        <v>0.09</v>
      </c>
      <c r="G40" s="37">
        <v>0.22</v>
      </c>
      <c r="H40" s="37">
        <v>0.19</v>
      </c>
      <c r="I40" s="37">
        <v>0.11</v>
      </c>
      <c r="J40" s="38">
        <v>0.22</v>
      </c>
      <c r="K40" s="22"/>
      <c r="L40" s="22"/>
      <c r="M40" s="22"/>
      <c r="N40" s="22"/>
      <c r="O40" s="22"/>
      <c r="P40" s="22"/>
    </row>
    <row r="41" spans="1:16" ht="39" customHeight="1">
      <c r="A41" s="22"/>
      <c r="B41" s="35"/>
      <c r="C41" s="1175" t="s">
        <v>539</v>
      </c>
      <c r="D41" s="1176"/>
      <c r="E41" s="1177"/>
      <c r="F41" s="36">
        <v>0.17</v>
      </c>
      <c r="G41" s="37">
        <v>7.0000000000000007E-2</v>
      </c>
      <c r="H41" s="37">
        <v>0.16</v>
      </c>
      <c r="I41" s="37">
        <v>0.16</v>
      </c>
      <c r="J41" s="38">
        <v>0.14000000000000001</v>
      </c>
      <c r="K41" s="22"/>
      <c r="L41" s="22"/>
      <c r="M41" s="22"/>
      <c r="N41" s="22"/>
      <c r="O41" s="22"/>
      <c r="P41" s="22"/>
    </row>
    <row r="42" spans="1:16" ht="39" customHeight="1">
      <c r="A42" s="22"/>
      <c r="B42" s="39"/>
      <c r="C42" s="1175" t="s">
        <v>540</v>
      </c>
      <c r="D42" s="1176"/>
      <c r="E42" s="1177"/>
      <c r="F42" s="36" t="s">
        <v>486</v>
      </c>
      <c r="G42" s="37" t="s">
        <v>486</v>
      </c>
      <c r="H42" s="37" t="s">
        <v>486</v>
      </c>
      <c r="I42" s="37" t="s">
        <v>486</v>
      </c>
      <c r="J42" s="38" t="s">
        <v>486</v>
      </c>
      <c r="K42" s="22"/>
      <c r="L42" s="22"/>
      <c r="M42" s="22"/>
      <c r="N42" s="22"/>
      <c r="O42" s="22"/>
      <c r="P42" s="22"/>
    </row>
    <row r="43" spans="1:16" ht="39" customHeight="1" thickBot="1">
      <c r="A43" s="22"/>
      <c r="B43" s="40"/>
      <c r="C43" s="1178" t="s">
        <v>541</v>
      </c>
      <c r="D43" s="1179"/>
      <c r="E43" s="1180"/>
      <c r="F43" s="41">
        <v>0.5</v>
      </c>
      <c r="G43" s="42">
        <v>0.69</v>
      </c>
      <c r="H43" s="42">
        <v>0.1</v>
      </c>
      <c r="I43" s="42">
        <v>0.09</v>
      </c>
      <c r="J43" s="43">
        <v>7.0000000000000007E-2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1" t="s">
        <v>10</v>
      </c>
      <c r="C45" s="1192"/>
      <c r="D45" s="58"/>
      <c r="E45" s="1197" t="s">
        <v>11</v>
      </c>
      <c r="F45" s="1197"/>
      <c r="G45" s="1197"/>
      <c r="H45" s="1197"/>
      <c r="I45" s="1197"/>
      <c r="J45" s="1198"/>
      <c r="K45" s="59">
        <v>867</v>
      </c>
      <c r="L45" s="60">
        <v>840</v>
      </c>
      <c r="M45" s="60">
        <v>850</v>
      </c>
      <c r="N45" s="60">
        <v>834</v>
      </c>
      <c r="O45" s="61">
        <v>814</v>
      </c>
      <c r="P45" s="48"/>
      <c r="Q45" s="48"/>
      <c r="R45" s="48"/>
      <c r="S45" s="48"/>
      <c r="T45" s="48"/>
      <c r="U45" s="48"/>
    </row>
    <row r="46" spans="1:21" ht="30.75" customHeight="1">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c r="A48" s="48"/>
      <c r="B48" s="1193"/>
      <c r="C48" s="1194"/>
      <c r="D48" s="62"/>
      <c r="E48" s="1185" t="s">
        <v>14</v>
      </c>
      <c r="F48" s="1185"/>
      <c r="G48" s="1185"/>
      <c r="H48" s="1185"/>
      <c r="I48" s="1185"/>
      <c r="J48" s="1186"/>
      <c r="K48" s="63">
        <v>361</v>
      </c>
      <c r="L48" s="64">
        <v>365</v>
      </c>
      <c r="M48" s="64">
        <v>370</v>
      </c>
      <c r="N48" s="64">
        <v>401</v>
      </c>
      <c r="O48" s="65">
        <v>402</v>
      </c>
      <c r="P48" s="48"/>
      <c r="Q48" s="48"/>
      <c r="R48" s="48"/>
      <c r="S48" s="48"/>
      <c r="T48" s="48"/>
      <c r="U48" s="48"/>
    </row>
    <row r="49" spans="1:21" ht="30.75" customHeight="1">
      <c r="A49" s="48"/>
      <c r="B49" s="1193"/>
      <c r="C49" s="1194"/>
      <c r="D49" s="62"/>
      <c r="E49" s="1185" t="s">
        <v>15</v>
      </c>
      <c r="F49" s="1185"/>
      <c r="G49" s="1185"/>
      <c r="H49" s="1185"/>
      <c r="I49" s="1185"/>
      <c r="J49" s="1186"/>
      <c r="K49" s="63">
        <v>134</v>
      </c>
      <c r="L49" s="64">
        <v>103</v>
      </c>
      <c r="M49" s="64">
        <v>43</v>
      </c>
      <c r="N49" s="64">
        <v>23</v>
      </c>
      <c r="O49" s="65">
        <v>99</v>
      </c>
      <c r="P49" s="48"/>
      <c r="Q49" s="48"/>
      <c r="R49" s="48"/>
      <c r="S49" s="48"/>
      <c r="T49" s="48"/>
      <c r="U49" s="48"/>
    </row>
    <row r="50" spans="1:21" ht="30.75" customHeight="1">
      <c r="A50" s="48"/>
      <c r="B50" s="1193"/>
      <c r="C50" s="1194"/>
      <c r="D50" s="62"/>
      <c r="E50" s="1185" t="s">
        <v>16</v>
      </c>
      <c r="F50" s="1185"/>
      <c r="G50" s="1185"/>
      <c r="H50" s="1185"/>
      <c r="I50" s="1185"/>
      <c r="J50" s="1186"/>
      <c r="K50" s="63" t="s">
        <v>486</v>
      </c>
      <c r="L50" s="64" t="s">
        <v>486</v>
      </c>
      <c r="M50" s="64" t="s">
        <v>486</v>
      </c>
      <c r="N50" s="64" t="s">
        <v>486</v>
      </c>
      <c r="O50" s="65" t="s">
        <v>486</v>
      </c>
      <c r="P50" s="48"/>
      <c r="Q50" s="48"/>
      <c r="R50" s="48"/>
      <c r="S50" s="48"/>
      <c r="T50" s="48"/>
      <c r="U50" s="48"/>
    </row>
    <row r="51" spans="1:21" ht="30.75" customHeight="1">
      <c r="A51" s="48"/>
      <c r="B51" s="1195"/>
      <c r="C51" s="1196"/>
      <c r="D51" s="66"/>
      <c r="E51" s="1185" t="s">
        <v>17</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c r="A52" s="48"/>
      <c r="B52" s="1183" t="s">
        <v>18</v>
      </c>
      <c r="C52" s="1184"/>
      <c r="D52" s="66"/>
      <c r="E52" s="1185" t="s">
        <v>19</v>
      </c>
      <c r="F52" s="1185"/>
      <c r="G52" s="1185"/>
      <c r="H52" s="1185"/>
      <c r="I52" s="1185"/>
      <c r="J52" s="1186"/>
      <c r="K52" s="63">
        <v>962</v>
      </c>
      <c r="L52" s="64">
        <v>889</v>
      </c>
      <c r="M52" s="64">
        <v>873</v>
      </c>
      <c r="N52" s="64">
        <v>887</v>
      </c>
      <c r="O52" s="65">
        <v>877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400</v>
      </c>
      <c r="L53" s="69">
        <v>419</v>
      </c>
      <c r="M53" s="69">
        <v>390</v>
      </c>
      <c r="N53" s="69">
        <v>371</v>
      </c>
      <c r="O53" s="70">
        <v>438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211" t="s">
        <v>23</v>
      </c>
      <c r="C41" s="1212"/>
      <c r="D41" s="81"/>
      <c r="E41" s="1213" t="s">
        <v>24</v>
      </c>
      <c r="F41" s="1213"/>
      <c r="G41" s="1213"/>
      <c r="H41" s="1214"/>
      <c r="I41" s="82">
        <v>7650</v>
      </c>
      <c r="J41" s="83">
        <v>7726</v>
      </c>
      <c r="K41" s="83">
        <v>7955</v>
      </c>
      <c r="L41" s="83">
        <v>7947</v>
      </c>
      <c r="M41" s="84">
        <v>7859</v>
      </c>
    </row>
    <row r="42" spans="2:13" ht="27.75" customHeight="1">
      <c r="B42" s="1201"/>
      <c r="C42" s="1202"/>
      <c r="D42" s="85"/>
      <c r="E42" s="1205" t="s">
        <v>25</v>
      </c>
      <c r="F42" s="1205"/>
      <c r="G42" s="1205"/>
      <c r="H42" s="1206"/>
      <c r="I42" s="86" t="s">
        <v>486</v>
      </c>
      <c r="J42" s="87" t="s">
        <v>486</v>
      </c>
      <c r="K42" s="87" t="s">
        <v>486</v>
      </c>
      <c r="L42" s="87" t="s">
        <v>486</v>
      </c>
      <c r="M42" s="88" t="s">
        <v>486</v>
      </c>
    </row>
    <row r="43" spans="2:13" ht="27.75" customHeight="1">
      <c r="B43" s="1201"/>
      <c r="C43" s="1202"/>
      <c r="D43" s="85"/>
      <c r="E43" s="1205" t="s">
        <v>26</v>
      </c>
      <c r="F43" s="1205"/>
      <c r="G43" s="1205"/>
      <c r="H43" s="1206"/>
      <c r="I43" s="86">
        <v>5289</v>
      </c>
      <c r="J43" s="87">
        <v>4965</v>
      </c>
      <c r="K43" s="87">
        <v>4732</v>
      </c>
      <c r="L43" s="87">
        <v>4635</v>
      </c>
      <c r="M43" s="88">
        <v>4580</v>
      </c>
    </row>
    <row r="44" spans="2:13" ht="27.75" customHeight="1">
      <c r="B44" s="1201"/>
      <c r="C44" s="1202"/>
      <c r="D44" s="85"/>
      <c r="E44" s="1205" t="s">
        <v>27</v>
      </c>
      <c r="F44" s="1205"/>
      <c r="G44" s="1205"/>
      <c r="H44" s="1206"/>
      <c r="I44" s="86">
        <v>207</v>
      </c>
      <c r="J44" s="87">
        <v>108</v>
      </c>
      <c r="K44" s="87">
        <v>124</v>
      </c>
      <c r="L44" s="87">
        <v>455</v>
      </c>
      <c r="M44" s="88">
        <v>541</v>
      </c>
    </row>
    <row r="45" spans="2:13" ht="27.75" customHeight="1">
      <c r="B45" s="1201"/>
      <c r="C45" s="1202"/>
      <c r="D45" s="85"/>
      <c r="E45" s="1205" t="s">
        <v>28</v>
      </c>
      <c r="F45" s="1205"/>
      <c r="G45" s="1205"/>
      <c r="H45" s="1206"/>
      <c r="I45" s="86">
        <v>1712</v>
      </c>
      <c r="J45" s="87">
        <v>1646</v>
      </c>
      <c r="K45" s="87">
        <v>1557</v>
      </c>
      <c r="L45" s="87">
        <v>1503</v>
      </c>
      <c r="M45" s="88">
        <v>1561</v>
      </c>
    </row>
    <row r="46" spans="2:13" ht="27.75" customHeight="1">
      <c r="B46" s="1201"/>
      <c r="C46" s="1202"/>
      <c r="D46" s="85"/>
      <c r="E46" s="1205" t="s">
        <v>29</v>
      </c>
      <c r="F46" s="1205"/>
      <c r="G46" s="1205"/>
      <c r="H46" s="1206"/>
      <c r="I46" s="86" t="s">
        <v>486</v>
      </c>
      <c r="J46" s="87" t="s">
        <v>486</v>
      </c>
      <c r="K46" s="87" t="s">
        <v>486</v>
      </c>
      <c r="L46" s="87" t="s">
        <v>486</v>
      </c>
      <c r="M46" s="88" t="s">
        <v>486</v>
      </c>
    </row>
    <row r="47" spans="2:13" ht="27.75" customHeight="1">
      <c r="B47" s="1201"/>
      <c r="C47" s="1202"/>
      <c r="D47" s="85"/>
      <c r="E47" s="1205" t="s">
        <v>30</v>
      </c>
      <c r="F47" s="1205"/>
      <c r="G47" s="1205"/>
      <c r="H47" s="1206"/>
      <c r="I47" s="86" t="s">
        <v>486</v>
      </c>
      <c r="J47" s="87" t="s">
        <v>486</v>
      </c>
      <c r="K47" s="87" t="s">
        <v>486</v>
      </c>
      <c r="L47" s="87" t="s">
        <v>486</v>
      </c>
      <c r="M47" s="88" t="s">
        <v>486</v>
      </c>
    </row>
    <row r="48" spans="2:13" ht="27.75" customHeight="1">
      <c r="B48" s="1203"/>
      <c r="C48" s="1204"/>
      <c r="D48" s="85"/>
      <c r="E48" s="1205" t="s">
        <v>31</v>
      </c>
      <c r="F48" s="1205"/>
      <c r="G48" s="1205"/>
      <c r="H48" s="1206"/>
      <c r="I48" s="86" t="s">
        <v>486</v>
      </c>
      <c r="J48" s="87" t="s">
        <v>486</v>
      </c>
      <c r="K48" s="87" t="s">
        <v>486</v>
      </c>
      <c r="L48" s="87">
        <v>159</v>
      </c>
      <c r="M48" s="88">
        <v>28</v>
      </c>
    </row>
    <row r="49" spans="2:13" ht="27.75" customHeight="1">
      <c r="B49" s="1199" t="s">
        <v>32</v>
      </c>
      <c r="C49" s="1200"/>
      <c r="D49" s="89"/>
      <c r="E49" s="1205" t="s">
        <v>33</v>
      </c>
      <c r="F49" s="1205"/>
      <c r="G49" s="1205"/>
      <c r="H49" s="1206"/>
      <c r="I49" s="86">
        <v>3188</v>
      </c>
      <c r="J49" s="87">
        <v>3224</v>
      </c>
      <c r="K49" s="87">
        <v>3255</v>
      </c>
      <c r="L49" s="87">
        <v>3348</v>
      </c>
      <c r="M49" s="88">
        <v>3443</v>
      </c>
    </row>
    <row r="50" spans="2:13" ht="27.75" customHeight="1">
      <c r="B50" s="1201"/>
      <c r="C50" s="1202"/>
      <c r="D50" s="85"/>
      <c r="E50" s="1205" t="s">
        <v>34</v>
      </c>
      <c r="F50" s="1205"/>
      <c r="G50" s="1205"/>
      <c r="H50" s="1206"/>
      <c r="I50" s="86">
        <v>1311</v>
      </c>
      <c r="J50" s="87">
        <v>1201</v>
      </c>
      <c r="K50" s="87">
        <v>1030</v>
      </c>
      <c r="L50" s="87">
        <v>876</v>
      </c>
      <c r="M50" s="88">
        <v>772</v>
      </c>
    </row>
    <row r="51" spans="2:13" ht="27.75" customHeight="1">
      <c r="B51" s="1203"/>
      <c r="C51" s="1204"/>
      <c r="D51" s="85"/>
      <c r="E51" s="1205" t="s">
        <v>35</v>
      </c>
      <c r="F51" s="1205"/>
      <c r="G51" s="1205"/>
      <c r="H51" s="1206"/>
      <c r="I51" s="86">
        <v>8640</v>
      </c>
      <c r="J51" s="87">
        <v>8521</v>
      </c>
      <c r="K51" s="87">
        <v>8456</v>
      </c>
      <c r="L51" s="87">
        <v>8322</v>
      </c>
      <c r="M51" s="88">
        <v>8288</v>
      </c>
    </row>
    <row r="52" spans="2:13" ht="27.75" customHeight="1" thickBot="1">
      <c r="B52" s="1207" t="s">
        <v>36</v>
      </c>
      <c r="C52" s="1208"/>
      <c r="D52" s="90"/>
      <c r="E52" s="1209" t="s">
        <v>37</v>
      </c>
      <c r="F52" s="1209"/>
      <c r="G52" s="1209"/>
      <c r="H52" s="1210"/>
      <c r="I52" s="91">
        <v>1719</v>
      </c>
      <c r="J52" s="92">
        <v>1499</v>
      </c>
      <c r="K52" s="92">
        <v>1628</v>
      </c>
      <c r="L52" s="92">
        <v>2153</v>
      </c>
      <c r="M52" s="93">
        <v>2065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563</v>
      </c>
      <c r="C41" s="246"/>
      <c r="D41" s="246"/>
      <c r="E41" s="246"/>
      <c r="F41" s="246"/>
      <c r="G41" s="246"/>
      <c r="H41" s="246"/>
      <c r="I41" s="246"/>
      <c r="J41" s="246"/>
      <c r="K41" s="246"/>
      <c r="L41" s="246"/>
      <c r="M41" s="246"/>
      <c r="N41" s="246"/>
      <c r="O41" s="246"/>
      <c r="P41" s="247"/>
    </row>
    <row r="42" spans="2:17">
      <c r="B42" s="248"/>
      <c r="C42" s="244"/>
      <c r="D42" s="244"/>
      <c r="E42" s="244"/>
      <c r="F42" s="244"/>
      <c r="G42" s="351" t="s">
        <v>564</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565</v>
      </c>
    </row>
    <row r="50" spans="1:17">
      <c r="B50" s="248"/>
      <c r="C50" s="244"/>
      <c r="D50" s="244"/>
      <c r="E50" s="244"/>
      <c r="F50" s="244"/>
      <c r="G50" s="1236"/>
      <c r="H50" s="1237"/>
      <c r="I50" s="1237"/>
      <c r="J50" s="1238"/>
      <c r="K50" s="354" t="s">
        <v>525</v>
      </c>
      <c r="L50" s="354" t="s">
        <v>526</v>
      </c>
      <c r="M50" s="354" t="s">
        <v>527</v>
      </c>
      <c r="N50" s="354" t="s">
        <v>528</v>
      </c>
      <c r="O50" s="354" t="s">
        <v>529</v>
      </c>
    </row>
    <row r="51" spans="1:17">
      <c r="B51" s="248"/>
      <c r="C51" s="244"/>
      <c r="D51" s="244"/>
      <c r="E51" s="244"/>
      <c r="F51" s="244"/>
      <c r="G51" s="1239" t="s">
        <v>566</v>
      </c>
      <c r="H51" s="1240"/>
      <c r="I51" s="1245" t="s">
        <v>567</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568</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569</v>
      </c>
      <c r="H55" s="1220"/>
      <c r="I55" s="1225" t="s">
        <v>567</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570</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571</v>
      </c>
      <c r="C63" s="244"/>
      <c r="D63" s="244"/>
      <c r="E63" s="244"/>
      <c r="F63" s="244"/>
      <c r="G63" s="244"/>
      <c r="H63" s="244"/>
      <c r="I63" s="244"/>
      <c r="J63" s="244"/>
      <c r="K63" s="244"/>
      <c r="L63" s="244"/>
      <c r="M63" s="244"/>
      <c r="N63" s="244"/>
      <c r="O63" s="244"/>
    </row>
    <row r="64" spans="1:17">
      <c r="B64" s="248"/>
      <c r="C64" s="244"/>
      <c r="D64" s="244"/>
      <c r="E64" s="244"/>
      <c r="F64" s="244"/>
      <c r="G64" s="351" t="s">
        <v>564</v>
      </c>
      <c r="I64" s="352"/>
      <c r="J64" s="352"/>
      <c r="K64" s="352"/>
      <c r="L64" s="244"/>
      <c r="M64" s="244"/>
      <c r="N64" s="244"/>
      <c r="O64" s="244"/>
    </row>
    <row r="65" spans="2:30">
      <c r="B65" s="248"/>
      <c r="C65" s="244"/>
      <c r="D65" s="244"/>
      <c r="E65" s="244"/>
      <c r="F65" s="244"/>
      <c r="G65" s="1227" t="s">
        <v>574</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572</v>
      </c>
      <c r="I71" s="368"/>
      <c r="J71" s="364"/>
      <c r="K71" s="364"/>
      <c r="L71" s="365"/>
      <c r="M71" s="364"/>
      <c r="N71" s="365"/>
      <c r="O71" s="366"/>
    </row>
    <row r="72" spans="2:30">
      <c r="B72" s="248"/>
      <c r="C72" s="244"/>
      <c r="D72" s="244"/>
      <c r="E72" s="244"/>
      <c r="F72" s="244"/>
      <c r="G72" s="1236"/>
      <c r="H72" s="1237"/>
      <c r="I72" s="1237"/>
      <c r="J72" s="1238"/>
      <c r="K72" s="354" t="s">
        <v>525</v>
      </c>
      <c r="L72" s="354" t="s">
        <v>526</v>
      </c>
      <c r="M72" s="354" t="s">
        <v>527</v>
      </c>
      <c r="N72" s="354" t="s">
        <v>528</v>
      </c>
      <c r="O72" s="354" t="s">
        <v>529</v>
      </c>
    </row>
    <row r="73" spans="2:30">
      <c r="B73" s="248"/>
      <c r="C73" s="244"/>
      <c r="D73" s="244"/>
      <c r="E73" s="244"/>
      <c r="F73" s="244"/>
      <c r="G73" s="1239" t="s">
        <v>566</v>
      </c>
      <c r="H73" s="1240"/>
      <c r="I73" s="1245" t="s">
        <v>567</v>
      </c>
      <c r="J73" s="1245"/>
      <c r="K73" s="1226">
        <v>41.1</v>
      </c>
      <c r="L73" s="1226">
        <v>36.700000000000003</v>
      </c>
      <c r="M73" s="1215">
        <v>39.700000000000003</v>
      </c>
      <c r="N73" s="1215">
        <v>53.1</v>
      </c>
      <c r="O73" s="1215">
        <v>49</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573</v>
      </c>
      <c r="J75" s="1225"/>
      <c r="K75" s="1247">
        <v>10.8</v>
      </c>
      <c r="L75" s="1247">
        <v>10.1</v>
      </c>
      <c r="M75" s="1247">
        <v>9.6999999999999993</v>
      </c>
      <c r="N75" s="1247">
        <v>9.6</v>
      </c>
      <c r="O75" s="1247">
        <v>9.6</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569</v>
      </c>
      <c r="H77" s="1220"/>
      <c r="I77" s="1225" t="s">
        <v>567</v>
      </c>
      <c r="J77" s="1225"/>
      <c r="K77" s="1226">
        <v>64.3</v>
      </c>
      <c r="L77" s="1226">
        <v>61.3</v>
      </c>
      <c r="M77" s="1215">
        <v>54.6</v>
      </c>
      <c r="N77" s="1215">
        <v>48.7</v>
      </c>
      <c r="O77" s="1215">
        <v>44.9</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573</v>
      </c>
      <c r="J79" s="1217"/>
      <c r="K79" s="1218">
        <v>12.3</v>
      </c>
      <c r="L79" s="1218">
        <v>11.7</v>
      </c>
      <c r="M79" s="1218">
        <v>11.2</v>
      </c>
      <c r="N79" s="1218">
        <v>10.4</v>
      </c>
      <c r="O79" s="1218">
        <v>8.5</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524</v>
      </c>
      <c r="G2" s="111"/>
      <c r="H2" s="112"/>
    </row>
    <row r="3" spans="1:8">
      <c r="A3" s="108" t="s">
        <v>517</v>
      </c>
      <c r="B3" s="113"/>
      <c r="C3" s="114"/>
      <c r="D3" s="115">
        <v>60274</v>
      </c>
      <c r="E3" s="116"/>
      <c r="F3" s="117">
        <v>61557</v>
      </c>
      <c r="G3" s="118"/>
      <c r="H3" s="119"/>
    </row>
    <row r="4" spans="1:8">
      <c r="A4" s="120"/>
      <c r="B4" s="121"/>
      <c r="C4" s="122"/>
      <c r="D4" s="123">
        <v>31153</v>
      </c>
      <c r="E4" s="124"/>
      <c r="F4" s="125">
        <v>32497</v>
      </c>
      <c r="G4" s="126"/>
      <c r="H4" s="127"/>
    </row>
    <row r="5" spans="1:8">
      <c r="A5" s="108" t="s">
        <v>519</v>
      </c>
      <c r="B5" s="113"/>
      <c r="C5" s="114"/>
      <c r="D5" s="115">
        <v>68390</v>
      </c>
      <c r="E5" s="116"/>
      <c r="F5" s="117">
        <v>69806</v>
      </c>
      <c r="G5" s="118"/>
      <c r="H5" s="119"/>
    </row>
    <row r="6" spans="1:8">
      <c r="A6" s="120"/>
      <c r="B6" s="121"/>
      <c r="C6" s="122"/>
      <c r="D6" s="123">
        <v>25086</v>
      </c>
      <c r="E6" s="124"/>
      <c r="F6" s="125">
        <v>32823</v>
      </c>
      <c r="G6" s="126"/>
      <c r="H6" s="127"/>
    </row>
    <row r="7" spans="1:8">
      <c r="A7" s="108" t="s">
        <v>520</v>
      </c>
      <c r="B7" s="113"/>
      <c r="C7" s="114"/>
      <c r="D7" s="115">
        <v>88047</v>
      </c>
      <c r="E7" s="116"/>
      <c r="F7" s="117">
        <v>74444</v>
      </c>
      <c r="G7" s="118"/>
      <c r="H7" s="119"/>
    </row>
    <row r="8" spans="1:8">
      <c r="A8" s="120"/>
      <c r="B8" s="121"/>
      <c r="C8" s="122"/>
      <c r="D8" s="123">
        <v>51116</v>
      </c>
      <c r="E8" s="124"/>
      <c r="F8" s="125">
        <v>34175</v>
      </c>
      <c r="G8" s="126"/>
      <c r="H8" s="127"/>
    </row>
    <row r="9" spans="1:8">
      <c r="A9" s="108" t="s">
        <v>521</v>
      </c>
      <c r="B9" s="113"/>
      <c r="C9" s="114"/>
      <c r="D9" s="115">
        <v>78815</v>
      </c>
      <c r="E9" s="116"/>
      <c r="F9" s="117">
        <v>85205</v>
      </c>
      <c r="G9" s="118"/>
      <c r="H9" s="119"/>
    </row>
    <row r="10" spans="1:8">
      <c r="A10" s="120"/>
      <c r="B10" s="121"/>
      <c r="C10" s="122"/>
      <c r="D10" s="123">
        <v>36785</v>
      </c>
      <c r="E10" s="124"/>
      <c r="F10" s="125">
        <v>38847</v>
      </c>
      <c r="G10" s="126"/>
      <c r="H10" s="127"/>
    </row>
    <row r="11" spans="1:8">
      <c r="A11" s="108" t="s">
        <v>522</v>
      </c>
      <c r="B11" s="113"/>
      <c r="C11" s="114"/>
      <c r="D11" s="115">
        <v>48671</v>
      </c>
      <c r="E11" s="116"/>
      <c r="F11" s="117">
        <v>77577</v>
      </c>
      <c r="G11" s="118"/>
      <c r="H11" s="119"/>
    </row>
    <row r="12" spans="1:8">
      <c r="A12" s="120"/>
      <c r="B12" s="121"/>
      <c r="C12" s="128"/>
      <c r="D12" s="123">
        <v>28316</v>
      </c>
      <c r="E12" s="124"/>
      <c r="F12" s="125">
        <v>40870</v>
      </c>
      <c r="G12" s="126"/>
      <c r="H12" s="127"/>
    </row>
    <row r="13" spans="1:8">
      <c r="A13" s="108"/>
      <c r="B13" s="113"/>
      <c r="C13" s="129"/>
      <c r="D13" s="130">
        <v>68839</v>
      </c>
      <c r="E13" s="131"/>
      <c r="F13" s="132">
        <v>73718</v>
      </c>
      <c r="G13" s="133"/>
      <c r="H13" s="119"/>
    </row>
    <row r="14" spans="1:8">
      <c r="A14" s="120"/>
      <c r="B14" s="121"/>
      <c r="C14" s="122"/>
      <c r="D14" s="123">
        <v>34491</v>
      </c>
      <c r="E14" s="124"/>
      <c r="F14" s="125">
        <v>35842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2.3199999999999998</v>
      </c>
      <c r="C19" s="134">
        <f>ROUND(VALUE(SUBSTITUTE(実質収支比率等に係る経年分析!G$48,"▲","-")),2)</f>
        <v>7.73</v>
      </c>
      <c r="D19" s="134">
        <f>ROUND(VALUE(SUBSTITUTE(実質収支比率等に係る経年分析!H$48,"▲","-")),2)</f>
        <v>6.46</v>
      </c>
      <c r="E19" s="134">
        <f>ROUND(VALUE(SUBSTITUTE(実質収支比率等に係る経年分析!I$48,"▲","-")),2)</f>
        <v>6.29</v>
      </c>
      <c r="F19" s="134">
        <f>ROUND(VALUE(SUBSTITUTE(実質収支比率等に係る経年分析!J$48,"▲","-")),2)</f>
        <v>6.48</v>
      </c>
    </row>
    <row r="20" spans="1:11">
      <c r="A20" s="134" t="s">
        <v>42</v>
      </c>
      <c r="B20" s="134">
        <f>ROUND(VALUE(SUBSTITUTE(実質収支比率等に係る経年分析!F$47,"▲","-")),2)</f>
        <v>18.77</v>
      </c>
      <c r="C20" s="134">
        <f>ROUND(VALUE(SUBSTITUTE(実質収支比率等に係る経年分析!G$47,"▲","-")),2)</f>
        <v>21.39</v>
      </c>
      <c r="D20" s="134">
        <f>ROUND(VALUE(SUBSTITUTE(実質収支比率等に係る経年分析!H$47,"▲","-")),2)</f>
        <v>21.28</v>
      </c>
      <c r="E20" s="134">
        <f>ROUND(VALUE(SUBSTITUTE(実質収支比率等に係る経年分析!I$47,"▲","-")),2)</f>
        <v>21.42</v>
      </c>
      <c r="F20" s="134">
        <f>ROUND(VALUE(SUBSTITUTE(実質収支比率等に係る経年分析!J$47,"▲","-")),2)</f>
        <v>20.75</v>
      </c>
    </row>
    <row r="21" spans="1:11">
      <c r="A21" s="134" t="s">
        <v>43</v>
      </c>
      <c r="B21" s="134">
        <f>IF(ISNUMBER(VALUE(SUBSTITUTE(実質収支比率等に係る経年分析!F$49,"▲","-"))),ROUND(VALUE(SUBSTITUTE(実質収支比率等に係る経年分析!F$49,"▲","-")),2),NA())</f>
        <v>1.52</v>
      </c>
      <c r="C21" s="134">
        <f>IF(ISNUMBER(VALUE(SUBSTITUTE(実質収支比率等に係る経年分析!G$49,"▲","-"))),ROUND(VALUE(SUBSTITUTE(実質収支比率等に係る経年分析!G$49,"▲","-")),2),NA())</f>
        <v>7.41</v>
      </c>
      <c r="D21" s="134">
        <f>IF(ISNUMBER(VALUE(SUBSTITUTE(実質収支比率等に係る経年分析!H$49,"▲","-"))),ROUND(VALUE(SUBSTITUTE(実質収支比率等に係る経年分析!H$49,"▲","-")),2),NA())</f>
        <v>-1.23</v>
      </c>
      <c r="E21" s="134">
        <f>IF(ISNUMBER(VALUE(SUBSTITUTE(実質収支比率等に係る経年分析!I$49,"▲","-"))),ROUND(VALUE(SUBSTITUTE(実質収支比率等に係る経年分析!I$49,"▲","-")),2),NA())</f>
        <v>-0.18</v>
      </c>
      <c r="F21" s="134">
        <f>IF(ISNUMBER(VALUE(SUBSTITUTE(実質収支比率等に係る経年分析!J$49,"▲","-"))),ROUND(VALUE(SUBSTITUTE(実質収支比率等に係る経年分析!J$49,"▲","-")),2),NA())</f>
        <v>0.51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0.14000000000000001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0.22</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0.57999999999999996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1.1200000000000001</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1.27</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8.8699999999999992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8.35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7.43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962</v>
      </c>
      <c r="E42" s="136"/>
      <c r="F42" s="136"/>
      <c r="G42" s="136">
        <f>'実質公債費比率（分子）の構造'!L$52</f>
        <v>889</v>
      </c>
      <c r="H42" s="136"/>
      <c r="I42" s="136"/>
      <c r="J42" s="136">
        <f>'実質公債費比率（分子）の構造'!M$52</f>
        <v>873</v>
      </c>
      <c r="K42" s="136"/>
      <c r="L42" s="136"/>
      <c r="M42" s="136">
        <f>'実質公債費比率（分子）の構造'!N$52</f>
        <v>887</v>
      </c>
      <c r="N42" s="136"/>
      <c r="O42" s="136"/>
      <c r="P42" s="136">
        <f>'実質公債費比率（分子）の構造'!O$52</f>
        <v>877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134</v>
      </c>
      <c r="C45" s="136"/>
      <c r="D45" s="136"/>
      <c r="E45" s="136">
        <f>'実質公債費比率（分子）の構造'!L$49</f>
        <v>103</v>
      </c>
      <c r="F45" s="136"/>
      <c r="G45" s="136"/>
      <c r="H45" s="136">
        <f>'実質公債費比率（分子）の構造'!M$49</f>
        <v>43</v>
      </c>
      <c r="I45" s="136"/>
      <c r="J45" s="136"/>
      <c r="K45" s="136">
        <f>'実質公債費比率（分子）の構造'!N$49</f>
        <v>23</v>
      </c>
      <c r="L45" s="136"/>
      <c r="M45" s="136"/>
      <c r="N45" s="136">
        <f>'実質公債費比率（分子）の構造'!O$49</f>
        <v>99</v>
      </c>
      <c r="O45" s="136"/>
      <c r="P45" s="136"/>
    </row>
    <row r="46" spans="1:16">
      <c r="A46" s="136" t="s">
        <v>54</v>
      </c>
      <c r="B46" s="136">
        <f>'実質公債費比率（分子）の構造'!K$48</f>
        <v>361</v>
      </c>
      <c r="C46" s="136"/>
      <c r="D46" s="136"/>
      <c r="E46" s="136">
        <f>'実質公債費比率（分子）の構造'!L$48</f>
        <v>365</v>
      </c>
      <c r="F46" s="136"/>
      <c r="G46" s="136"/>
      <c r="H46" s="136">
        <f>'実質公債費比率（分子）の構造'!M$48</f>
        <v>370</v>
      </c>
      <c r="I46" s="136"/>
      <c r="J46" s="136"/>
      <c r="K46" s="136">
        <f>'実質公債費比率（分子）の構造'!N$48</f>
        <v>401</v>
      </c>
      <c r="L46" s="136"/>
      <c r="M46" s="136"/>
      <c r="N46" s="136">
        <f>'実質公債費比率（分子）の構造'!O$48</f>
        <v>402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867</v>
      </c>
      <c r="C49" s="136"/>
      <c r="D49" s="136"/>
      <c r="E49" s="136">
        <f>'実質公債費比率（分子）の構造'!L$45</f>
        <v>840</v>
      </c>
      <c r="F49" s="136"/>
      <c r="G49" s="136"/>
      <c r="H49" s="136">
        <f>'実質公債費比率（分子）の構造'!M$45</f>
        <v>850</v>
      </c>
      <c r="I49" s="136"/>
      <c r="J49" s="136"/>
      <c r="K49" s="136">
        <f>'実質公債費比率（分子）の構造'!N$45</f>
        <v>834</v>
      </c>
      <c r="L49" s="136"/>
      <c r="M49" s="136"/>
      <c r="N49" s="136">
        <f>'実質公債費比率（分子）の構造'!O$45</f>
        <v>814</v>
      </c>
      <c r="O49" s="136"/>
      <c r="P49" s="136"/>
    </row>
    <row r="50" spans="1:16">
      <c r="A50" s="136" t="s">
        <v>58</v>
      </c>
      <c r="B50" s="136" t="e">
        <f>NA()</f>
        <v>#N/A</v>
      </c>
      <c r="C50" s="136">
        <f>IF(ISNUMBER('実質公債費比率（分子）の構造'!K$53),'実質公債費比率（分子）の構造'!K$53,NA())</f>
        <v>400</v>
      </c>
      <c r="D50" s="136" t="e">
        <f>NA()</f>
        <v>#N/A</v>
      </c>
      <c r="E50" s="136" t="e">
        <f>NA()</f>
        <v>#N/A</v>
      </c>
      <c r="F50" s="136">
        <f>IF(ISNUMBER('実質公債費比率（分子）の構造'!L$53),'実質公債費比率（分子）の構造'!L$53,NA())</f>
        <v>419</v>
      </c>
      <c r="G50" s="136" t="e">
        <f>NA()</f>
        <v>#N/A</v>
      </c>
      <c r="H50" s="136" t="e">
        <f>NA()</f>
        <v>#N/A</v>
      </c>
      <c r="I50" s="136">
        <f>IF(ISNUMBER('実質公債費比率（分子）の構造'!M$53),'実質公債費比率（分子）の構造'!M$53,NA())</f>
        <v>390</v>
      </c>
      <c r="J50" s="136" t="e">
        <f>NA()</f>
        <v>#N/A</v>
      </c>
      <c r="K50" s="136" t="e">
        <f>NA()</f>
        <v>#N/A</v>
      </c>
      <c r="L50" s="136">
        <f>IF(ISNUMBER('実質公債費比率（分子）の構造'!N$53),'実質公債費比率（分子）の構造'!N$53,NA())</f>
        <v>371</v>
      </c>
      <c r="M50" s="136" t="e">
        <f>NA()</f>
        <v>#N/A</v>
      </c>
      <c r="N50" s="136" t="e">
        <f>NA()</f>
        <v>#N/A</v>
      </c>
      <c r="O50" s="136">
        <f>IF(ISNUMBER('実質公債費比率（分子）の構造'!O$53),'実質公債費比率（分子）の構造'!O$53,NA())</f>
        <v>438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8640</v>
      </c>
      <c r="E56" s="135"/>
      <c r="F56" s="135"/>
      <c r="G56" s="135">
        <f>'将来負担比率（分子）の構造'!J$51</f>
        <v>8521</v>
      </c>
      <c r="H56" s="135"/>
      <c r="I56" s="135"/>
      <c r="J56" s="135">
        <f>'将来負担比率（分子）の構造'!K$51</f>
        <v>8456</v>
      </c>
      <c r="K56" s="135"/>
      <c r="L56" s="135"/>
      <c r="M56" s="135">
        <f>'将来負担比率（分子）の構造'!L$51</f>
        <v>8322</v>
      </c>
      <c r="N56" s="135"/>
      <c r="O56" s="135"/>
      <c r="P56" s="135">
        <f>'将来負担比率（分子）の構造'!M$51</f>
        <v>8288</v>
      </c>
    </row>
    <row r="57" spans="1:16">
      <c r="A57" s="135" t="s">
        <v>34</v>
      </c>
      <c r="B57" s="135"/>
      <c r="C57" s="135"/>
      <c r="D57" s="135">
        <f>'将来負担比率（分子）の構造'!I$50</f>
        <v>1311</v>
      </c>
      <c r="E57" s="135"/>
      <c r="F57" s="135"/>
      <c r="G57" s="135">
        <f>'将来負担比率（分子）の構造'!J$50</f>
        <v>1201</v>
      </c>
      <c r="H57" s="135"/>
      <c r="I57" s="135"/>
      <c r="J57" s="135">
        <f>'将来負担比率（分子）の構造'!K$50</f>
        <v>1030</v>
      </c>
      <c r="K57" s="135"/>
      <c r="L57" s="135"/>
      <c r="M57" s="135">
        <f>'将来負担比率（分子）の構造'!L$50</f>
        <v>876</v>
      </c>
      <c r="N57" s="135"/>
      <c r="O57" s="135"/>
      <c r="P57" s="135">
        <f>'将来負担比率（分子）の構造'!M$50</f>
        <v>772</v>
      </c>
    </row>
    <row r="58" spans="1:16">
      <c r="A58" s="135" t="s">
        <v>33</v>
      </c>
      <c r="B58" s="135"/>
      <c r="C58" s="135"/>
      <c r="D58" s="135">
        <f>'将来負担比率（分子）の構造'!I$49</f>
        <v>3188</v>
      </c>
      <c r="E58" s="135"/>
      <c r="F58" s="135"/>
      <c r="G58" s="135">
        <f>'将来負担比率（分子）の構造'!J$49</f>
        <v>3224</v>
      </c>
      <c r="H58" s="135"/>
      <c r="I58" s="135"/>
      <c r="J58" s="135">
        <f>'将来負担比率（分子）の構造'!K$49</f>
        <v>3255</v>
      </c>
      <c r="K58" s="135"/>
      <c r="L58" s="135"/>
      <c r="M58" s="135">
        <f>'将来負担比率（分子）の構造'!L$49</f>
        <v>3348</v>
      </c>
      <c r="N58" s="135"/>
      <c r="O58" s="135"/>
      <c r="P58" s="135">
        <f>'将来負担比率（分子）の構造'!M$49</f>
        <v>3443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159</v>
      </c>
      <c r="L59" s="135"/>
      <c r="M59" s="135"/>
      <c r="N59" s="135">
        <f>'将来負担比率（分子）の構造'!M$48</f>
        <v>28</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1712</v>
      </c>
      <c r="C62" s="135"/>
      <c r="D62" s="135"/>
      <c r="E62" s="135">
        <f>'将来負担比率（分子）の構造'!J$45</f>
        <v>1646</v>
      </c>
      <c r="F62" s="135"/>
      <c r="G62" s="135"/>
      <c r="H62" s="135">
        <f>'将来負担比率（分子）の構造'!K$45</f>
        <v>1557</v>
      </c>
      <c r="I62" s="135"/>
      <c r="J62" s="135"/>
      <c r="K62" s="135">
        <f>'将来負担比率（分子）の構造'!L$45</f>
        <v>1503</v>
      </c>
      <c r="L62" s="135"/>
      <c r="M62" s="135"/>
      <c r="N62" s="135">
        <f>'将来負担比率（分子）の構造'!M$45</f>
        <v>1561</v>
      </c>
      <c r="O62" s="135"/>
      <c r="P62" s="135"/>
    </row>
    <row r="63" spans="1:16">
      <c r="A63" s="135" t="s">
        <v>27</v>
      </c>
      <c r="B63" s="135">
        <f>'将来負担比率（分子）の構造'!I$44</f>
        <v>207</v>
      </c>
      <c r="C63" s="135"/>
      <c r="D63" s="135"/>
      <c r="E63" s="135">
        <f>'将来負担比率（分子）の構造'!J$44</f>
        <v>108</v>
      </c>
      <c r="F63" s="135"/>
      <c r="G63" s="135"/>
      <c r="H63" s="135">
        <f>'将来負担比率（分子）の構造'!K$44</f>
        <v>124</v>
      </c>
      <c r="I63" s="135"/>
      <c r="J63" s="135"/>
      <c r="K63" s="135">
        <f>'将来負担比率（分子）の構造'!L$44</f>
        <v>455</v>
      </c>
      <c r="L63" s="135"/>
      <c r="M63" s="135"/>
      <c r="N63" s="135">
        <f>'将来負担比率（分子）の構造'!M$44</f>
        <v>541</v>
      </c>
      <c r="O63" s="135"/>
      <c r="P63" s="135"/>
    </row>
    <row r="64" spans="1:16">
      <c r="A64" s="135" t="s">
        <v>26</v>
      </c>
      <c r="B64" s="135">
        <f>'将来負担比率（分子）の構造'!I$43</f>
        <v>5289</v>
      </c>
      <c r="C64" s="135"/>
      <c r="D64" s="135"/>
      <c r="E64" s="135">
        <f>'将来負担比率（分子）の構造'!J$43</f>
        <v>4965</v>
      </c>
      <c r="F64" s="135"/>
      <c r="G64" s="135"/>
      <c r="H64" s="135">
        <f>'将来負担比率（分子）の構造'!K$43</f>
        <v>4732</v>
      </c>
      <c r="I64" s="135"/>
      <c r="J64" s="135"/>
      <c r="K64" s="135">
        <f>'将来負担比率（分子）の構造'!L$43</f>
        <v>4635</v>
      </c>
      <c r="L64" s="135"/>
      <c r="M64" s="135"/>
      <c r="N64" s="135">
        <f>'将来負担比率（分子）の構造'!M$43</f>
        <v>4580</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7650</v>
      </c>
      <c r="C66" s="135"/>
      <c r="D66" s="135"/>
      <c r="E66" s="135">
        <f>'将来負担比率（分子）の構造'!J$41</f>
        <v>7726</v>
      </c>
      <c r="F66" s="135"/>
      <c r="G66" s="135"/>
      <c r="H66" s="135">
        <f>'将来負担比率（分子）の構造'!K$41</f>
        <v>7955</v>
      </c>
      <c r="I66" s="135"/>
      <c r="J66" s="135"/>
      <c r="K66" s="135">
        <f>'将来負担比率（分子）の構造'!L$41</f>
        <v>7947</v>
      </c>
      <c r="L66" s="135"/>
      <c r="M66" s="135"/>
      <c r="N66" s="135">
        <f>'将来負担比率（分子）の構造'!M$41</f>
        <v>7859</v>
      </c>
      <c r="O66" s="135"/>
      <c r="P66" s="135"/>
    </row>
    <row r="67" spans="1:16">
      <c r="A67" s="135" t="s">
        <v>62</v>
      </c>
      <c r="B67" s="135" t="e">
        <f>NA()</f>
        <v>#N/A</v>
      </c>
      <c r="C67" s="135">
        <f>IF(ISNUMBER('将来負担比率（分子）の構造'!I$52), IF('将来負担比率（分子）の構造'!I$52 &lt; 0, 0, '将来負担比率（分子）の構造'!I$52), NA())</f>
        <v>1719</v>
      </c>
      <c r="D67" s="135" t="e">
        <f>NA()</f>
        <v>#N/A</v>
      </c>
      <c r="E67" s="135" t="e">
        <f>NA()</f>
        <v>#N/A</v>
      </c>
      <c r="F67" s="135">
        <f>IF(ISNUMBER('将来負担比率（分子）の構造'!J$52), IF('将来負担比率（分子）の構造'!J$52 &lt; 0, 0, '将来負担比率（分子）の構造'!J$52), NA())</f>
        <v>1499</v>
      </c>
      <c r="G67" s="135" t="e">
        <f>NA()</f>
        <v>#N/A</v>
      </c>
      <c r="H67" s="135" t="e">
        <f>NA()</f>
        <v>#N/A</v>
      </c>
      <c r="I67" s="135">
        <f>IF(ISNUMBER('将来負担比率（分子）の構造'!K$52), IF('将来負担比率（分子）の構造'!K$52 &lt; 0, 0, '将来負担比率（分子）の構造'!K$52), NA())</f>
        <v>1628</v>
      </c>
      <c r="J67" s="135" t="e">
        <f>NA()</f>
        <v>#N/A</v>
      </c>
      <c r="K67" s="135" t="e">
        <f>NA()</f>
        <v>#N/A</v>
      </c>
      <c r="L67" s="135">
        <f>IF(ISNUMBER('将来負担比率（分子）の構造'!L$52), IF('将来負担比率（分子）の構造'!L$52 &lt; 0, 0, '将来負担比率（分子）の構造'!L$52), NA())</f>
        <v>2153</v>
      </c>
      <c r="M67" s="135" t="e">
        <f>NA()</f>
        <v>#N/A</v>
      </c>
      <c r="N67" s="135" t="e">
        <f>NA()</f>
        <v>#N/A</v>
      </c>
      <c r="O67" s="135">
        <f>IF(ISNUMBER('将来負担比率（分子）の構造'!M$52), IF('将来負担比率（分子）の構造'!M$52 &lt; 0, 0, '将来負担比率（分子）の構造'!M$52), NA())</f>
        <v>2065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2017-05-18T00:59:20Z</cp:lastPrinted>
  <dcterms:created xsi:type="dcterms:W3CDTF">2017-02-15T18:44:05Z</dcterms:created>
  <dcterms:modified xsi:type="dcterms:W3CDTF">2017-05-18T01:00:32Z</dcterms:modified>
</cp:coreProperties>
</file>