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C36" i="9"/>
  <c r="CO35" i="9"/>
  <c r="C35" i="9"/>
  <c r="CO34" i="9"/>
  <c r="BW34" i="9"/>
  <c r="BW35" i="9" s="1"/>
  <c r="BW36" i="9" s="1"/>
  <c r="BW37" i="9" s="1"/>
  <c r="BW38" i="9" s="1"/>
  <c r="BW39" i="9" s="1"/>
  <c r="BW40" i="9" s="1"/>
  <c r="BW41" i="9" s="1"/>
  <c r="BW42" i="9" s="1"/>
  <c r="BW43" i="9" s="1"/>
  <c r="C34" i="9"/>
  <c r="U34" i="9" l="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alcChain>
</file>

<file path=xl/sharedStrings.xml><?xml version="1.0" encoding="utf-8"?>
<sst xmlns="http://schemas.openxmlformats.org/spreadsheetml/2006/main" count="1017" uniqueCount="566">
  <si>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</si>
  <si>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</si>
  <si>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</si>
  <si>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</si>
  <si>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</si>
  <si>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</si>
  <si>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</si>
  <si>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</si>
  <si>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</si>
  <si>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</si>
  <si>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</si>
  <si>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</si>
  <si>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</si>
  <si>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</si>
  <si>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</si>
  <si>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</si>
  <si>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</si>
  <si>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</si>
  <si>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</si>
  <si>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</si>
  <si>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</si>
  <si>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</si>
  <si>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</si>
  <si>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</si>
  <si>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</si>
  <si>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</si>
  <si>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</si>
  <si>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</si>
  <si>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</si>
  <si>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</si>
  <si>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</si>
  <si>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</si>
  <si>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</si>
  <si>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</si>
  <si>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</si>
  <si>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</si>
  <si>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</si>
  <si>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</si>
  <si>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</si>
  <si>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</si>
  <si>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</si>
  <si>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</si>
  <si>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</si>
  <si>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</si>
  <si>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</si>
  <si>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</si>
  <si>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</si>
  <si>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</si>
  <si>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</si>
  <si>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</si>
  <si>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</si>
  <si>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</si>
  <si>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</si>
  <si>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</si>
  <si>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</si>
  <si>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</si>
  <si>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</si>
  <si>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</si>
  <si>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</si>
  <si>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</si>
  <si>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</si>
  <si>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</si>
  <si>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</si>
  <si>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</si>
  <si>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</si>
  <si>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</si>
  <si>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</si>
  <si>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</si>
  <si>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</si>
  <si>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</si>
  <si>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</si>
  <si>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</si>
  <si>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</si>
  <si>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</si>
  <si>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</si>
  <si>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</si>
  <si>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</si>
  <si>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</si>
  <si>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</si>
  <si>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</si>
  <si>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</si>
  <si>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</si>
  <si>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甲州市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</si>
  <si>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</si>
  <si>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</si>
  <si>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</si>
  <si>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</si>
  <si>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</si>
  <si>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</si>
  <si>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</si>
  <si>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</si>
  <si>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</si>
  <si>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</si>
  <si>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</si>
  <si>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</si>
  <si>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</si>
  <si>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</si>
  <si>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</si>
  <si>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</si>
  <si>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</si>
  <si>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</si>
  <si>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</si>
  <si>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</si>
  <si>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</si>
  <si>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</si>
  <si>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</si>
  <si>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</si>
  <si>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</si>
  <si>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</si>
  <si>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</si>
  <si>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</si>
  <si>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</si>
  <si>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</si>
  <si>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</si>
  <si>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</si>
  <si>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</si>
  <si>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</si>
  <si>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</si>
  <si>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</si>
  <si>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</si>
  <si>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</si>
  <si>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</si>
  <si>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</si>
  <si>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</si>
  <si>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</si>
  <si>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</si>
  <si>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</si>
  <si>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</si>
  <si>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</si>
  <si>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</si>
  <si>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</si>
  <si>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</si>
  <si>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</si>
  <si>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</si>
  <si>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</si>
  <si>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</si>
  <si>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</si>
  <si>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</si>
  <si>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</si>
  <si>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</si>
  <si>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</si>
  <si>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</si>
  <si>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</si>
  <si>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</si>
  <si>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</si>
  <si>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</si>
  <si>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</si>
  <si>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</si>
  <si>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</si>
  <si>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</si>
  <si>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</si>
  <si>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</si>
  <si>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</si>
  <si>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</si>
  <si>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</si>
  <si>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</si>
  <si>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</si>
  <si>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</si>
  <si>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</si>
  <si>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</si>
  <si>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</si>
  <si>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</si>
  <si>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</si>
  <si>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</si>
  <si>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</si>
  <si>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</si>
  <si>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</si>
  <si>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</si>
  <si>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</si>
  <si>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</si>
  <si>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</si>
  <si>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</si>
  <si>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</si>
  <si>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</si>
  <si>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</si>
  <si>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</si>
  <si>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</si>
  <si>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</si>
  <si>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</si>
  <si>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</si>
  <si>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</si>
  <si>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</si>
  <si>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</si>
  <si>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</si>
  <si>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</si>
  <si>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</si>
  <si>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</si>
  <si>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</si>
  <si>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</si>
  <si>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</si>
  <si>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</si>
  <si>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</si>
  <si>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</si>
  <si>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山梨県甲州市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</si>
  <si>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</si>
  <si>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</si>
  <si>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</si>
  <si>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</si>
  <si>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</si>
  <si>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</si>
  <si>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</si>
  <si>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</si>
  <si>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</si>
  <si>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</si>
  <si>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</si>
  <si>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</si>
  <si>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</si>
  <si>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</si>
  <si>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</si>
  <si>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</si>
  <si>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</si>
  <si>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</si>
  <si>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</si>
  <si>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</si>
  <si>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</si>
  <si>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</si>
  <si>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</si>
  <si>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</si>
  <si>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</si>
  <si>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</si>
  <si>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</si>
  <si>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</si>
  <si>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</si>
  <si>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</si>
  <si>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</si>
  <si>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</si>
  <si>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</si>
  <si>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</si>
  <si>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</si>
  <si>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</si>
  <si>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</si>
  <si>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</si>
  <si>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</si>
  <si>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</si>
  <si>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</si>
  <si>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</si>
  <si>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</si>
  <si>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</si>
  <si>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</si>
  <si>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</si>
  <si>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</si>
  <si>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</si>
  <si>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</si>
  <si>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</si>
  <si>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</si>
  <si>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</si>
  <si>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</si>
  <si>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</si>
  <si>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</si>
  <si>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</si>
  <si>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</si>
  <si>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</si>
  <si>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</si>
  <si>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</si>
  <si>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</si>
  <si>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</si>
  <si>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</si>
  <si>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</si>
  <si>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</si>
  <si>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</si>
  <si>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</si>
  <si>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</si>
  <si>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</si>
  <si>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</si>
  <si>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</si>
  <si>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</si>
  <si>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</si>
  <si>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</si>
  <si>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</si>
  <si>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</si>
  <si>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</si>
  <si>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</si>
  <si>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</si>
  <si>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</si>
  <si>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</si>
  <si>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</si>
  <si>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</si>
  <si>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</si>
  <si>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</si>
  <si>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</si>
  <si>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</si>
  <si>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</si>
  <si>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</si>
  <si>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</si>
  <si>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</si>
  <si>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</si>
  <si>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</si>
  <si>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</si>
  <si>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</si>
  <si>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</si>
  <si>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</si>
  <si>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</si>
  <si>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</si>
  <si>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</si>
  <si>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</si>
  <si>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</si>
  <si>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</si>
  <si>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</si>
  <si>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</si>
  <si>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</si>
  <si>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</si>
  <si>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</si>
  <si>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</si>
  <si>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</si>
  <si>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</si>
  <si>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</si>
  <si>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</si>
  <si>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</si>
  <si>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</si>
  <si>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</si>
  <si>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</si>
  <si>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</si>
  <si>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</si>
  <si>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</si>
  <si>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</si>
  <si>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</si>
  <si>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</si>
  <si>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</si>
  <si>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</si>
  <si>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</si>
  <si>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</si>
  <si>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</si>
  <si>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</si>
  <si>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</si>
  <si>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</si>
  <si>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</si>
  <si>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</si>
  <si>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</si>
  <si>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</si>
  <si>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</si>
  <si>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</si>
  <si>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</si>
  <si>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</si>
  <si>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</si>
  <si>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</si>
  <si>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</si>
  <si>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</si>
  <si>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</si>
  <si>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</si>
  <si>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</si>
  <si>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</si>
  <si>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山梨県甲州市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</si>
  <si>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</si>
  <si>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</si>
  <si>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</si>
  <si>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</si>
  <si>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</si>
  <si>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</si>
  <si>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</si>
  <si>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</si>
  <si>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</si>
  <si>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</si>
  <si>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</si>
  <si>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</si>
  <si>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</si>
  <si>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</si>
  <si>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</si>
  <si>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</si>
  <si>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</si>
  <si>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</si>
  <si>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</si>
  <si>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</si>
  <si>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</si>
  <si>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</si>
  <si>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</si>
  <si>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</si>
  <si>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</si>
  <si>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</si>
  <si>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</si>
  <si>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</si>
  <si>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</si>
  <si>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</si>
  <si>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</si>
  <si>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</si>
  <si>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</si>
  <si>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</si>
  <si>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診療所事業特別会計</t>
    <phoneticPr fontId="5"/>
  </si>
  <si>
    <t>後期高齢者医療特別会計</t>
    <phoneticPr fontId="5"/>
  </si>
  <si>
    <t>介護保険事業特別会計</t>
    <phoneticPr fontId="5"/>
  </si>
  <si>
    <t>居宅介護予防支援事業特別会計</t>
    <phoneticPr fontId="5"/>
  </si>
  <si>
    <t>訪問看護事業特別会計</t>
    <phoneticPr fontId="5"/>
  </si>
  <si>
    <t>水道事業会計</t>
    <phoneticPr fontId="5"/>
  </si>
  <si>
    <t>法適用企業</t>
    <phoneticPr fontId="5"/>
  </si>
  <si>
    <t>勝沼ぶどうの丘事業会計</t>
    <phoneticPr fontId="5"/>
  </si>
  <si>
    <t>勝沼病院事業会計</t>
    <phoneticPr fontId="5"/>
  </si>
  <si>
    <t>下水道事業特別会計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</si>
  <si>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</si>
  <si>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</si>
  <si>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</si>
  <si>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</si>
  <si>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</si>
  <si>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</si>
  <si>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</si>
  <si>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</si>
  <si>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</si>
  <si>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</si>
  <si>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</si>
  <si>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</si>
  <si>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</si>
  <si>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</si>
  <si>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</si>
  <si>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</si>
  <si>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</si>
  <si>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</si>
  <si>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</si>
  <si>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</si>
  <si>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</si>
  <si>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</si>
  <si>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</si>
  <si>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</si>
  <si>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</si>
  <si>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</si>
  <si>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</si>
  <si>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</si>
  <si>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</si>
  <si>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</si>
  <si>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</si>
  <si>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</si>
  <si>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</si>
  <si>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</si>
  <si>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</si>
  <si>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</si>
  <si>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</si>
  <si>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</si>
  <si>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</si>
  <si>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</si>
  <si>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</si>
  <si>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</si>
  <si>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</si>
  <si>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</si>
  <si>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</si>
  <si>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</si>
  <si>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</si>
  <si>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</si>
  <si>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</si>
  <si>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</si>
  <si>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</si>
  <si>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</si>
  <si>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</si>
  <si>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</si>
  <si>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</si>
  <si>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</si>
  <si>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</si>
  <si>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勝沼病院事業会計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</si>
  <si>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</si>
  <si>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</si>
  <si>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</si>
  <si>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</si>
  <si>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</si>
  <si>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</si>
  <si>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</si>
  <si>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</si>
  <si>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</si>
  <si>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</si>
  <si>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</si>
  <si>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</si>
  <si>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</si>
  <si>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</si>
  <si>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</si>
  <si>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</si>
  <si>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</si>
  <si>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</si>
  <si>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</si>
  <si>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</si>
  <si>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</si>
  <si>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</si>
  <si>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</si>
  <si>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</si>
  <si>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</si>
  <si>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</si>
  <si>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</si>
  <si>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</si>
  <si>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</si>
  <si>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</si>
  <si>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</si>
  <si>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</si>
  <si>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</si>
  <si>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</si>
  <si>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</si>
  <si>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</si>
  <si>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</si>
  <si>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</si>
  <si>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</si>
  <si>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</si>
  <si>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</si>
  <si>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</si>
  <si>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</si>
  <si>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</si>
  <si>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</si>
  <si>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</si>
  <si>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</si>
  <si>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</si>
  <si>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</si>
  <si>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</si>
  <si>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</si>
  <si>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</si>
  <si>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</si>
  <si>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</si>
  <si>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</si>
  <si>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</si>
  <si>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</si>
  <si>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</si>
  <si>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</si>
  <si>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</si>
  <si>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</si>
  <si>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</si>
  <si>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</si>
  <si>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</si>
  <si>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</si>
  <si>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</si>
  <si>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</si>
  <si>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</si>
  <si>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</si>
  <si>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</si>
  <si>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</si>
  <si>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</si>
  <si>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</si>
  <si>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</si>
  <si>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</si>
  <si>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</si>
  <si>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</si>
  <si>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</si>
  <si>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</si>
  <si>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</si>
  <si>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</si>
  <si>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</si>
  <si>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</si>
  <si>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9.99</t>
  </si>
  <si>
    <t>水道事業会計</t>
  </si>
  <si>
    <t>一般会計</t>
  </si>
  <si>
    <t>勝沼ぶどうの丘事業会計</t>
  </si>
  <si>
    <t>勝沼病院事業会計</t>
  </si>
  <si>
    <t>介護保険事業特別会計</t>
  </si>
  <si>
    <t>居宅介護予防支援事業特別会計</t>
  </si>
  <si>
    <t>診療所事業特別会計</t>
  </si>
  <si>
    <t>下水道事業特別会計</t>
  </si>
  <si>
    <t>その他会計（赤字）</t>
  </si>
  <si>
    <t>その他会計（黒字）</t>
  </si>
  <si>
    <t>-</t>
    <phoneticPr fontId="2"/>
  </si>
  <si>
    <t>-</t>
    <phoneticPr fontId="2"/>
  </si>
  <si>
    <t>東山梨行政事務組合</t>
  </si>
  <si>
    <t>東山梨環境衛生組合</t>
  </si>
  <si>
    <t>市町村総合事務組合(一般会計)</t>
  </si>
  <si>
    <t>市町村総合事務組合(交通災害会計)</t>
  </si>
  <si>
    <t>市町村総合事務組合(最終処分場)</t>
  </si>
  <si>
    <t>峡東地域広域水道企業団</t>
  </si>
  <si>
    <t>甲府・峡東地域ごみ処理施設事務組合</t>
  </si>
  <si>
    <t>後期高齢者医療広域連合(一般会計)</t>
  </si>
  <si>
    <t>後期高齢者医療広域連合(特別会計)</t>
  </si>
  <si>
    <t>釈迦堂遺跡博物館組合</t>
  </si>
  <si>
    <t>法適用企業</t>
  </si>
  <si>
    <t>市町村総合事務組合(電子化会館管理・研修会計)</t>
    <phoneticPr fontId="2"/>
  </si>
  <si>
    <t>-</t>
    <phoneticPr fontId="2"/>
  </si>
  <si>
    <t>甲州市土地開発公社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</si>
  <si>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</si>
  <si>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</si>
  <si>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</si>
  <si>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</si>
  <si>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</si>
  <si>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</si>
  <si>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</si>
  <si>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</si>
  <si>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</si>
  <si>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</si>
  <si>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</si>
  <si>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率、将来負担比率とも前年度から比率は改善されているが（実質公債費比率0.7ポイント減、将来負担比率3.4ポイント減）、類似団体平均値を大きく上回っている状況にある。地方債残高及び公営企業債等繰入見込額が高どまっていることが主な要因として挙げられる。今後は、新市まちづくり計画に基づき実施してきた各事業の充当財源である合併特例事業債の償還金が更に本格的になり、また、平成28年度及び29年度において、充当可能特定歳入に算定される都市計画税の賦課を休止する決定がされており、更には、28年度から普通交付税の合併縮減始まることに伴い標準財政規模の減少が見込まれるなど、各比率とも上昇が予想されることから、公債費の償還のピークを考慮する中で、引き続き、建設事業の選択実施を継続し公債費負担の適正化を図り、長期での比率改善に向け、更なる財政の健全化に努める。
</t>
    <rPh sb="1" eb="3">
      <t>ジッシツ</t>
    </rPh>
    <rPh sb="3" eb="6">
      <t>コウサイヒ</t>
    </rPh>
    <rPh sb="6" eb="7">
      <t>リツ</t>
    </rPh>
    <rPh sb="8" eb="10">
      <t>ショウライ</t>
    </rPh>
    <rPh sb="10" eb="12">
      <t>フタン</t>
    </rPh>
    <rPh sb="12" eb="14">
      <t>ヒリツ</t>
    </rPh>
    <rPh sb="16" eb="19">
      <t>ゼンネンド</t>
    </rPh>
    <rPh sb="21" eb="23">
      <t>ヒリツ</t>
    </rPh>
    <rPh sb="24" eb="26">
      <t>カイゼン</t>
    </rPh>
    <rPh sb="33" eb="35">
      <t>ジッシツ</t>
    </rPh>
    <rPh sb="35" eb="38">
      <t>コウサイヒ</t>
    </rPh>
    <rPh sb="38" eb="40">
      <t>ヒリツ</t>
    </rPh>
    <rPh sb="47" eb="48">
      <t>ゲン</t>
    </rPh>
    <rPh sb="49" eb="51">
      <t>ショウライ</t>
    </rPh>
    <rPh sb="51" eb="53">
      <t>フタン</t>
    </rPh>
    <rPh sb="53" eb="55">
      <t>ヒリツ</t>
    </rPh>
    <rPh sb="62" eb="63">
      <t>ゲン</t>
    </rPh>
    <rPh sb="65" eb="67">
      <t>ルイジ</t>
    </rPh>
    <rPh sb="67" eb="69">
      <t>ダンタイ</t>
    </rPh>
    <rPh sb="69" eb="72">
      <t>ヘイキンチ</t>
    </rPh>
    <rPh sb="73" eb="74">
      <t>オオ</t>
    </rPh>
    <rPh sb="76" eb="78">
      <t>ウワマワ</t>
    </rPh>
    <rPh sb="82" eb="84">
      <t>ジョウキョウ</t>
    </rPh>
    <rPh sb="88" eb="91">
      <t>チホウサイ</t>
    </rPh>
    <rPh sb="91" eb="93">
      <t>ザンダカ</t>
    </rPh>
    <rPh sb="93" eb="94">
      <t>オヨ</t>
    </rPh>
    <rPh sb="95" eb="97">
      <t>コウエイ</t>
    </rPh>
    <rPh sb="97" eb="99">
      <t>キギョウ</t>
    </rPh>
    <rPh sb="99" eb="100">
      <t>サイ</t>
    </rPh>
    <rPh sb="100" eb="101">
      <t>トウ</t>
    </rPh>
    <rPh sb="101" eb="103">
      <t>クリイレ</t>
    </rPh>
    <rPh sb="103" eb="105">
      <t>ミコミ</t>
    </rPh>
    <rPh sb="105" eb="106">
      <t>ガク</t>
    </rPh>
    <rPh sb="107" eb="108">
      <t>タカ</t>
    </rPh>
    <rPh sb="117" eb="118">
      <t>オモ</t>
    </rPh>
    <rPh sb="119" eb="121">
      <t>ヨウイン</t>
    </rPh>
    <rPh sb="124" eb="125">
      <t>ア</t>
    </rPh>
    <rPh sb="241" eb="242">
      <t>サラ</t>
    </rPh>
    <rPh sb="287" eb="288">
      <t>カク</t>
    </rPh>
    <rPh sb="288" eb="290">
      <t>ヒリツ</t>
    </rPh>
    <rPh sb="351" eb="352">
      <t>ハカ</t>
    </rPh>
    <rPh sb="366" eb="367">
      <t>サラ</t>
    </rPh>
    <rPh sb="369" eb="371">
      <t>ザイセイ</t>
    </rPh>
    <rPh sb="372" eb="375">
      <t>ケンゼンカ</t>
    </rPh>
    <rPh sb="376" eb="377">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</si>
</sst>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61467</c:v>
                </c:pt>
                <c:pt idx="1">
                  <c:v>82190</c:v>
                </c:pt>
                <c:pt idx="2">
                  <c:v>119037</c:v>
                </c:pt>
                <c:pt idx="3">
                  <c:v>104948</c:v>
                </c:pt>
                <c:pt idx="4">
                  <c:v>72991</c:v>
                </c:pt>
              </c:numCache>
            </c:numRef>
          </c:val>
          <c:smooth val="0"/>
        </c:ser>
        <c:dLbls>
          <c:showLegendKey val="0"/>
          <c:showVal val="0"/>
          <c:showCatName val="0"/>
          <c:showSerName val="0"/>
          <c:showPercent val="0"/>
          <c:showBubbleSize val="0"/>
        </c:dLbls>
        <c:marker val="1"/>
        <c:smooth val="0"/>
        <c:axId val="101136640"/>
        <c:axId val="101147008"/>
      </c:lineChart>
      <c:catAx>
        <c:axId val="101136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47008"/>
        <c:crosses val="autoZero"/>
        <c:auto val="1"/>
        <c:lblAlgn val="ctr"/>
        <c:lblOffset val="100"/>
        <c:tickLblSkip val="1"/>
        <c:tickMarkSkip val="1"/>
        <c:noMultiLvlLbl val="0"/>
      </c:catAx>
      <c:valAx>
        <c:axId val="1011470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13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7.66</c:v>
                </c:pt>
                <c:pt idx="1">
                  <c:v>7.02</c:v>
                </c:pt>
                <c:pt idx="2">
                  <c:v>9.18</c:v>
                </c:pt>
                <c:pt idx="3">
                  <c:v>5.12</c:v>
                </c:pt>
                <c:pt idx="4">
                  <c:v>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12.9</c:v>
                </c:pt>
                <c:pt idx="1">
                  <c:v>14.88</c:v>
                </c:pt>
                <c:pt idx="2">
                  <c:v>14.69</c:v>
                </c:pt>
                <c:pt idx="3">
                  <c:v>8.9700000000000006</c:v>
                </c:pt>
                <c:pt idx="4">
                  <c:v>8.89</c:v>
                </c:pt>
              </c:numCache>
            </c:numRef>
          </c:val>
        </c:ser>
        <c:dLbls>
          <c:showLegendKey val="0"/>
          <c:showVal val="0"/>
          <c:showCatName val="0"/>
          <c:showSerName val="0"/>
          <c:showPercent val="0"/>
          <c:showBubbleSize val="0"/>
        </c:dLbls>
        <c:gapWidth val="250"/>
        <c:overlap val="100"/>
        <c:axId val="21088512"/>
        <c:axId val="2109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c:v>
                </c:pt>
                <c:pt idx="1">
                  <c:v>1.27</c:v>
                </c:pt>
                <c:pt idx="2">
                  <c:v>2.25</c:v>
                </c:pt>
                <c:pt idx="3">
                  <c:v>-9.99</c:v>
                </c:pt>
                <c:pt idx="4">
                  <c:v>3.29</c:v>
                </c:pt>
              </c:numCache>
            </c:numRef>
          </c:val>
          <c:smooth val="0"/>
        </c:ser>
        <c:dLbls>
          <c:showLegendKey val="0"/>
          <c:showVal val="0"/>
          <c:showCatName val="0"/>
          <c:showSerName val="0"/>
          <c:showPercent val="0"/>
          <c:showBubbleSize val="0"/>
        </c:dLbls>
        <c:marker val="1"/>
        <c:smooth val="0"/>
        <c:axId val="21088512"/>
        <c:axId val="21090688"/>
      </c:lineChart>
      <c:catAx>
        <c:axId val="2108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90688"/>
        <c:crosses val="autoZero"/>
        <c:auto val="1"/>
        <c:lblAlgn val="ctr"/>
        <c:lblOffset val="100"/>
        <c:tickLblSkip val="1"/>
        <c:tickMarkSkip val="1"/>
        <c:noMultiLvlLbl val="0"/>
      </c:catAx>
      <c:valAx>
        <c:axId val="2109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2.13</c:v>
                </c:pt>
                <c:pt idx="2">
                  <c:v>#N/A</c:v>
                </c:pt>
                <c:pt idx="3">
                  <c:v>1.01</c:v>
                </c:pt>
                <c:pt idx="4">
                  <c:v>#N/A</c:v>
                </c:pt>
                <c:pt idx="5">
                  <c:v>0.9</c:v>
                </c:pt>
                <c:pt idx="6">
                  <c:v>#N/A</c:v>
                </c:pt>
                <c:pt idx="7">
                  <c:v>0.26</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居宅介護予防支援事業特別会計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0.03</c:v>
                </c:pt>
                <c:pt idx="4">
                  <c:v>#N/A</c:v>
                </c:pt>
                <c:pt idx="5">
                  <c:v>0.04</c:v>
                </c:pt>
                <c:pt idx="6">
                  <c:v>#N/A</c:v>
                </c:pt>
                <c:pt idx="7">
                  <c:v>0.05</c:v>
                </c:pt>
                <c:pt idx="8">
                  <c:v>#N/A</c:v>
                </c:pt>
                <c:pt idx="9">
                  <c:v>7.0000000000000007E-2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0.31</c:v>
                </c:pt>
                <c:pt idx="4">
                  <c:v>#N/A</c:v>
                </c:pt>
                <c:pt idx="5">
                  <c:v>0.22</c:v>
                </c:pt>
                <c:pt idx="6">
                  <c:v>#N/A</c:v>
                </c:pt>
                <c:pt idx="7">
                  <c:v>0.06</c:v>
                </c:pt>
                <c:pt idx="8">
                  <c:v>#N/A</c:v>
                </c:pt>
                <c:pt idx="9">
                  <c:v>0.28999999999999998</c:v>
                </c:pt>
              </c:numCache>
            </c:numRef>
          </c:val>
        </c:ser>
        <c:ser>
          <c:idx val="6"/>
          <c:order val="6"/>
          <c:tx>
            <c:strRef>
              <c:f>データシート!$A$33</c:f>
              <c:strCache>
                <c:ptCount val="1"/>
                <c:pt idx="0">
                  <c:v>勝沼病院事業会計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0.32</c:v>
                </c:pt>
                <c:pt idx="4">
                  <c:v>#N/A</c:v>
                </c:pt>
                <c:pt idx="5">
                  <c:v>0.32</c:v>
                </c:pt>
                <c:pt idx="6">
                  <c:v>#N/A</c:v>
                </c:pt>
                <c:pt idx="7">
                  <c:v>0.34</c:v>
                </c:pt>
                <c:pt idx="8">
                  <c:v>#N/A</c:v>
                </c:pt>
                <c:pt idx="9">
                  <c:v>0.36</c:v>
                </c:pt>
              </c:numCache>
            </c:numRef>
          </c:val>
        </c:ser>
        <c:ser>
          <c:idx val="7"/>
          <c:order val="7"/>
          <c:tx>
            <c:strRef>
              <c:f>データシート!$A$34</c:f>
              <c:strCache>
                <c:ptCount val="1"/>
                <c:pt idx="0">
                  <c:v>勝沼ぶどうの丘事業会計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2.2400000000000002</c:v>
                </c:pt>
                <c:pt idx="2">
                  <c:v>#N/A</c:v>
                </c:pt>
                <c:pt idx="3">
                  <c:v>2.34</c:v>
                </c:pt>
                <c:pt idx="4">
                  <c:v>#N/A</c:v>
                </c:pt>
                <c:pt idx="5">
                  <c:v>2.3199999999999998</c:v>
                </c:pt>
                <c:pt idx="6">
                  <c:v>#N/A</c:v>
                </c:pt>
                <c:pt idx="7">
                  <c:v>2.6</c:v>
                </c:pt>
                <c:pt idx="8">
                  <c:v>#N/A</c:v>
                </c:pt>
                <c:pt idx="9">
                  <c:v>2.63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7.66</c:v>
                </c:pt>
                <c:pt idx="2">
                  <c:v>#N/A</c:v>
                </c:pt>
                <c:pt idx="3">
                  <c:v>7.01</c:v>
                </c:pt>
                <c:pt idx="4">
                  <c:v>#N/A</c:v>
                </c:pt>
                <c:pt idx="5">
                  <c:v>9.17</c:v>
                </c:pt>
                <c:pt idx="6">
                  <c:v>#N/A</c:v>
                </c:pt>
                <c:pt idx="7">
                  <c:v>5.12</c:v>
                </c:pt>
                <c:pt idx="8">
                  <c:v>#N/A</c:v>
                </c:pt>
                <c:pt idx="9">
                  <c:v>8.36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8.9499999999999993</c:v>
                </c:pt>
                <c:pt idx="2">
                  <c:v>#N/A</c:v>
                </c:pt>
                <c:pt idx="3">
                  <c:v>9.4600000000000009</c:v>
                </c:pt>
                <c:pt idx="4">
                  <c:v>#N/A</c:v>
                </c:pt>
                <c:pt idx="5">
                  <c:v>9.82</c:v>
                </c:pt>
                <c:pt idx="6">
                  <c:v>#N/A</c:v>
                </c:pt>
                <c:pt idx="7">
                  <c:v>10.15</c:v>
                </c:pt>
                <c:pt idx="8">
                  <c:v>#N/A</c:v>
                </c:pt>
                <c:pt idx="9">
                  <c:v>10.32</c:v>
                </c:pt>
              </c:numCache>
            </c:numRef>
          </c:val>
        </c:ser>
        <c:dLbls>
          <c:showLegendKey val="0"/>
          <c:showVal val="0"/>
          <c:showCatName val="0"/>
          <c:showSerName val="0"/>
          <c:showPercent val="0"/>
          <c:showBubbleSize val="0"/>
        </c:dLbls>
        <c:gapWidth val="150"/>
        <c:overlap val="100"/>
        <c:axId val="127766912"/>
        <c:axId val="127768448"/>
      </c:barChart>
      <c:catAx>
        <c:axId val="1277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768448"/>
        <c:crosses val="autoZero"/>
        <c:auto val="1"/>
        <c:lblAlgn val="ctr"/>
        <c:lblOffset val="100"/>
        <c:tickLblSkip val="1"/>
        <c:tickMarkSkip val="1"/>
        <c:noMultiLvlLbl val="0"/>
      </c:catAx>
      <c:valAx>
        <c:axId val="12776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6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1820</c:v>
                </c:pt>
                <c:pt idx="5">
                  <c:v>1894</c:v>
                </c:pt>
                <c:pt idx="8">
                  <c:v>1943</c:v>
                </c:pt>
                <c:pt idx="11">
                  <c:v>2090</c:v>
                </c:pt>
                <c:pt idx="14">
                  <c:v>2063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119</c:v>
                </c:pt>
                <c:pt idx="3">
                  <c:v>117</c:v>
                </c:pt>
                <c:pt idx="6">
                  <c:v>125</c:v>
                </c:pt>
                <c:pt idx="9">
                  <c:v>123</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90</c:v>
                </c:pt>
                <c:pt idx="3">
                  <c:v>89</c:v>
                </c:pt>
                <c:pt idx="6">
                  <c:v>93</c:v>
                </c:pt>
                <c:pt idx="9">
                  <c:v>93</c:v>
                </c:pt>
                <c:pt idx="12">
                  <c:v>105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698</c:v>
                </c:pt>
                <c:pt idx="3">
                  <c:v>695</c:v>
                </c:pt>
                <c:pt idx="6">
                  <c:v>704</c:v>
                </c:pt>
                <c:pt idx="9">
                  <c:v>700</c:v>
                </c:pt>
                <c:pt idx="12">
                  <c:v>706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2092</c:v>
                </c:pt>
                <c:pt idx="3">
                  <c:v>2154</c:v>
                </c:pt>
                <c:pt idx="6">
                  <c:v>2199</c:v>
                </c:pt>
                <c:pt idx="9">
                  <c:v>2252</c:v>
                </c:pt>
                <c:pt idx="12">
                  <c:v>2120</c:v>
                </c:pt>
              </c:numCache>
            </c:numRef>
          </c:val>
        </c:ser>
        <c:dLbls>
          <c:showLegendKey val="0"/>
          <c:showVal val="0"/>
          <c:showCatName val="0"/>
          <c:showSerName val="0"/>
          <c:showPercent val="0"/>
          <c:showBubbleSize val="0"/>
        </c:dLbls>
        <c:gapWidth val="100"/>
        <c:overlap val="100"/>
        <c:axId val="104829312"/>
        <c:axId val="10483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1179</c:v>
                </c:pt>
                <c:pt idx="2">
                  <c:v>#N/A</c:v>
                </c:pt>
                <c:pt idx="3">
                  <c:v>#N/A</c:v>
                </c:pt>
                <c:pt idx="4">
                  <c:v>1161</c:v>
                </c:pt>
                <c:pt idx="5">
                  <c:v>#N/A</c:v>
                </c:pt>
                <c:pt idx="6">
                  <c:v>#N/A</c:v>
                </c:pt>
                <c:pt idx="7">
                  <c:v>1178</c:v>
                </c:pt>
                <c:pt idx="8">
                  <c:v>#N/A</c:v>
                </c:pt>
                <c:pt idx="9">
                  <c:v>#N/A</c:v>
                </c:pt>
                <c:pt idx="10">
                  <c:v>1079</c:v>
                </c:pt>
                <c:pt idx="11">
                  <c:v>#N/A</c:v>
                </c:pt>
                <c:pt idx="12">
                  <c:v>#N/A</c:v>
                </c:pt>
                <c:pt idx="13">
                  <c:v>991</c:v>
                </c:pt>
                <c:pt idx="14">
                  <c:v>#N/A</c:v>
                </c:pt>
              </c:numCache>
            </c:numRef>
          </c:val>
          <c:smooth val="0"/>
        </c:ser>
        <c:dLbls>
          <c:showLegendKey val="0"/>
          <c:showVal val="0"/>
          <c:showCatName val="0"/>
          <c:showSerName val="0"/>
          <c:showPercent val="0"/>
          <c:showBubbleSize val="0"/>
        </c:dLbls>
        <c:marker val="1"/>
        <c:smooth val="0"/>
        <c:axId val="104829312"/>
        <c:axId val="104831232"/>
      </c:lineChart>
      <c:catAx>
        <c:axId val="10482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31232"/>
        <c:crosses val="autoZero"/>
        <c:auto val="1"/>
        <c:lblAlgn val="ctr"/>
        <c:lblOffset val="100"/>
        <c:tickLblSkip val="1"/>
        <c:tickMarkSkip val="1"/>
        <c:noMultiLvlLbl val="0"/>
      </c:catAx>
      <c:valAx>
        <c:axId val="10483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21435</c:v>
                </c:pt>
                <c:pt idx="5">
                  <c:v>22232</c:v>
                </c:pt>
                <c:pt idx="8">
                  <c:v>23399</c:v>
                </c:pt>
                <c:pt idx="11">
                  <c:v>24123</c:v>
                </c:pt>
                <c:pt idx="14">
                  <c:v>24330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2678</c:v>
                </c:pt>
                <c:pt idx="5">
                  <c:v>2583</c:v>
                </c:pt>
                <c:pt idx="8">
                  <c:v>2358</c:v>
                </c:pt>
                <c:pt idx="11">
                  <c:v>2209</c:v>
                </c:pt>
                <c:pt idx="14">
                  <c:v>2075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3090</c:v>
                </c:pt>
                <c:pt idx="5">
                  <c:v>3319</c:v>
                </c:pt>
                <c:pt idx="8">
                  <c:v>3422</c:v>
                </c:pt>
                <c:pt idx="11">
                  <c:v>2801</c:v>
                </c:pt>
                <c:pt idx="14">
                  <c:v>3141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3484</c:v>
                </c:pt>
                <c:pt idx="3">
                  <c:v>3449</c:v>
                </c:pt>
                <c:pt idx="6">
                  <c:v>3276</c:v>
                </c:pt>
                <c:pt idx="9">
                  <c:v>3079</c:v>
                </c:pt>
                <c:pt idx="12">
                  <c:v>3125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985</c:v>
                </c:pt>
                <c:pt idx="3">
                  <c:v>917</c:v>
                </c:pt>
                <c:pt idx="6">
                  <c:v>948</c:v>
                </c:pt>
                <c:pt idx="9">
                  <c:v>1110</c:v>
                </c:pt>
                <c:pt idx="12">
                  <c:v>1657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10928</c:v>
                </c:pt>
                <c:pt idx="3">
                  <c:v>10651</c:v>
                </c:pt>
                <c:pt idx="6">
                  <c:v>10574</c:v>
                </c:pt>
                <c:pt idx="9">
                  <c:v>10334</c:v>
                </c:pt>
                <c:pt idx="12">
                  <c:v>10021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1337</c:v>
                </c:pt>
                <c:pt idx="3">
                  <c:v>1237</c:v>
                </c:pt>
                <c:pt idx="6">
                  <c:v>1078</c:v>
                </c:pt>
                <c:pt idx="9">
                  <c:v>964</c:v>
                </c:pt>
                <c:pt idx="12">
                  <c:v>851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21144</c:v>
                </c:pt>
                <c:pt idx="3">
                  <c:v>22145</c:v>
                </c:pt>
                <c:pt idx="6">
                  <c:v>23715</c:v>
                </c:pt>
                <c:pt idx="9">
                  <c:v>24625</c:v>
                </c:pt>
                <c:pt idx="12">
                  <c:v>24738</c:v>
                </c:pt>
              </c:numCache>
            </c:numRef>
          </c:val>
        </c:ser>
        <c:dLbls>
          <c:showLegendKey val="0"/>
          <c:showVal val="0"/>
          <c:showCatName val="0"/>
          <c:showSerName val="0"/>
          <c:showPercent val="0"/>
          <c:showBubbleSize val="0"/>
        </c:dLbls>
        <c:gapWidth val="100"/>
        <c:overlap val="100"/>
        <c:axId val="21125376"/>
        <c:axId val="2113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10680</c:v>
                </c:pt>
                <c:pt idx="2">
                  <c:v>#N/A</c:v>
                </c:pt>
                <c:pt idx="3">
                  <c:v>#N/A</c:v>
                </c:pt>
                <c:pt idx="4">
                  <c:v>10265</c:v>
                </c:pt>
                <c:pt idx="5">
                  <c:v>#N/A</c:v>
                </c:pt>
                <c:pt idx="6">
                  <c:v>#N/A</c:v>
                </c:pt>
                <c:pt idx="7">
                  <c:v>10412</c:v>
                </c:pt>
                <c:pt idx="8">
                  <c:v>#N/A</c:v>
                </c:pt>
                <c:pt idx="9">
                  <c:v>#N/A</c:v>
                </c:pt>
                <c:pt idx="10">
                  <c:v>10979</c:v>
                </c:pt>
                <c:pt idx="11">
                  <c:v>#N/A</c:v>
                </c:pt>
                <c:pt idx="12">
                  <c:v>#N/A</c:v>
                </c:pt>
                <c:pt idx="13">
                  <c:v>10845</c:v>
                </c:pt>
                <c:pt idx="14">
                  <c:v>#N/A</c:v>
                </c:pt>
              </c:numCache>
            </c:numRef>
          </c:val>
          <c:smooth val="0"/>
        </c:ser>
        <c:dLbls>
          <c:showLegendKey val="0"/>
          <c:showVal val="0"/>
          <c:showCatName val="0"/>
          <c:showSerName val="0"/>
          <c:showPercent val="0"/>
          <c:showBubbleSize val="0"/>
        </c:dLbls>
        <c:marker val="1"/>
        <c:smooth val="0"/>
        <c:axId val="21125376"/>
        <c:axId val="21131648"/>
      </c:lineChart>
      <c:catAx>
        <c:axId val="2112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31648"/>
        <c:crosses val="autoZero"/>
        <c:auto val="1"/>
        <c:lblAlgn val="ctr"/>
        <c:lblOffset val="100"/>
        <c:tickLblSkip val="1"/>
        <c:tickMarkSkip val="1"/>
        <c:noMultiLvlLbl val="0"/>
      </c:catAx>
      <c:valAx>
        <c:axId val="2113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2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{74D108D2-B319-46E6-AE21-EC37643FC6AD}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{6E40D711-8E10-4CC7-944C-AE6CEFE44C95}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{B8903FE2-8535-4D34-9E74-7A9FDE09C5FB}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{A5E9852C-56A2-478F-BDB8-D8422C3DC3F1}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{AD1F7237-FFDB-40E2-A560-76248F5894DB}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{D4E400F5-D784-46DC-A834-22717DE6F23E}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{D6E9A70D-B08B-49F6-91A1-3241EDAAF566}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{04E58FFF-34B4-42AB-9FD6-7B3874714B51}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{757C02CC-64E0-49A7-9928-ED4750421086}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{7D1B256C-135F-45F2-9830-191FD2EE28C4}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223104"/>
        <c:axId val="128237568"/>
      </c:scatterChart>
      <c:valAx>
        <c:axId val="128223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237568"/>
        <c:crosses val="autoZero"/>
        <c:crossBetween val="midCat"/>
      </c:valAx>
      <c:valAx>
        <c:axId val="128237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22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{9E49C368-9D1C-4BB4-997D-6B3D00C1252A}</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51710704424600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{90D034B5-8025-45F7-A050-BA0C5741C6BA}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1.823985408116735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{C13E125E-5688-4326-A869-A3CC7DA4423D}</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{B31E57C4-F1BC-4DE2-892B-83F899952D81}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{91ED089A-2C77-433A-9605-99A84FD8C1EE}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14.3</c:v>
                </c:pt>
                <c:pt idx="1">
                  <c:v>13.7</c:v>
                </c:pt>
                <c:pt idx="2">
                  <c:v>13.7</c:v>
                </c:pt>
                <c:pt idx="3">
                  <c:v>13.5</c:v>
                </c:pt>
                <c:pt idx="4">
                  <c:v>12.8</c:v>
                </c:pt>
              </c:numCache>
            </c:numRef>
          </c:xVal>
          <c:yVal>
            <c:numRef>
              <c:f>公会計指標分析・財政指標組合せ分析表!$K$73:$O$73</c:f>
              <c:numCache>
                <c:formatCode>#,##0.0;"▲ "#,##0.0</c:formatCode>
                <c:ptCount val="5"/>
                <c:pt idx="0">
                  <c:v>124.5</c:v>
                </c:pt>
                <c:pt idx="1">
                  <c:v>121.3</c:v>
                </c:pt>
                <c:pt idx="2">
                  <c:v>121.9</c:v>
                </c:pt>
                <c:pt idx="3">
                  <c:v>132.4</c:v>
                </c:pt>
                <c:pt idx="4">
                  <c:v>129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{D4EA5408-8CAD-47C0-A240-4392F889E14A}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{A3755926-B9C5-4AD7-9A89-0C825AFC321C}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{1C5ED9C8-3B75-4789-AA7C-24BCF6029A91}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{64E8809C-80D3-46DA-A63C-349A0FE8FDBF}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{1248D574-F564-49CB-8DA6-11B7A32DECCC}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28881792"/>
        <c:axId val="128883712"/>
      </c:scatterChart>
      <c:valAx>
        <c:axId val="128881792"/>
        <c:scaling>
          <c:orientation val="minMax"/>
          <c:max val="14.7"/>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83712"/>
        <c:crosses val="autoZero"/>
        <c:crossBetween val="midCat"/>
      </c:valAx>
      <c:valAx>
        <c:axId val="128883712"/>
        <c:scaling>
          <c:orientation val="minMax"/>
          <c:max val="14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881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実質公債比率の分子構造で最も高い割合を占めている元利償還金については、</a:t>
          </a:r>
          <a:r>
            <a:rPr kumimoji="1" lang="ja-JP" altLang="en-US" sz="1100">
              <a:solidFill>
                <a:schemeClr val="dk1"/>
              </a:solidFill>
              <a:effectLst/>
              <a:latin typeface="+mn-lt"/>
              <a:ea typeface="+mn-ea"/>
              <a:cs typeface="+mn-cs"/>
            </a:rPr>
            <a:t>過疎対策事業債</a:t>
          </a:r>
          <a:r>
            <a:rPr kumimoji="1" lang="ja-JP" altLang="ja-JP" sz="1100">
              <a:solidFill>
                <a:schemeClr val="dk1"/>
              </a:solidFill>
              <a:effectLst/>
              <a:latin typeface="+mn-lt"/>
              <a:ea typeface="+mn-ea"/>
              <a:cs typeface="+mn-cs"/>
            </a:rPr>
            <a:t>の元金償還金の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減少した。甲府・峡東クリーンセンター建設に伴う一部事務組合に対する地方債分の負担金の増はあったものの</a:t>
          </a:r>
          <a:r>
            <a:rPr kumimoji="1" lang="ja-JP" altLang="ja-JP" sz="1100">
              <a:solidFill>
                <a:schemeClr val="dk1"/>
              </a:solidFill>
              <a:effectLst/>
              <a:latin typeface="+mn-lt"/>
              <a:ea typeface="+mn-ea"/>
              <a:cs typeface="+mn-cs"/>
            </a:rPr>
            <a:t>、実質公債比率の分子については、前年度と比較し</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今後は、合併特例事業債の償還が本格的に進んでいくことなどにより、元利償還金の増加が見込まれるため、建設事業の実施にあたっては、公債費の償還のピークを考慮し、緊急性、必要性を充分に検討した事業実施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将来負担比率の分子に算入される将来負担額は、甲府・峡東クリーンセンター建設に伴う一部事務組合負担金等見込額の増、退職手当負担見込額の増、小中学校非構造部耐震事業等の大型普通建設事業の実施などによる、一般会計に係る地方債現在高の増など比率悪化の要因はあるものの、土地開発公社などへの債務負担行為に基づく支出予定額、公営企業債等繰入見込額などの減少が影響し、前年度よりマイナスになった。また、算定で除かれる充当可能財源等については、有利な地方債を活用することにより、後年度の交付税措置として算入される基準財政需要額算入見込額は増加し、充当可能基金においても、ふるさと納税寄付金の増加の影響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340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百万円増加となった。上記の要因により将来負担比率の分子は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134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百万円減少した。今後、平成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年度及び</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年度において、充当可能特定歳入に算定される都市計画税の賦課を休止する決定がされており、また、</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年度から普通交付税の合併縮減始まることに伴い標準財政規模の減少が見込まれるなど数値の増加が予想される。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類似団体の平均値を若干上回る</a:t>
          </a:r>
          <a:r>
            <a:rPr kumimoji="1" lang="en-US" altLang="ja-JP" sz="1100">
              <a:solidFill>
                <a:schemeClr val="dk1"/>
              </a:solidFill>
              <a:effectLst/>
              <a:latin typeface="+mn-lt"/>
              <a:ea typeface="+mn-ea"/>
              <a:cs typeface="+mn-cs"/>
            </a:rPr>
            <a:t>0.48</a:t>
          </a:r>
          <a:r>
            <a:rPr kumimoji="1" lang="ja-JP" altLang="ja-JP" sz="1100">
              <a:solidFill>
                <a:schemeClr val="dk1"/>
              </a:solidFill>
              <a:effectLst/>
              <a:latin typeface="+mn-lt"/>
              <a:ea typeface="+mn-ea"/>
              <a:cs typeface="+mn-cs"/>
            </a:rPr>
            <a:t>であり、</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年連続で</a:t>
          </a:r>
          <a:r>
            <a:rPr kumimoji="1" lang="ja-JP" altLang="ja-JP" sz="1100">
              <a:solidFill>
                <a:schemeClr val="dk1"/>
              </a:solidFill>
              <a:effectLst/>
              <a:latin typeface="+mn-lt"/>
              <a:ea typeface="+mn-ea"/>
              <a:cs typeface="+mn-cs"/>
            </a:rPr>
            <a:t>同値</a:t>
          </a:r>
          <a:r>
            <a:rPr kumimoji="1" lang="ja-JP" altLang="en-US" sz="1100">
              <a:solidFill>
                <a:schemeClr val="dk1"/>
              </a:solidFill>
              <a:effectLst/>
              <a:latin typeface="+mn-lt"/>
              <a:ea typeface="+mn-ea"/>
              <a:cs typeface="+mn-cs"/>
            </a:rPr>
            <a:t>での</a:t>
          </a:r>
          <a:r>
            <a:rPr kumimoji="1" lang="ja-JP" altLang="ja-JP" sz="1100">
              <a:solidFill>
                <a:schemeClr val="dk1"/>
              </a:solidFill>
              <a:effectLst/>
              <a:latin typeface="+mn-lt"/>
              <a:ea typeface="+mn-ea"/>
              <a:cs typeface="+mn-cs"/>
            </a:rPr>
            <a:t>推移</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ヵ年平均で算出されるため、前年度と同値となったが、単年度でみると、</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ポイント前年度から下がっている。</a:t>
          </a:r>
          <a:r>
            <a:rPr kumimoji="1" lang="ja-JP" altLang="en-US" sz="1100">
              <a:solidFill>
                <a:schemeClr val="dk1"/>
              </a:solidFill>
              <a:effectLst/>
              <a:latin typeface="+mn-lt"/>
              <a:ea typeface="+mn-ea"/>
              <a:cs typeface="+mn-cs"/>
            </a:rPr>
            <a:t>市民税で景気の回復傾向が、市税収入に反映されつつあり、個人市民税の</a:t>
          </a:r>
          <a:r>
            <a:rPr kumimoji="1" lang="ja-JP" altLang="ja-JP" sz="1100">
              <a:solidFill>
                <a:schemeClr val="dk1"/>
              </a:solidFill>
              <a:effectLst/>
              <a:latin typeface="+mn-lt"/>
              <a:ea typeface="+mn-ea"/>
              <a:cs typeface="+mn-cs"/>
            </a:rPr>
            <a:t>増加が見られたものの、地価下落の影響や償却資産が減少により固定資産税が減収したこと、また、</a:t>
          </a:r>
          <a:r>
            <a:rPr kumimoji="1" lang="ja-JP" altLang="en-US" sz="1100">
              <a:solidFill>
                <a:schemeClr val="dk1"/>
              </a:solidFill>
              <a:effectLst/>
              <a:latin typeface="+mn-lt"/>
              <a:ea typeface="+mn-ea"/>
              <a:cs typeface="+mn-cs"/>
            </a:rPr>
            <a:t>下水道事業債、</a:t>
          </a:r>
          <a:r>
            <a:rPr kumimoji="1" lang="ja-JP" altLang="ja-JP" sz="1100">
              <a:solidFill>
                <a:schemeClr val="dk1"/>
              </a:solidFill>
              <a:effectLst/>
              <a:latin typeface="+mn-lt"/>
              <a:ea typeface="+mn-ea"/>
              <a:cs typeface="+mn-cs"/>
            </a:rPr>
            <a:t>合併特例事業債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元金償還金増など</a:t>
          </a:r>
          <a:r>
            <a:rPr kumimoji="1" lang="ja-JP" altLang="en-US" sz="1100">
              <a:solidFill>
                <a:schemeClr val="dk1"/>
              </a:solidFill>
              <a:effectLst/>
              <a:latin typeface="+mn-lt"/>
              <a:ea typeface="+mn-ea"/>
              <a:cs typeface="+mn-cs"/>
            </a:rPr>
            <a:t>による基準財政需要額の増加</a:t>
          </a:r>
          <a:r>
            <a:rPr kumimoji="1" lang="ja-JP" altLang="ja-JP" sz="1100">
              <a:solidFill>
                <a:schemeClr val="dk1"/>
              </a:solidFill>
              <a:effectLst/>
              <a:latin typeface="+mn-lt"/>
              <a:ea typeface="+mn-ea"/>
              <a:cs typeface="+mn-cs"/>
            </a:rPr>
            <a:t>が主な要因として挙げられる。類似団体平均は上回っているもののの、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ポイント減少している状況であるため、指数向上に向け、今後とも更に歳出の徹底した見直しと市税徴収率向上に努め、財政の健全化を推進する。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1" name="直線コネクタ 70"/>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5292</xdr:rowOff>
    </xdr:to>
    <xdr:cxnSp macro="">
      <xdr:nvCxnSpPr>
        <xdr:cNvPr id="77" name="直線コネクタ 76"/>
        <xdr:cNvCxnSpPr/>
      </xdr:nvCxnSpPr>
      <xdr:spPr>
        <a:xfrm>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8"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1" name="円/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2" name="テキスト ボックス 91"/>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66269</xdr:rowOff>
    </xdr:from>
    <xdr:ext cx="762000" cy="259045"/>
    <xdr:sp macro="" textlink="">
      <xdr:nvSpPr>
        <xdr:cNvPr id="94" name="テキスト ボックス 93"/>
        <xdr:cNvSpPr txBox="1"/>
      </xdr:nvSpPr>
      <xdr:spPr>
        <a:xfrm>
          <a:off x="1955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類似団体の平均値を上回る</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比率は改善した。</a:t>
          </a:r>
          <a:r>
            <a:rPr kumimoji="1" lang="ja-JP" altLang="ja-JP" sz="1100">
              <a:solidFill>
                <a:schemeClr val="dk1"/>
              </a:solidFill>
              <a:effectLst/>
              <a:latin typeface="+mn-lt"/>
              <a:ea typeface="+mn-ea"/>
              <a:cs typeface="+mn-cs"/>
            </a:rPr>
            <a:t>歳出においては、</a:t>
          </a:r>
          <a:r>
            <a:rPr kumimoji="1" lang="ja-JP" altLang="en-US" sz="1100">
              <a:solidFill>
                <a:schemeClr val="dk1"/>
              </a:solidFill>
              <a:effectLst/>
              <a:latin typeface="+mn-lt"/>
              <a:ea typeface="+mn-ea"/>
              <a:cs typeface="+mn-cs"/>
            </a:rPr>
            <a:t>特別会計への経常的繰出金が増えたことなど、比率悪化の要因もあるものの、職員給与費の減、過疎対策事業債等の元金償還金の減に伴う公債費の減などにより、経常的経費が微減となったこと、また、</a:t>
          </a:r>
          <a:r>
            <a:rPr kumimoji="1" lang="ja-JP" altLang="ja-JP" sz="1100">
              <a:solidFill>
                <a:schemeClr val="dk1"/>
              </a:solidFill>
              <a:effectLst/>
              <a:latin typeface="+mn-lt"/>
              <a:ea typeface="+mn-ea"/>
              <a:cs typeface="+mn-cs"/>
            </a:rPr>
            <a:t>歳入に</a:t>
          </a:r>
          <a:r>
            <a:rPr kumimoji="1" lang="ja-JP" altLang="en-US" sz="1100">
              <a:solidFill>
                <a:schemeClr val="dk1"/>
              </a:solidFill>
              <a:effectLst/>
              <a:latin typeface="+mn-lt"/>
              <a:ea typeface="+mn-ea"/>
              <a:cs typeface="+mn-cs"/>
            </a:rPr>
            <a:t>おいて、消費税の引き上げに伴う地方消費税交付金の増加</a:t>
          </a:r>
          <a:r>
            <a:rPr kumimoji="1" lang="ja-JP" altLang="ja-JP" sz="1100">
              <a:solidFill>
                <a:schemeClr val="dk1"/>
              </a:solidFill>
              <a:effectLst/>
              <a:latin typeface="+mn-lt"/>
              <a:ea typeface="+mn-ea"/>
              <a:cs typeface="+mn-cs"/>
            </a:rPr>
            <a:t>に伴う経常一般財源の</a:t>
          </a:r>
          <a:r>
            <a:rPr kumimoji="1" lang="ja-JP" altLang="en-US" sz="1100">
              <a:solidFill>
                <a:schemeClr val="dk1"/>
              </a:solidFill>
              <a:effectLst/>
              <a:latin typeface="+mn-lt"/>
              <a:ea typeface="+mn-ea"/>
              <a:cs typeface="+mn-cs"/>
            </a:rPr>
            <a:t>増が</a:t>
          </a:r>
          <a:r>
            <a:rPr kumimoji="1" lang="ja-JP" altLang="ja-JP" sz="1100">
              <a:solidFill>
                <a:schemeClr val="dk1"/>
              </a:solidFill>
              <a:effectLst/>
              <a:latin typeface="+mn-lt"/>
              <a:ea typeface="+mn-ea"/>
              <a:cs typeface="+mn-cs"/>
            </a:rPr>
            <a:t>主な要因として挙げられる。今後も第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次行政改革大綱に示された各種施策を着実に実行するとともに、徹底した事務事業の見直しを進め、財政構造が硬直化しないよう経常経費の削減に努める。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149013</xdr:rowOff>
    </xdr:to>
    <xdr:cxnSp macro="">
      <xdr:nvCxnSpPr>
        <xdr:cNvPr id="131" name="直線コネクタ 130"/>
        <xdr:cNvCxnSpPr/>
      </xdr:nvCxnSpPr>
      <xdr:spPr>
        <a:xfrm flipV="1">
          <a:off x="4114800" y="1060196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38946</xdr:rowOff>
    </xdr:from>
    <xdr:to>
      <xdr:col>6</xdr:col>
      <xdr:colOff>0</xdr:colOff>
      <xdr:row>62</xdr:row>
      <xdr:rowOff>149013</xdr:rowOff>
    </xdr:to>
    <xdr:cxnSp macro="">
      <xdr:nvCxnSpPr>
        <xdr:cNvPr id="134" name="直線コネクタ 133"/>
        <xdr:cNvCxnSpPr/>
      </xdr:nvCxnSpPr>
      <xdr:spPr>
        <a:xfrm>
          <a:off x="3225800" y="1049739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38946</xdr:rowOff>
    </xdr:from>
    <xdr:to>
      <xdr:col>4</xdr:col>
      <xdr:colOff>482600</xdr:colOff>
      <xdr:row>61</xdr:row>
      <xdr:rowOff>55033</xdr:rowOff>
    </xdr:to>
    <xdr:cxnSp macro="">
      <xdr:nvCxnSpPr>
        <xdr:cNvPr id="137" name="直線コネクタ 136"/>
        <xdr:cNvCxnSpPr/>
      </xdr:nvCxnSpPr>
      <xdr:spPr>
        <a:xfrm flipV="1">
          <a:off x="2336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61</xdr:row>
      <xdr:rowOff>55033</xdr:rowOff>
    </xdr:to>
    <xdr:cxnSp macro="">
      <xdr:nvCxnSpPr>
        <xdr:cNvPr id="140" name="直線コネクタ 139"/>
        <xdr:cNvCxnSpPr/>
      </xdr:nvCxnSpPr>
      <xdr:spPr>
        <a:xfrm>
          <a:off x="1447800" y="1026414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64787</xdr:rowOff>
    </xdr:from>
    <xdr:ext cx="762000" cy="259045"/>
    <xdr:sp macro="" textlink="">
      <xdr:nvSpPr>
        <xdr:cNvPr id="151" name="財政構造の弾力性該当値テキスト"/>
        <xdr:cNvSpPr txBox="1"/>
      </xdr:nvSpPr>
      <xdr:spPr>
        <a:xfrm>
          <a:off x="5041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13140</xdr:rowOff>
    </xdr:from>
    <xdr:ext cx="736600" cy="259045"/>
    <xdr:sp macro="" textlink="">
      <xdr:nvSpPr>
        <xdr:cNvPr id="153" name="テキスト ボックス 152"/>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159596</xdr:rowOff>
    </xdr:from>
    <xdr:to>
      <xdr:col>4</xdr:col>
      <xdr:colOff>533400</xdr:colOff>
      <xdr:row>61</xdr:row>
      <xdr:rowOff>89746</xdr:rowOff>
    </xdr:to>
    <xdr:sp macro="" textlink="">
      <xdr:nvSpPr>
        <xdr:cNvPr id="154" name="円/楕円 153"/>
        <xdr:cNvSpPr/>
      </xdr:nvSpPr>
      <xdr:spPr>
        <a:xfrm>
          <a:off x="3175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99923</xdr:rowOff>
    </xdr:from>
    <xdr:ext cx="762000" cy="259045"/>
    <xdr:sp macro="" textlink="">
      <xdr:nvSpPr>
        <xdr:cNvPr id="155" name="テキスト ボックス 154"/>
        <xdr:cNvSpPr txBox="1"/>
      </xdr:nvSpPr>
      <xdr:spPr>
        <a:xfrm>
          <a:off x="2844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4233</xdr:rowOff>
    </xdr:from>
    <xdr:to>
      <xdr:col>3</xdr:col>
      <xdr:colOff>330200</xdr:colOff>
      <xdr:row>61</xdr:row>
      <xdr:rowOff>105833</xdr:rowOff>
    </xdr:to>
    <xdr:sp macro="" textlink="">
      <xdr:nvSpPr>
        <xdr:cNvPr id="156" name="円/楕円 155"/>
        <xdr:cNvSpPr/>
      </xdr:nvSpPr>
      <xdr:spPr>
        <a:xfrm>
          <a:off x="2286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116010</xdr:rowOff>
    </xdr:from>
    <xdr:ext cx="762000" cy="259045"/>
    <xdr:sp macro="" textlink="">
      <xdr:nvSpPr>
        <xdr:cNvPr id="157" name="テキスト ボックス 156"/>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8" name="円/楕円 157"/>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9" name="テキスト ボックス 158"/>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[160,469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類似団体の平均値を若干上回る</a:t>
          </a:r>
          <a:r>
            <a:rPr kumimoji="1" lang="en-US" altLang="ja-JP" sz="1100">
              <a:solidFill>
                <a:schemeClr val="dk1"/>
              </a:solidFill>
              <a:effectLst/>
              <a:latin typeface="+mn-lt"/>
              <a:ea typeface="+mn-ea"/>
              <a:cs typeface="+mn-cs"/>
            </a:rPr>
            <a:t>160,469</a:t>
          </a:r>
          <a:r>
            <a:rPr kumimoji="1" lang="ja-JP" altLang="ja-JP" sz="1100">
              <a:solidFill>
                <a:schemeClr val="dk1"/>
              </a:solidFill>
              <a:effectLst/>
              <a:latin typeface="+mn-lt"/>
              <a:ea typeface="+mn-ea"/>
              <a:cs typeface="+mn-cs"/>
            </a:rPr>
            <a:t>円であり、前年度から</a:t>
          </a:r>
          <a:r>
            <a:rPr kumimoji="1" lang="en-US" altLang="ja-JP" sz="1100">
              <a:solidFill>
                <a:schemeClr val="dk1"/>
              </a:solidFill>
              <a:effectLst/>
              <a:latin typeface="+mn-lt"/>
              <a:ea typeface="+mn-ea"/>
              <a:cs typeface="+mn-cs"/>
            </a:rPr>
            <a:t>7,689</a:t>
          </a:r>
          <a:r>
            <a:rPr kumimoji="1" lang="ja-JP" altLang="ja-JP" sz="1100">
              <a:solidFill>
                <a:schemeClr val="dk1"/>
              </a:solidFill>
              <a:effectLst/>
              <a:latin typeface="+mn-lt"/>
              <a:ea typeface="+mn-ea"/>
              <a:cs typeface="+mn-cs"/>
            </a:rPr>
            <a:t>円増加した。人件費は、適正な定員管理に努め</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退職者の増に伴う退職手当負担金の増があったものの、職員構成が変わったことが影響し、</a:t>
          </a:r>
          <a:r>
            <a:rPr kumimoji="1" lang="ja-JP" altLang="ja-JP" sz="1100">
              <a:solidFill>
                <a:schemeClr val="dk1"/>
              </a:solidFill>
              <a:effectLst/>
              <a:latin typeface="+mn-lt"/>
              <a:ea typeface="+mn-ea"/>
              <a:cs typeface="+mn-cs"/>
            </a:rPr>
            <a:t>物件費においては、</a:t>
          </a:r>
          <a:r>
            <a:rPr kumimoji="1" lang="ja-JP" altLang="en-US" sz="1100">
              <a:solidFill>
                <a:schemeClr val="dk1"/>
              </a:solidFill>
              <a:effectLst/>
              <a:latin typeface="+mn-lt"/>
              <a:ea typeface="+mn-ea"/>
              <a:cs typeface="+mn-cs"/>
            </a:rPr>
            <a:t>小中学校の給食費を公会計化したことによる食材購入費の増、マイナンバー制度導入に伴うシステム改修費の増、ふ</a:t>
          </a:r>
          <a:r>
            <a:rPr kumimoji="1" lang="ja-JP" altLang="ja-JP" sz="1100">
              <a:solidFill>
                <a:schemeClr val="dk1"/>
              </a:solidFill>
              <a:effectLst/>
              <a:latin typeface="+mn-lt"/>
              <a:ea typeface="+mn-ea"/>
              <a:cs typeface="+mn-cs"/>
            </a:rPr>
            <a:t>るさと納税寄附金に係る事務費の増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が主な要因として挙げられる。ふるさと納税の事務費は増加</a:t>
          </a:r>
          <a:r>
            <a:rPr kumimoji="1" lang="ja-JP" altLang="en-US" sz="1100">
              <a:solidFill>
                <a:schemeClr val="dk1"/>
              </a:solidFill>
              <a:effectLst/>
              <a:latin typeface="+mn-lt"/>
              <a:ea typeface="+mn-ea"/>
              <a:cs typeface="+mn-cs"/>
            </a:rPr>
            <a:t>につ</a:t>
          </a:r>
          <a:r>
            <a:rPr kumimoji="1" lang="ja-JP" altLang="ja-JP" sz="1100">
              <a:solidFill>
                <a:schemeClr val="dk1"/>
              </a:solidFill>
              <a:effectLst/>
              <a:latin typeface="+mn-lt"/>
              <a:ea typeface="+mn-ea"/>
              <a:cs typeface="+mn-cs"/>
            </a:rPr>
            <a:t>いては、費用対効果が高いことから、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推進していく。人件費及びその他物件費については、第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次行政改革大綱に示された各種施策を着実に実行するとともに、徹底とした事務事業の見直しを進め、行政事務経費の縮減に努める。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166294</xdr:rowOff>
    </xdr:from>
    <xdr:to>
      <xdr:col>7</xdr:col>
      <xdr:colOff>152400</xdr:colOff>
      <xdr:row>83</xdr:row>
      <xdr:rowOff>56690</xdr:rowOff>
    </xdr:to>
    <xdr:cxnSp macro="">
      <xdr:nvCxnSpPr>
        <xdr:cNvPr id="194" name="直線コネクタ 193"/>
        <xdr:cNvCxnSpPr/>
      </xdr:nvCxnSpPr>
      <xdr:spPr>
        <a:xfrm>
          <a:off x="4114800" y="14225194"/>
          <a:ext cx="8382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106194</xdr:rowOff>
    </xdr:from>
    <xdr:to>
      <xdr:col>6</xdr:col>
      <xdr:colOff>0</xdr:colOff>
      <xdr:row>82</xdr:row>
      <xdr:rowOff>166294</xdr:rowOff>
    </xdr:to>
    <xdr:cxnSp macro="">
      <xdr:nvCxnSpPr>
        <xdr:cNvPr id="197" name="直線コネクタ 196"/>
        <xdr:cNvCxnSpPr/>
      </xdr:nvCxnSpPr>
      <xdr:spPr>
        <a:xfrm>
          <a:off x="3225800" y="14165094"/>
          <a:ext cx="889000" cy="6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80214</xdr:rowOff>
    </xdr:from>
    <xdr:to>
      <xdr:col>4</xdr:col>
      <xdr:colOff>482600</xdr:colOff>
      <xdr:row>82</xdr:row>
      <xdr:rowOff>106194</xdr:rowOff>
    </xdr:to>
    <xdr:cxnSp macro="">
      <xdr:nvCxnSpPr>
        <xdr:cNvPr id="200" name="直線コネクタ 199"/>
        <xdr:cNvCxnSpPr/>
      </xdr:nvCxnSpPr>
      <xdr:spPr>
        <a:xfrm>
          <a:off x="2336800" y="14139114"/>
          <a:ext cx="8890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54451</xdr:rowOff>
    </xdr:from>
    <xdr:to>
      <xdr:col>3</xdr:col>
      <xdr:colOff>279400</xdr:colOff>
      <xdr:row>82</xdr:row>
      <xdr:rowOff>80214</xdr:rowOff>
    </xdr:to>
    <xdr:cxnSp macro="">
      <xdr:nvCxnSpPr>
        <xdr:cNvPr id="203" name="直線コネクタ 202"/>
        <xdr:cNvCxnSpPr/>
      </xdr:nvCxnSpPr>
      <xdr:spPr>
        <a:xfrm>
          <a:off x="1447800" y="14113351"/>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147570</xdr:rowOff>
    </xdr:from>
    <xdr:ext cx="762000" cy="259045"/>
    <xdr:sp macro="" textlink="">
      <xdr:nvSpPr>
        <xdr:cNvPr id="207" name="テキスト ボックス 206"/>
        <xdr:cNvSpPr txBox="1"/>
      </xdr:nvSpPr>
      <xdr:spPr>
        <a:xfrm>
          <a:off x="1066800" y="1420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5890</xdr:rowOff>
    </xdr:from>
    <xdr:to>
      <xdr:col>7</xdr:col>
      <xdr:colOff>203200</xdr:colOff>
      <xdr:row>83</xdr:row>
      <xdr:rowOff>107490</xdr:rowOff>
    </xdr:to>
    <xdr:sp macro="" textlink="">
      <xdr:nvSpPr>
        <xdr:cNvPr id="213" name="円/楕円 212"/>
        <xdr:cNvSpPr/>
      </xdr:nvSpPr>
      <xdr:spPr>
        <a:xfrm>
          <a:off x="4902200" y="1423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149417</xdr:rowOff>
    </xdr:from>
    <xdr:ext cx="762000" cy="259045"/>
    <xdr:sp macro="" textlink="">
      <xdr:nvSpPr>
        <xdr:cNvPr id="214" name="人件費・物件費等の状況該当値テキスト"/>
        <xdr:cNvSpPr txBox="1"/>
      </xdr:nvSpPr>
      <xdr:spPr>
        <a:xfrm>
          <a:off x="5041900" y="142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160,469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115494</xdr:rowOff>
    </xdr:from>
    <xdr:to>
      <xdr:col>6</xdr:col>
      <xdr:colOff>50800</xdr:colOff>
      <xdr:row>83</xdr:row>
      <xdr:rowOff>45644</xdr:rowOff>
    </xdr:to>
    <xdr:sp macro="" textlink="">
      <xdr:nvSpPr>
        <xdr:cNvPr id="215" name="円/楕円 214"/>
        <xdr:cNvSpPr/>
      </xdr:nvSpPr>
      <xdr:spPr>
        <a:xfrm>
          <a:off x="4064000" y="141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30421</xdr:rowOff>
    </xdr:from>
    <xdr:ext cx="736600" cy="259045"/>
    <xdr:sp macro="" textlink="">
      <xdr:nvSpPr>
        <xdr:cNvPr id="216" name="テキスト ボックス 215"/>
        <xdr:cNvSpPr txBox="1"/>
      </xdr:nvSpPr>
      <xdr:spPr>
        <a:xfrm>
          <a:off x="3733800" y="14260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152,780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55394</xdr:rowOff>
    </xdr:from>
    <xdr:to>
      <xdr:col>4</xdr:col>
      <xdr:colOff>533400</xdr:colOff>
      <xdr:row>82</xdr:row>
      <xdr:rowOff>156994</xdr:rowOff>
    </xdr:to>
    <xdr:sp macro="" textlink="">
      <xdr:nvSpPr>
        <xdr:cNvPr id="217" name="円/楕円 216"/>
        <xdr:cNvSpPr/>
      </xdr:nvSpPr>
      <xdr:spPr>
        <a:xfrm>
          <a:off x="3175000" y="141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167171</xdr:rowOff>
    </xdr:from>
    <xdr:ext cx="762000" cy="259045"/>
    <xdr:sp macro="" textlink="">
      <xdr:nvSpPr>
        <xdr:cNvPr id="218" name="テキスト ボックス 217"/>
        <xdr:cNvSpPr txBox="1"/>
      </xdr:nvSpPr>
      <xdr:spPr>
        <a:xfrm>
          <a:off x="2844800" y="138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29414</xdr:rowOff>
    </xdr:from>
    <xdr:to>
      <xdr:col>3</xdr:col>
      <xdr:colOff>330200</xdr:colOff>
      <xdr:row>82</xdr:row>
      <xdr:rowOff>131014</xdr:rowOff>
    </xdr:to>
    <xdr:sp macro="" textlink="">
      <xdr:nvSpPr>
        <xdr:cNvPr id="219" name="円/楕円 218"/>
        <xdr:cNvSpPr/>
      </xdr:nvSpPr>
      <xdr:spPr>
        <a:xfrm>
          <a:off x="2286000" y="1408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141191</xdr:rowOff>
    </xdr:from>
    <xdr:ext cx="762000" cy="259045"/>
    <xdr:sp macro="" textlink="">
      <xdr:nvSpPr>
        <xdr:cNvPr id="220" name="テキスト ボックス 219"/>
        <xdr:cNvSpPr txBox="1"/>
      </xdr:nvSpPr>
      <xdr:spPr>
        <a:xfrm>
          <a:off x="1955800" y="138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3651</xdr:rowOff>
    </xdr:from>
    <xdr:to>
      <xdr:col>2</xdr:col>
      <xdr:colOff>127000</xdr:colOff>
      <xdr:row>82</xdr:row>
      <xdr:rowOff>105251</xdr:rowOff>
    </xdr:to>
    <xdr:sp macro="" textlink="">
      <xdr:nvSpPr>
        <xdr:cNvPr id="221" name="円/楕円 220"/>
        <xdr:cNvSpPr/>
      </xdr:nvSpPr>
      <xdr:spPr>
        <a:xfrm>
          <a:off x="1397000" y="140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115428</xdr:rowOff>
    </xdr:from>
    <xdr:ext cx="762000" cy="259045"/>
    <xdr:sp macro="" textlink="">
      <xdr:nvSpPr>
        <xdr:cNvPr id="222" name="テキスト ボックス 221"/>
        <xdr:cNvSpPr txBox="1"/>
      </xdr:nvSpPr>
      <xdr:spPr>
        <a:xfrm>
          <a:off x="1066800" y="138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　類似団体の平均値を下回る</a:t>
          </a:r>
          <a:r>
            <a:rPr kumimoji="1" lang="en-US" altLang="ja-JP" sz="1100" b="0" i="0" u="none" strike="noStrike" kern="0" cap="none" spc="0" normalizeH="0" baseline="0" noProof="0">
              <a:ln>
                <a:noFill/>
              </a:ln>
              <a:solidFill>
                <a:prstClr val="black"/>
              </a:solidFill>
              <a:effectLst/>
              <a:uLnTx/>
              <a:uFillTx/>
              <a:latin typeface="ＭＳ Ｐゴシック"/>
              <a:ea typeface="+mn-ea"/>
            </a:rPr>
            <a:t>94.8</a:t>
          </a:r>
          <a:r>
            <a:rPr kumimoji="1" lang="ja-JP" altLang="en-US" sz="1100" b="0" i="0" u="none" strike="noStrike" kern="0" cap="none" spc="0" normalizeH="0" baseline="0" noProof="0">
              <a:ln>
                <a:noFill/>
              </a:ln>
              <a:solidFill>
                <a:prstClr val="black"/>
              </a:solidFill>
              <a:effectLst/>
              <a:uLnTx/>
              <a:uFillTx/>
              <a:latin typeface="ＭＳ Ｐゴシック"/>
              <a:ea typeface="+mn-ea"/>
            </a:rPr>
            <a:t>％であり、前年度と比べ</a:t>
          </a:r>
          <a:r>
            <a:rPr kumimoji="1" lang="en-US" altLang="ja-JP" sz="1100" b="0" i="0" u="none" strike="noStrike" kern="0" cap="none" spc="0" normalizeH="0" baseline="0" noProof="0">
              <a:ln>
                <a:noFill/>
              </a:ln>
              <a:solidFill>
                <a:prstClr val="black"/>
              </a:solidFill>
              <a:effectLst/>
              <a:uLnTx/>
              <a:uFillTx/>
              <a:latin typeface="ＭＳ Ｐゴシック"/>
              <a:ea typeface="+mn-ea"/>
            </a:rPr>
            <a:t>0.9</a:t>
          </a:r>
          <a:r>
            <a:rPr kumimoji="1" lang="ja-JP" altLang="en-US" sz="1100" b="0" i="0" u="none" strike="noStrike" kern="0" cap="none" spc="0" normalizeH="0" baseline="0" noProof="0">
              <a:ln>
                <a:noFill/>
              </a:ln>
              <a:solidFill>
                <a:prstClr val="black"/>
              </a:solidFill>
              <a:effectLst/>
              <a:uLnTx/>
              <a:uFillTx/>
              <a:latin typeface="ＭＳ Ｐゴシック"/>
              <a:ea typeface="+mn-ea"/>
            </a:rPr>
            <a:t>ポイント増加した。職員構成が変わったことが主な要因として挙げられる。</a:t>
          </a:r>
          <a:endParaRPr kumimoji="1" lang="en-US" altLang="ja-JP" sz="11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rPr>
            <a:t>　全国平均をも大きく下回る値で推移していることから、現在の水準を維持し、職員給与が市の財政を逼迫させることのないよう、給与の適正化に努める。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154516</xdr:rowOff>
    </xdr:to>
    <xdr:cxnSp macro="">
      <xdr:nvCxnSpPr>
        <xdr:cNvPr id="256" name="直線コネクタ 255"/>
        <xdr:cNvCxnSpPr/>
      </xdr:nvCxnSpPr>
      <xdr:spPr>
        <a:xfrm>
          <a:off x="16179800" y="139213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151695</xdr:rowOff>
    </xdr:from>
    <xdr:to>
      <xdr:col>23</xdr:col>
      <xdr:colOff>406400</xdr:colOff>
      <xdr:row>81</xdr:row>
      <xdr:rowOff>33866</xdr:rowOff>
    </xdr:to>
    <xdr:cxnSp macro="">
      <xdr:nvCxnSpPr>
        <xdr:cNvPr id="259" name="直線コネクタ 258"/>
        <xdr:cNvCxnSpPr/>
      </xdr:nvCxnSpPr>
      <xdr:spPr>
        <a:xfrm>
          <a:off x="15290800" y="138676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1" name="テキスト ボックス 260"/>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151695</xdr:rowOff>
    </xdr:from>
    <xdr:to>
      <xdr:col>22</xdr:col>
      <xdr:colOff>203200</xdr:colOff>
      <xdr:row>87</xdr:row>
      <xdr:rowOff>37395</xdr:rowOff>
    </xdr:to>
    <xdr:cxnSp macro="">
      <xdr:nvCxnSpPr>
        <xdr:cNvPr id="262" name="直線コネクタ 261"/>
        <xdr:cNvCxnSpPr/>
      </xdr:nvCxnSpPr>
      <xdr:spPr>
        <a:xfrm flipV="1">
          <a:off x="14401800" y="138676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37395</xdr:rowOff>
    </xdr:from>
    <xdr:to>
      <xdr:col>21</xdr:col>
      <xdr:colOff>0</xdr:colOff>
      <xdr:row>87</xdr:row>
      <xdr:rowOff>37395</xdr:rowOff>
    </xdr:to>
    <xdr:cxnSp macro="">
      <xdr:nvCxnSpPr>
        <xdr:cNvPr id="265" name="直線コネクタ 264"/>
        <xdr:cNvCxnSpPr/>
      </xdr:nvCxnSpPr>
      <xdr:spPr>
        <a:xfrm>
          <a:off x="13512800" y="1495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5" name="円/楕円 274"/>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6"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154516</xdr:rowOff>
    </xdr:from>
    <xdr:to>
      <xdr:col>23</xdr:col>
      <xdr:colOff>457200</xdr:colOff>
      <xdr:row>81</xdr:row>
      <xdr:rowOff>84666</xdr:rowOff>
    </xdr:to>
    <xdr:sp macro="" textlink="">
      <xdr:nvSpPr>
        <xdr:cNvPr id="277" name="円/楕円 276"/>
        <xdr:cNvSpPr/>
      </xdr:nvSpPr>
      <xdr:spPr>
        <a:xfrm>
          <a:off x="16129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94843</xdr:rowOff>
    </xdr:from>
    <xdr:ext cx="736600" cy="259045"/>
    <xdr:sp macro="" textlink="">
      <xdr:nvSpPr>
        <xdr:cNvPr id="278" name="テキスト ボックス 277"/>
        <xdr:cNvSpPr txBox="1"/>
      </xdr:nvSpPr>
      <xdr:spPr>
        <a:xfrm>
          <a:off x="15798800" y="13639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100895</xdr:rowOff>
    </xdr:from>
    <xdr:to>
      <xdr:col>22</xdr:col>
      <xdr:colOff>254000</xdr:colOff>
      <xdr:row>81</xdr:row>
      <xdr:rowOff>31045</xdr:rowOff>
    </xdr:to>
    <xdr:sp macro="" textlink="">
      <xdr:nvSpPr>
        <xdr:cNvPr id="279" name="円/楕円 278"/>
        <xdr:cNvSpPr/>
      </xdr:nvSpPr>
      <xdr:spPr>
        <a:xfrm>
          <a:off x="15240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41222</xdr:rowOff>
    </xdr:from>
    <xdr:ext cx="762000" cy="259045"/>
    <xdr:sp macro="" textlink="">
      <xdr:nvSpPr>
        <xdr:cNvPr id="280" name="テキスト ボックス 279"/>
        <xdr:cNvSpPr txBox="1"/>
      </xdr:nvSpPr>
      <xdr:spPr>
        <a:xfrm>
          <a:off x="14909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158045</xdr:rowOff>
    </xdr:from>
    <xdr:to>
      <xdr:col>21</xdr:col>
      <xdr:colOff>50800</xdr:colOff>
      <xdr:row>87</xdr:row>
      <xdr:rowOff>88195</xdr:rowOff>
    </xdr:to>
    <xdr:sp macro="" textlink="">
      <xdr:nvSpPr>
        <xdr:cNvPr id="281" name="円/楕円 280"/>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98372</xdr:rowOff>
    </xdr:from>
    <xdr:ext cx="762000" cy="259045"/>
    <xdr:sp macro="" textlink="">
      <xdr:nvSpPr>
        <xdr:cNvPr id="282" name="テキスト ボックス 281"/>
        <xdr:cNvSpPr txBox="1"/>
      </xdr:nvSpPr>
      <xdr:spPr>
        <a:xfrm>
          <a:off x="14020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158045</xdr:rowOff>
    </xdr:from>
    <xdr:to>
      <xdr:col>19</xdr:col>
      <xdr:colOff>533400</xdr:colOff>
      <xdr:row>87</xdr:row>
      <xdr:rowOff>88195</xdr:rowOff>
    </xdr:to>
    <xdr:sp macro="" textlink="">
      <xdr:nvSpPr>
        <xdr:cNvPr id="283" name="円/楕円 282"/>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98372</xdr:rowOff>
    </xdr:from>
    <xdr:ext cx="762000" cy="259045"/>
    <xdr:sp macro="" textlink="">
      <xdr:nvSpPr>
        <xdr:cNvPr id="284" name="テキスト ボックス 283"/>
        <xdr:cNvSpPr txBox="1"/>
      </xdr:nvSpPr>
      <xdr:spPr>
        <a:xfrm>
          <a:off x="13131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類似団体の平均値を上回る</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人であり、前年度から</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がった。普通会計における職員数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名減少</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が要因として挙げられる。</a:t>
          </a:r>
          <a:endParaRPr lang="ja-JP" altLang="ja-JP" sz="1400">
            <a:effectLst/>
          </a:endParaRPr>
        </a:p>
        <a:p>
          <a:r>
            <a:rPr kumimoji="1" lang="ja-JP" altLang="ja-JP" sz="1100">
              <a:solidFill>
                <a:schemeClr val="dk1"/>
              </a:solidFill>
              <a:effectLst/>
              <a:latin typeface="+mn-lt"/>
              <a:ea typeface="+mn-ea"/>
              <a:cs typeface="+mn-cs"/>
            </a:rPr>
            <a:t>　市では、平成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年度に作成した集中改革プランに基づき、退職者不補充や早期退職者奨励制度の活用など定員適正に努めてきたことにより、目標値を上回る</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人を減員してきており、第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次行政改革大綱においては、平成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の集中改革プランによる、職員適正化直後の数を超えない範囲の職員数の維持を目標設定したところである。今後は、退職者数と同数の採用を基本に市管理施設の指定管理者制度等への移行を積極的に進めることで、更なる定員抑制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45266</xdr:rowOff>
    </xdr:from>
    <xdr:to>
      <xdr:col>24</xdr:col>
      <xdr:colOff>558800</xdr:colOff>
      <xdr:row>61</xdr:row>
      <xdr:rowOff>60778</xdr:rowOff>
    </xdr:to>
    <xdr:cxnSp macro="">
      <xdr:nvCxnSpPr>
        <xdr:cNvPr id="321" name="直線コネクタ 320"/>
        <xdr:cNvCxnSpPr/>
      </xdr:nvCxnSpPr>
      <xdr:spPr>
        <a:xfrm flipV="1">
          <a:off x="16179800" y="10503716"/>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48713</xdr:rowOff>
    </xdr:from>
    <xdr:to>
      <xdr:col>23</xdr:col>
      <xdr:colOff>406400</xdr:colOff>
      <xdr:row>61</xdr:row>
      <xdr:rowOff>60778</xdr:rowOff>
    </xdr:to>
    <xdr:cxnSp macro="">
      <xdr:nvCxnSpPr>
        <xdr:cNvPr id="324" name="直線コネクタ 323"/>
        <xdr:cNvCxnSpPr/>
      </xdr:nvCxnSpPr>
      <xdr:spPr>
        <a:xfrm>
          <a:off x="15290800" y="10507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48713</xdr:rowOff>
    </xdr:to>
    <xdr:cxnSp macro="">
      <xdr:nvCxnSpPr>
        <xdr:cNvPr id="327" name="直線コネクタ 326"/>
        <xdr:cNvCxnSpPr/>
      </xdr:nvCxnSpPr>
      <xdr:spPr>
        <a:xfrm>
          <a:off x="14401800" y="10457180"/>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168456</xdr:rowOff>
    </xdr:from>
    <xdr:to>
      <xdr:col>21</xdr:col>
      <xdr:colOff>0</xdr:colOff>
      <xdr:row>60</xdr:row>
      <xdr:rowOff>170180</xdr:rowOff>
    </xdr:to>
    <xdr:cxnSp macro="">
      <xdr:nvCxnSpPr>
        <xdr:cNvPr id="330" name="直線コネクタ 329"/>
        <xdr:cNvCxnSpPr/>
      </xdr:nvCxnSpPr>
      <xdr:spPr>
        <a:xfrm>
          <a:off x="13512800" y="1045545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49819</xdr:rowOff>
    </xdr:from>
    <xdr:ext cx="762000" cy="259045"/>
    <xdr:sp macro="" textlink="">
      <xdr:nvSpPr>
        <xdr:cNvPr id="332" name="テキスト ボックス 331"/>
        <xdr:cNvSpPr txBox="1"/>
      </xdr:nvSpPr>
      <xdr:spPr>
        <a:xfrm>
          <a:off x="14020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73949</xdr:rowOff>
    </xdr:from>
    <xdr:ext cx="762000" cy="259045"/>
    <xdr:sp macro="" textlink="">
      <xdr:nvSpPr>
        <xdr:cNvPr id="334" name="テキスト ボックス 333"/>
        <xdr:cNvSpPr txBox="1"/>
      </xdr:nvSpPr>
      <xdr:spPr>
        <a:xfrm>
          <a:off x="13131800" y="1053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40" name="円/楕円 339"/>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137993</xdr:rowOff>
    </xdr:from>
    <xdr:ext cx="762000" cy="259045"/>
    <xdr:sp macro="" textlink="">
      <xdr:nvSpPr>
        <xdr:cNvPr id="341" name="定員管理の状況該当値テキスト"/>
        <xdr:cNvSpPr txBox="1"/>
      </xdr:nvSpPr>
      <xdr:spPr>
        <a:xfrm>
          <a:off x="17106900" y="1042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42" name="円/楕円 341"/>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96355</xdr:rowOff>
    </xdr:from>
    <xdr:ext cx="736600" cy="259045"/>
    <xdr:sp macro="" textlink="">
      <xdr:nvSpPr>
        <xdr:cNvPr id="343" name="テキスト ボックス 342"/>
        <xdr:cNvSpPr txBox="1"/>
      </xdr:nvSpPr>
      <xdr:spPr>
        <a:xfrm>
          <a:off x="15798800" y="1055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169363</xdr:rowOff>
    </xdr:from>
    <xdr:to>
      <xdr:col>22</xdr:col>
      <xdr:colOff>254000</xdr:colOff>
      <xdr:row>61</xdr:row>
      <xdr:rowOff>99513</xdr:rowOff>
    </xdr:to>
    <xdr:sp macro="" textlink="">
      <xdr:nvSpPr>
        <xdr:cNvPr id="344" name="円/楕円 343"/>
        <xdr:cNvSpPr/>
      </xdr:nvSpPr>
      <xdr:spPr>
        <a:xfrm>
          <a:off x="15240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84290</xdr:rowOff>
    </xdr:from>
    <xdr:ext cx="762000" cy="259045"/>
    <xdr:sp macro="" textlink="">
      <xdr:nvSpPr>
        <xdr:cNvPr id="345" name="テキスト ボックス 344"/>
        <xdr:cNvSpPr txBox="1"/>
      </xdr:nvSpPr>
      <xdr:spPr>
        <a:xfrm>
          <a:off x="14909800" y="105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6" name="円/楕円 345"/>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7" name="テキスト ボックス 346"/>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117656</xdr:rowOff>
    </xdr:from>
    <xdr:to>
      <xdr:col>19</xdr:col>
      <xdr:colOff>533400</xdr:colOff>
      <xdr:row>61</xdr:row>
      <xdr:rowOff>47806</xdr:rowOff>
    </xdr:to>
    <xdr:sp macro="" textlink="">
      <xdr:nvSpPr>
        <xdr:cNvPr id="348" name="円/楕円 347"/>
        <xdr:cNvSpPr/>
      </xdr:nvSpPr>
      <xdr:spPr>
        <a:xfrm>
          <a:off x="134620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57983</xdr:rowOff>
    </xdr:from>
    <xdr:ext cx="762000" cy="259045"/>
    <xdr:sp macro="" textlink="">
      <xdr:nvSpPr>
        <xdr:cNvPr id="349" name="テキスト ボックス 348"/>
        <xdr:cNvSpPr txBox="1"/>
      </xdr:nvSpPr>
      <xdr:spPr>
        <a:xfrm>
          <a:off x="13131800" y="1017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前年度から</a:t>
          </a:r>
          <a:r>
            <a:rPr kumimoji="1" lang="en-US" altLang="ja-JP" sz="1100">
              <a:latin typeface="ＭＳ Ｐゴシック"/>
            </a:rPr>
            <a:t>0.7</a:t>
          </a:r>
          <a:r>
            <a:rPr kumimoji="1" lang="ja-JP" altLang="en-US" sz="1100">
              <a:latin typeface="ＭＳ Ｐゴシック"/>
            </a:rPr>
            <a:t>ポイント減少し</a:t>
          </a:r>
          <a:r>
            <a:rPr kumimoji="1" lang="en-US" altLang="ja-JP" sz="1100">
              <a:latin typeface="ＭＳ Ｐゴシック"/>
            </a:rPr>
            <a:t>12.8</a:t>
          </a:r>
          <a:r>
            <a:rPr kumimoji="1" lang="ja-JP" altLang="en-US" sz="1100">
              <a:latin typeface="ＭＳ Ｐゴシック"/>
            </a:rPr>
            <a:t>％となったものの、依然類似団体の平均値を上回る高い数値である、建設事業の実施にあたっては、緊急性・必要性を充分に検討し判断したうえで、事業の選択実施に努めてきたことから、比率は減少傾向にあるが、今後は、新市まちづくり計画に基づき実施してきた各事業の充当財源である合併特例事業債の償還金が更に本格的になり、また、特定財源として算入される都市計画税の賦課休止などにより、比率の上昇が予想されることから、公債費の償還のピークを考慮する中で、引き続き、建設事業の選択実施を継続し公債費負担の適正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0" name="直線コネクタ 379"/>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1"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2" name="直線コネクタ 381"/>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50195</xdr:rowOff>
    </xdr:from>
    <xdr:to>
      <xdr:col>24</xdr:col>
      <xdr:colOff>558800</xdr:colOff>
      <xdr:row>44</xdr:row>
      <xdr:rowOff>130628</xdr:rowOff>
    </xdr:to>
    <xdr:cxnSp macro="">
      <xdr:nvCxnSpPr>
        <xdr:cNvPr id="385" name="直線コネクタ 384"/>
        <xdr:cNvCxnSpPr/>
      </xdr:nvCxnSpPr>
      <xdr:spPr>
        <a:xfrm flipV="1">
          <a:off x="16179800" y="759399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6"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7" name="フローチャート : 判断 386"/>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130628</xdr:rowOff>
    </xdr:from>
    <xdr:to>
      <xdr:col>23</xdr:col>
      <xdr:colOff>406400</xdr:colOff>
      <xdr:row>44</xdr:row>
      <xdr:rowOff>153609</xdr:rowOff>
    </xdr:to>
    <xdr:cxnSp macro="">
      <xdr:nvCxnSpPr>
        <xdr:cNvPr id="388" name="直線コネクタ 387"/>
        <xdr:cNvCxnSpPr/>
      </xdr:nvCxnSpPr>
      <xdr:spPr>
        <a:xfrm flipV="1">
          <a:off x="15290800" y="76744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89" name="フローチャート : 判断 388"/>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0" name="テキスト ボックス 389"/>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153609</xdr:rowOff>
    </xdr:from>
    <xdr:to>
      <xdr:col>22</xdr:col>
      <xdr:colOff>203200</xdr:colOff>
      <xdr:row>44</xdr:row>
      <xdr:rowOff>153609</xdr:rowOff>
    </xdr:to>
    <xdr:cxnSp macro="">
      <xdr:nvCxnSpPr>
        <xdr:cNvPr id="391" name="直線コネクタ 390"/>
        <xdr:cNvCxnSpPr/>
      </xdr:nvCxnSpPr>
      <xdr:spPr>
        <a:xfrm>
          <a:off x="14401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2" name="フローチャート : 判断 391"/>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3" name="テキスト ボックス 392"/>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153609</xdr:rowOff>
    </xdr:from>
    <xdr:to>
      <xdr:col>21</xdr:col>
      <xdr:colOff>0</xdr:colOff>
      <xdr:row>45</xdr:row>
      <xdr:rowOff>51102</xdr:rowOff>
    </xdr:to>
    <xdr:cxnSp macro="">
      <xdr:nvCxnSpPr>
        <xdr:cNvPr id="394" name="直線コネクタ 393"/>
        <xdr:cNvCxnSpPr/>
      </xdr:nvCxnSpPr>
      <xdr:spPr>
        <a:xfrm flipV="1">
          <a:off x="13512800" y="76974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5" name="フローチャート : 判断 394"/>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65210</xdr:rowOff>
    </xdr:from>
    <xdr:ext cx="762000" cy="259045"/>
    <xdr:sp macro="" textlink="">
      <xdr:nvSpPr>
        <xdr:cNvPr id="396" name="テキスト ボックス 395"/>
        <xdr:cNvSpPr txBox="1"/>
      </xdr:nvSpPr>
      <xdr:spPr>
        <a:xfrm>
          <a:off x="14020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7" name="フローチャート : 判断 396"/>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20155</xdr:rowOff>
    </xdr:from>
    <xdr:ext cx="762000" cy="259045"/>
    <xdr:sp macro="" textlink="">
      <xdr:nvSpPr>
        <xdr:cNvPr id="398" name="テキスト ボックス 397"/>
        <xdr:cNvSpPr txBox="1"/>
      </xdr:nvSpPr>
      <xdr:spPr>
        <a:xfrm>
          <a:off x="13131800" y="739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170845</xdr:rowOff>
    </xdr:from>
    <xdr:to>
      <xdr:col>24</xdr:col>
      <xdr:colOff>609600</xdr:colOff>
      <xdr:row>44</xdr:row>
      <xdr:rowOff>100995</xdr:rowOff>
    </xdr:to>
    <xdr:sp macro="" textlink="">
      <xdr:nvSpPr>
        <xdr:cNvPr id="404" name="円/楕円 403"/>
        <xdr:cNvSpPr/>
      </xdr:nvSpPr>
      <xdr:spPr>
        <a:xfrm>
          <a:off x="16967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142922</xdr:rowOff>
    </xdr:from>
    <xdr:ext cx="762000" cy="259045"/>
    <xdr:sp macro="" textlink="">
      <xdr:nvSpPr>
        <xdr:cNvPr id="405" name="公債費負担の状況該当値テキスト"/>
        <xdr:cNvSpPr txBox="1"/>
      </xdr:nvSpPr>
      <xdr:spPr>
        <a:xfrm>
          <a:off x="17106900" y="75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79828</xdr:rowOff>
    </xdr:from>
    <xdr:to>
      <xdr:col>23</xdr:col>
      <xdr:colOff>457200</xdr:colOff>
      <xdr:row>45</xdr:row>
      <xdr:rowOff>9978</xdr:rowOff>
    </xdr:to>
    <xdr:sp macro="" textlink="">
      <xdr:nvSpPr>
        <xdr:cNvPr id="406" name="円/楕円 405"/>
        <xdr:cNvSpPr/>
      </xdr:nvSpPr>
      <xdr:spPr>
        <a:xfrm>
          <a:off x="16129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166205</xdr:rowOff>
    </xdr:from>
    <xdr:ext cx="736600" cy="259045"/>
    <xdr:sp macro="" textlink="">
      <xdr:nvSpPr>
        <xdr:cNvPr id="407" name="テキスト ボックス 406"/>
        <xdr:cNvSpPr txBox="1"/>
      </xdr:nvSpPr>
      <xdr:spPr>
        <a:xfrm>
          <a:off x="15798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102809</xdr:rowOff>
    </xdr:from>
    <xdr:to>
      <xdr:col>22</xdr:col>
      <xdr:colOff>254000</xdr:colOff>
      <xdr:row>45</xdr:row>
      <xdr:rowOff>32959</xdr:rowOff>
    </xdr:to>
    <xdr:sp macro="" textlink="">
      <xdr:nvSpPr>
        <xdr:cNvPr id="408" name="円/楕円 407"/>
        <xdr:cNvSpPr/>
      </xdr:nvSpPr>
      <xdr:spPr>
        <a:xfrm>
          <a:off x="15240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17736</xdr:rowOff>
    </xdr:from>
    <xdr:ext cx="762000" cy="259045"/>
    <xdr:sp macro="" textlink="">
      <xdr:nvSpPr>
        <xdr:cNvPr id="409" name="テキスト ボックス 408"/>
        <xdr:cNvSpPr txBox="1"/>
      </xdr:nvSpPr>
      <xdr:spPr>
        <a:xfrm>
          <a:off x="14909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102809</xdr:rowOff>
    </xdr:from>
    <xdr:to>
      <xdr:col>21</xdr:col>
      <xdr:colOff>50800</xdr:colOff>
      <xdr:row>45</xdr:row>
      <xdr:rowOff>32959</xdr:rowOff>
    </xdr:to>
    <xdr:sp macro="" textlink="">
      <xdr:nvSpPr>
        <xdr:cNvPr id="410" name="円/楕円 409"/>
        <xdr:cNvSpPr/>
      </xdr:nvSpPr>
      <xdr:spPr>
        <a:xfrm>
          <a:off x="14351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17736</xdr:rowOff>
    </xdr:from>
    <xdr:ext cx="762000" cy="259045"/>
    <xdr:sp macro="" textlink="">
      <xdr:nvSpPr>
        <xdr:cNvPr id="411" name="テキスト ボックス 410"/>
        <xdr:cNvSpPr txBox="1"/>
      </xdr:nvSpPr>
      <xdr:spPr>
        <a:xfrm>
          <a:off x="14020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302</xdr:rowOff>
    </xdr:from>
    <xdr:to>
      <xdr:col>19</xdr:col>
      <xdr:colOff>533400</xdr:colOff>
      <xdr:row>45</xdr:row>
      <xdr:rowOff>101902</xdr:rowOff>
    </xdr:to>
    <xdr:sp macro="" textlink="">
      <xdr:nvSpPr>
        <xdr:cNvPr id="412" name="円/楕円 411"/>
        <xdr:cNvSpPr/>
      </xdr:nvSpPr>
      <xdr:spPr>
        <a:xfrm>
          <a:off x="13462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86679</xdr:rowOff>
    </xdr:from>
    <xdr:ext cx="762000" cy="259045"/>
    <xdr:sp macro="" textlink="">
      <xdr:nvSpPr>
        <xdr:cNvPr id="413" name="テキスト ボックス 412"/>
        <xdr:cNvSpPr txBox="1"/>
      </xdr:nvSpPr>
      <xdr:spPr>
        <a:xfrm>
          <a:off x="13131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a:ea typeface="+mn-ea"/>
            </a:rPr>
            <a:t>　　</a:t>
          </a:r>
          <a:r>
            <a:rPr kumimoji="1" lang="ja-JP" altLang="en-US" sz="800" b="0" i="0" u="none" strike="noStrike" kern="0" cap="none" spc="0" normalizeH="0" baseline="0" noProof="0">
              <a:ln>
                <a:noFill/>
              </a:ln>
              <a:solidFill>
                <a:prstClr val="black"/>
              </a:solidFill>
              <a:effectLst/>
              <a:uLnTx/>
              <a:uFillTx/>
              <a:latin typeface="ＭＳ Ｐゴシック"/>
              <a:ea typeface="+mn-ea"/>
            </a:rPr>
            <a:t>将来負担比率の分子に算入される将来負担額は、甲府・峡東クリーンセンター建設に伴う一部事務組合負担金等見込額の増、退職手当負担見込額の増、小中学校非構造部耐震事業等の大型普通建設事業の実施などによる、一般会計に係る地方債現在高の増など比率悪化の要因はあるものの、土地開発公社などへの債務負担行為に基づく支出予定額、公営企業債等繰入見込額などは減少し、また、算定で除かれる充当可能財源等については、有利な地方債を活用することにより、後年度の交付税措置として算入される基準財政需要額算入見込額は増加し、充当可能基金においても、ふるさと納税寄付金の増加の影響で、</a:t>
          </a:r>
          <a:r>
            <a:rPr kumimoji="1" lang="en-US" altLang="ja-JP" sz="800" b="0" i="0" u="none" strike="noStrike" kern="0" cap="none" spc="0" normalizeH="0" baseline="0" noProof="0">
              <a:ln>
                <a:noFill/>
              </a:ln>
              <a:solidFill>
                <a:prstClr val="black"/>
              </a:solidFill>
              <a:effectLst/>
              <a:uLnTx/>
              <a:uFillTx/>
              <a:latin typeface="ＭＳ Ｐゴシック"/>
              <a:ea typeface="+mn-ea"/>
            </a:rPr>
            <a:t>340</a:t>
          </a:r>
          <a:r>
            <a:rPr kumimoji="1" lang="ja-JP" altLang="en-US" sz="800" b="0" i="0" u="none" strike="noStrike" kern="0" cap="none" spc="0" normalizeH="0" baseline="0" noProof="0">
              <a:ln>
                <a:noFill/>
              </a:ln>
              <a:solidFill>
                <a:prstClr val="black"/>
              </a:solidFill>
              <a:effectLst/>
              <a:uLnTx/>
              <a:uFillTx/>
              <a:latin typeface="ＭＳ Ｐゴシック"/>
              <a:ea typeface="+mn-ea"/>
            </a:rPr>
            <a:t>百万円増加のなった。上記の要因により将来負担比率は、前年度から</a:t>
          </a:r>
          <a:r>
            <a:rPr kumimoji="1" lang="en-US" altLang="ja-JP" sz="800" b="0" i="0" u="none" strike="noStrike" kern="0" cap="none" spc="0" normalizeH="0" baseline="0" noProof="0">
              <a:ln>
                <a:noFill/>
              </a:ln>
              <a:solidFill>
                <a:prstClr val="black"/>
              </a:solidFill>
              <a:effectLst/>
              <a:uLnTx/>
              <a:uFillTx/>
              <a:latin typeface="ＭＳ Ｐゴシック"/>
              <a:ea typeface="+mn-ea"/>
            </a:rPr>
            <a:t>3.4</a:t>
          </a:r>
          <a:r>
            <a:rPr kumimoji="1" lang="ja-JP" altLang="en-US" sz="800" b="0" i="0" u="none" strike="noStrike" kern="0" cap="none" spc="0" normalizeH="0" baseline="0" noProof="0">
              <a:ln>
                <a:noFill/>
              </a:ln>
              <a:solidFill>
                <a:prstClr val="black"/>
              </a:solidFill>
              <a:effectLst/>
              <a:uLnTx/>
              <a:uFillTx/>
              <a:latin typeface="ＭＳ Ｐゴシック"/>
              <a:ea typeface="+mn-ea"/>
            </a:rPr>
            <a:t>ポイント減少の</a:t>
          </a:r>
          <a:r>
            <a:rPr kumimoji="1" lang="en-US" altLang="ja-JP" sz="800" b="0" i="0" u="none" strike="noStrike" kern="0" cap="none" spc="0" normalizeH="0" baseline="0" noProof="0">
              <a:ln>
                <a:noFill/>
              </a:ln>
              <a:solidFill>
                <a:prstClr val="black"/>
              </a:solidFill>
              <a:effectLst/>
              <a:uLnTx/>
              <a:uFillTx/>
              <a:latin typeface="ＭＳ Ｐゴシック"/>
              <a:ea typeface="+mn-ea"/>
            </a:rPr>
            <a:t>129.0</a:t>
          </a:r>
          <a:r>
            <a:rPr kumimoji="1" lang="ja-JP" altLang="en-US" sz="800" b="0" i="0" u="none" strike="noStrike" kern="0" cap="none" spc="0" normalizeH="0" baseline="0" noProof="0">
              <a:ln>
                <a:noFill/>
              </a:ln>
              <a:solidFill>
                <a:prstClr val="black"/>
              </a:solidFill>
              <a:effectLst/>
              <a:uLnTx/>
              <a:uFillTx/>
              <a:latin typeface="ＭＳ Ｐゴシック"/>
              <a:ea typeface="+mn-ea"/>
            </a:rPr>
            <a:t>％となった。依然として類似団体平均や全国平均を大きく上回る比率で推移しており、平成</a:t>
          </a:r>
          <a:r>
            <a:rPr kumimoji="1" lang="en-US" altLang="ja-JP" sz="800" b="0" i="0" u="none" strike="noStrike" kern="0" cap="none" spc="0" normalizeH="0" baseline="0" noProof="0">
              <a:ln>
                <a:noFill/>
              </a:ln>
              <a:solidFill>
                <a:prstClr val="black"/>
              </a:solidFill>
              <a:effectLst/>
              <a:uLnTx/>
              <a:uFillTx/>
              <a:latin typeface="ＭＳ Ｐゴシック"/>
              <a:ea typeface="+mn-ea"/>
            </a:rPr>
            <a:t>28</a:t>
          </a:r>
          <a:r>
            <a:rPr kumimoji="1" lang="ja-JP" altLang="en-US" sz="800" b="0" i="0" u="none" strike="noStrike" kern="0" cap="none" spc="0" normalizeH="0" baseline="0" noProof="0">
              <a:ln>
                <a:noFill/>
              </a:ln>
              <a:solidFill>
                <a:prstClr val="black"/>
              </a:solidFill>
              <a:effectLst/>
              <a:uLnTx/>
              <a:uFillTx/>
              <a:latin typeface="ＭＳ Ｐゴシック"/>
              <a:ea typeface="+mn-ea"/>
            </a:rPr>
            <a:t>年度及び</a:t>
          </a:r>
          <a:r>
            <a:rPr kumimoji="1" lang="en-US" altLang="ja-JP" sz="800" b="0" i="0" u="none" strike="noStrike" kern="0" cap="none" spc="0" normalizeH="0" baseline="0" noProof="0">
              <a:ln>
                <a:noFill/>
              </a:ln>
              <a:solidFill>
                <a:prstClr val="black"/>
              </a:solidFill>
              <a:effectLst/>
              <a:uLnTx/>
              <a:uFillTx/>
              <a:latin typeface="ＭＳ Ｐゴシック"/>
              <a:ea typeface="+mn-ea"/>
            </a:rPr>
            <a:t>29</a:t>
          </a:r>
          <a:r>
            <a:rPr kumimoji="1" lang="ja-JP" altLang="en-US" sz="800" b="0" i="0" u="none" strike="noStrike" kern="0" cap="none" spc="0" normalizeH="0" baseline="0" noProof="0">
              <a:ln>
                <a:noFill/>
              </a:ln>
              <a:solidFill>
                <a:prstClr val="black"/>
              </a:solidFill>
              <a:effectLst/>
              <a:uLnTx/>
              <a:uFillTx/>
              <a:latin typeface="ＭＳ Ｐゴシック"/>
              <a:ea typeface="+mn-ea"/>
            </a:rPr>
            <a:t>年度において、充当可能特定歳入に算定される都市計画税の賦課を休止する決定がされており、また、</a:t>
          </a:r>
          <a:r>
            <a:rPr kumimoji="1" lang="en-US" altLang="ja-JP" sz="800" b="0" i="0" u="none" strike="noStrike" kern="0" cap="none" spc="0" normalizeH="0" baseline="0" noProof="0">
              <a:ln>
                <a:noFill/>
              </a:ln>
              <a:solidFill>
                <a:prstClr val="black"/>
              </a:solidFill>
              <a:effectLst/>
              <a:uLnTx/>
              <a:uFillTx/>
              <a:latin typeface="ＭＳ Ｐゴシック"/>
              <a:ea typeface="+mn-ea"/>
            </a:rPr>
            <a:t>28</a:t>
          </a:r>
          <a:r>
            <a:rPr kumimoji="1" lang="ja-JP" altLang="en-US" sz="800" b="0" i="0" u="none" strike="noStrike" kern="0" cap="none" spc="0" normalizeH="0" baseline="0" noProof="0">
              <a:ln>
                <a:noFill/>
              </a:ln>
              <a:solidFill>
                <a:prstClr val="black"/>
              </a:solidFill>
              <a:effectLst/>
              <a:uLnTx/>
              <a:uFillTx/>
              <a:latin typeface="ＭＳ Ｐゴシック"/>
              <a:ea typeface="+mn-ea"/>
            </a:rPr>
            <a:t>年度から普通交付税の合併縮減始まることに伴い標準財政規模の減少が見込まれるなど、比率の上昇が予想される。今後においては、更なる財政健全化を進めることによって、類似団体平均に比率を近づけるような財政運営に努め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2" name="直線コネクタ 441"/>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3"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4" name="直線コネクタ 443"/>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150707</xdr:rowOff>
    </xdr:from>
    <xdr:to>
      <xdr:col>24</xdr:col>
      <xdr:colOff>558800</xdr:colOff>
      <xdr:row>20</xdr:row>
      <xdr:rowOff>6604</xdr:rowOff>
    </xdr:to>
    <xdr:cxnSp macro="">
      <xdr:nvCxnSpPr>
        <xdr:cNvPr id="447" name="直線コネクタ 446"/>
        <xdr:cNvCxnSpPr/>
      </xdr:nvCxnSpPr>
      <xdr:spPr>
        <a:xfrm flipV="1">
          <a:off x="16179800" y="3408257"/>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8"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9" name="フローチャート : 判断 448"/>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93599</xdr:rowOff>
    </xdr:from>
    <xdr:to>
      <xdr:col>23</xdr:col>
      <xdr:colOff>406400</xdr:colOff>
      <xdr:row>20</xdr:row>
      <xdr:rowOff>6604</xdr:rowOff>
    </xdr:to>
    <xdr:cxnSp macro="">
      <xdr:nvCxnSpPr>
        <xdr:cNvPr id="450" name="直線コネクタ 449"/>
        <xdr:cNvCxnSpPr/>
      </xdr:nvCxnSpPr>
      <xdr:spPr>
        <a:xfrm>
          <a:off x="15290800" y="335114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1" name="フローチャート : 判断 450"/>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2" name="テキスト ボックス 451"/>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88773</xdr:rowOff>
    </xdr:from>
    <xdr:to>
      <xdr:col>22</xdr:col>
      <xdr:colOff>203200</xdr:colOff>
      <xdr:row>19</xdr:row>
      <xdr:rowOff>93599</xdr:rowOff>
    </xdr:to>
    <xdr:cxnSp macro="">
      <xdr:nvCxnSpPr>
        <xdr:cNvPr id="453" name="直線コネクタ 452"/>
        <xdr:cNvCxnSpPr/>
      </xdr:nvCxnSpPr>
      <xdr:spPr>
        <a:xfrm>
          <a:off x="14401800" y="334632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4" name="フローチャート : 判断 453"/>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5" name="テキスト ボックス 454"/>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88773</xdr:rowOff>
    </xdr:from>
    <xdr:to>
      <xdr:col>21</xdr:col>
      <xdr:colOff>0</xdr:colOff>
      <xdr:row>19</xdr:row>
      <xdr:rowOff>114512</xdr:rowOff>
    </xdr:to>
    <xdr:cxnSp macro="">
      <xdr:nvCxnSpPr>
        <xdr:cNvPr id="456" name="直線コネクタ 455"/>
        <xdr:cNvCxnSpPr/>
      </xdr:nvCxnSpPr>
      <xdr:spPr>
        <a:xfrm flipV="1">
          <a:off x="13512800" y="334632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7" name="フローチャート : 判断 456"/>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8" name="テキスト ボックス 457"/>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9" name="フローチャート : 判断 458"/>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0" name="テキスト ボックス 459"/>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99907</xdr:rowOff>
    </xdr:from>
    <xdr:to>
      <xdr:col>24</xdr:col>
      <xdr:colOff>609600</xdr:colOff>
      <xdr:row>20</xdr:row>
      <xdr:rowOff>30057</xdr:rowOff>
    </xdr:to>
    <xdr:sp macro="" textlink="">
      <xdr:nvSpPr>
        <xdr:cNvPr id="466" name="円/楕円 465"/>
        <xdr:cNvSpPr/>
      </xdr:nvSpPr>
      <xdr:spPr>
        <a:xfrm>
          <a:off x="169672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71984</xdr:rowOff>
    </xdr:from>
    <xdr:ext cx="762000" cy="259045"/>
    <xdr:sp macro="" textlink="">
      <xdr:nvSpPr>
        <xdr:cNvPr id="467" name="将来負担の状況該当値テキスト"/>
        <xdr:cNvSpPr txBox="1"/>
      </xdr:nvSpPr>
      <xdr:spPr>
        <a:xfrm>
          <a:off x="17106900" y="332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127254</xdr:rowOff>
    </xdr:from>
    <xdr:to>
      <xdr:col>23</xdr:col>
      <xdr:colOff>457200</xdr:colOff>
      <xdr:row>20</xdr:row>
      <xdr:rowOff>57404</xdr:rowOff>
    </xdr:to>
    <xdr:sp macro="" textlink="">
      <xdr:nvSpPr>
        <xdr:cNvPr id="468" name="円/楕円 467"/>
        <xdr:cNvSpPr/>
      </xdr:nvSpPr>
      <xdr:spPr>
        <a:xfrm>
          <a:off x="161290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42181</xdr:rowOff>
    </xdr:from>
    <xdr:ext cx="736600" cy="259045"/>
    <xdr:sp macro="" textlink="">
      <xdr:nvSpPr>
        <xdr:cNvPr id="469" name="テキスト ボックス 468"/>
        <xdr:cNvSpPr txBox="1"/>
      </xdr:nvSpPr>
      <xdr:spPr>
        <a:xfrm>
          <a:off x="15798800" y="347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42799</xdr:rowOff>
    </xdr:from>
    <xdr:to>
      <xdr:col>22</xdr:col>
      <xdr:colOff>254000</xdr:colOff>
      <xdr:row>19</xdr:row>
      <xdr:rowOff>144399</xdr:rowOff>
    </xdr:to>
    <xdr:sp macro="" textlink="">
      <xdr:nvSpPr>
        <xdr:cNvPr id="470" name="円/楕円 469"/>
        <xdr:cNvSpPr/>
      </xdr:nvSpPr>
      <xdr:spPr>
        <a:xfrm>
          <a:off x="152400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129176</xdr:rowOff>
    </xdr:from>
    <xdr:ext cx="762000" cy="259045"/>
    <xdr:sp macro="" textlink="">
      <xdr:nvSpPr>
        <xdr:cNvPr id="471" name="テキスト ボックス 470"/>
        <xdr:cNvSpPr txBox="1"/>
      </xdr:nvSpPr>
      <xdr:spPr>
        <a:xfrm>
          <a:off x="14909800" y="338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37973</xdr:rowOff>
    </xdr:from>
    <xdr:to>
      <xdr:col>21</xdr:col>
      <xdr:colOff>50800</xdr:colOff>
      <xdr:row>19</xdr:row>
      <xdr:rowOff>139573</xdr:rowOff>
    </xdr:to>
    <xdr:sp macro="" textlink="">
      <xdr:nvSpPr>
        <xdr:cNvPr id="472" name="円/楕円 471"/>
        <xdr:cNvSpPr/>
      </xdr:nvSpPr>
      <xdr:spPr>
        <a:xfrm>
          <a:off x="14351000" y="329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124350</xdr:rowOff>
    </xdr:from>
    <xdr:ext cx="762000" cy="259045"/>
    <xdr:sp macro="" textlink="">
      <xdr:nvSpPr>
        <xdr:cNvPr id="473" name="テキスト ボックス 472"/>
        <xdr:cNvSpPr txBox="1"/>
      </xdr:nvSpPr>
      <xdr:spPr>
        <a:xfrm>
          <a:off x="14020800" y="338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63712</xdr:rowOff>
    </xdr:from>
    <xdr:to>
      <xdr:col>19</xdr:col>
      <xdr:colOff>533400</xdr:colOff>
      <xdr:row>19</xdr:row>
      <xdr:rowOff>165312</xdr:rowOff>
    </xdr:to>
    <xdr:sp macro="" textlink="">
      <xdr:nvSpPr>
        <xdr:cNvPr id="474" name="円/楕円 473"/>
        <xdr:cNvSpPr/>
      </xdr:nvSpPr>
      <xdr:spPr>
        <a:xfrm>
          <a:off x="13462000" y="33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150089</xdr:rowOff>
    </xdr:from>
    <xdr:ext cx="762000" cy="259045"/>
    <xdr:sp macro="" textlink="">
      <xdr:nvSpPr>
        <xdr:cNvPr id="475" name="テキスト ボックス 474"/>
        <xdr:cNvSpPr txBox="1"/>
      </xdr:nvSpPr>
      <xdr:spPr>
        <a:xfrm>
          <a:off x="13131800" y="340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類似団体の平均値を大きく下回る</a:t>
          </a:r>
          <a:r>
            <a:rPr kumimoji="1" lang="en-US" altLang="ja-JP" sz="1300">
              <a:latin typeface="ＭＳ Ｐゴシック"/>
            </a:rPr>
            <a:t>20.6</a:t>
          </a:r>
          <a:r>
            <a:rPr kumimoji="1" lang="ja-JP" altLang="en-US" sz="1300">
              <a:latin typeface="ＭＳ Ｐゴシック"/>
            </a:rPr>
            <a:t>％であり、前年度から</a:t>
          </a:r>
          <a:r>
            <a:rPr kumimoji="1" lang="en-US" altLang="ja-JP" sz="1300">
              <a:latin typeface="ＭＳ Ｐゴシック"/>
            </a:rPr>
            <a:t>0.7</a:t>
          </a:r>
          <a:r>
            <a:rPr kumimoji="1" lang="ja-JP" altLang="en-US" sz="1300">
              <a:latin typeface="ＭＳ Ｐゴシック"/>
            </a:rPr>
            <a:t>ポイント減少した。退職者の増に伴う退職手当負担金の増があったものの、職員構成が変わったことが主な要因に挙げられる。今後も、第</a:t>
          </a:r>
          <a:r>
            <a:rPr kumimoji="1" lang="en-US" altLang="ja-JP" sz="1300">
              <a:latin typeface="ＭＳ Ｐゴシック"/>
            </a:rPr>
            <a:t>3</a:t>
          </a:r>
          <a:r>
            <a:rPr kumimoji="1" lang="ja-JP" altLang="en-US" sz="1300">
              <a:latin typeface="ＭＳ Ｐゴシック"/>
            </a:rPr>
            <a:t>次行政改革大綱において目標設定している、平成</a:t>
          </a:r>
          <a:r>
            <a:rPr kumimoji="1" lang="en-US" altLang="ja-JP" sz="1300">
              <a:latin typeface="ＭＳ Ｐゴシック"/>
            </a:rPr>
            <a:t>22</a:t>
          </a:r>
          <a:r>
            <a:rPr kumimoji="1" lang="ja-JP" altLang="en-US" sz="1300">
              <a:latin typeface="ＭＳ Ｐゴシック"/>
            </a:rPr>
            <a:t>年度の職員数を超えない範囲での退職者数と同数の採用を基本に市管理施設の指定管理者制度等への移行を積極的に進めることで、更なる定員適正化を図り、人件費の縮減に努める。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152400</xdr:rowOff>
    </xdr:from>
    <xdr:to>
      <xdr:col>7</xdr:col>
      <xdr:colOff>15875</xdr:colOff>
      <xdr:row>35</xdr:row>
      <xdr:rowOff>69850</xdr:rowOff>
    </xdr:to>
    <xdr:cxnSp macro="">
      <xdr:nvCxnSpPr>
        <xdr:cNvPr id="66" name="直線コネクタ 65"/>
        <xdr:cNvCxnSpPr/>
      </xdr:nvCxnSpPr>
      <xdr:spPr>
        <a:xfrm flipV="1">
          <a:off x="3987800" y="5981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101600</xdr:rowOff>
    </xdr:from>
    <xdr:to>
      <xdr:col>5</xdr:col>
      <xdr:colOff>549275</xdr:colOff>
      <xdr:row>35</xdr:row>
      <xdr:rowOff>69850</xdr:rowOff>
    </xdr:to>
    <xdr:cxnSp macro="">
      <xdr:nvCxnSpPr>
        <xdr:cNvPr id="69" name="直線コネクタ 68"/>
        <xdr:cNvCxnSpPr/>
      </xdr:nvCxnSpPr>
      <xdr:spPr>
        <a:xfrm>
          <a:off x="3098800" y="5930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101600</xdr:rowOff>
    </xdr:from>
    <xdr:to>
      <xdr:col>4</xdr:col>
      <xdr:colOff>346075</xdr:colOff>
      <xdr:row>35</xdr:row>
      <xdr:rowOff>6350</xdr:rowOff>
    </xdr:to>
    <xdr:cxnSp macro="">
      <xdr:nvCxnSpPr>
        <xdr:cNvPr id="72" name="直線コネクタ 71"/>
        <xdr:cNvCxnSpPr/>
      </xdr:nvCxnSpPr>
      <xdr:spPr>
        <a:xfrm flipV="1">
          <a:off x="2209800" y="593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6350</xdr:rowOff>
    </xdr:from>
    <xdr:to>
      <xdr:col>3</xdr:col>
      <xdr:colOff>142875</xdr:colOff>
      <xdr:row>35</xdr:row>
      <xdr:rowOff>19050</xdr:rowOff>
    </xdr:to>
    <xdr:cxnSp macro="">
      <xdr:nvCxnSpPr>
        <xdr:cNvPr id="75" name="直線コネクタ 74"/>
        <xdr:cNvCxnSpPr/>
      </xdr:nvCxnSpPr>
      <xdr:spPr>
        <a:xfrm flipV="1">
          <a:off x="1320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101600</xdr:rowOff>
    </xdr:from>
    <xdr:to>
      <xdr:col>7</xdr:col>
      <xdr:colOff>66675</xdr:colOff>
      <xdr:row>35</xdr:row>
      <xdr:rowOff>31750</xdr:rowOff>
    </xdr:to>
    <xdr:sp macro="" textlink="">
      <xdr:nvSpPr>
        <xdr:cNvPr id="85" name="円/楕円 84"/>
        <xdr:cNvSpPr/>
      </xdr:nvSpPr>
      <xdr:spPr>
        <a:xfrm>
          <a:off x="47752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118127</xdr:rowOff>
    </xdr:from>
    <xdr:ext cx="762000" cy="259045"/>
    <xdr:sp macro="" textlink="">
      <xdr:nvSpPr>
        <xdr:cNvPr id="86" name="人件費該当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50800</xdr:rowOff>
    </xdr:from>
    <xdr:to>
      <xdr:col>4</xdr:col>
      <xdr:colOff>396875</xdr:colOff>
      <xdr:row>34</xdr:row>
      <xdr:rowOff>152400</xdr:rowOff>
    </xdr:to>
    <xdr:sp macro="" textlink="">
      <xdr:nvSpPr>
        <xdr:cNvPr id="89" name="円/楕円 88"/>
        <xdr:cNvSpPr/>
      </xdr:nvSpPr>
      <xdr:spPr>
        <a:xfrm>
          <a:off x="3048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162577</xdr:rowOff>
    </xdr:from>
    <xdr:ext cx="762000" cy="259045"/>
    <xdr:sp macro="" textlink="">
      <xdr:nvSpPr>
        <xdr:cNvPr id="90" name="テキスト ボックス 89"/>
        <xdr:cNvSpPr txBox="1"/>
      </xdr:nvSpPr>
      <xdr:spPr>
        <a:xfrm>
          <a:off x="2717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127000</xdr:rowOff>
    </xdr:from>
    <xdr:to>
      <xdr:col>3</xdr:col>
      <xdr:colOff>193675</xdr:colOff>
      <xdr:row>35</xdr:row>
      <xdr:rowOff>57150</xdr:rowOff>
    </xdr:to>
    <xdr:sp macro="" textlink="">
      <xdr:nvSpPr>
        <xdr:cNvPr id="91" name="円/楕円 90"/>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67327</xdr:rowOff>
    </xdr:from>
    <xdr:ext cx="762000" cy="259045"/>
    <xdr:sp macro="" textlink="">
      <xdr:nvSpPr>
        <xdr:cNvPr id="92" name="テキスト ボックス 91"/>
        <xdr:cNvSpPr txBox="1"/>
      </xdr:nvSpPr>
      <xdr:spPr>
        <a:xfrm>
          <a:off x="1828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139700</xdr:rowOff>
    </xdr:from>
    <xdr:to>
      <xdr:col>1</xdr:col>
      <xdr:colOff>676275</xdr:colOff>
      <xdr:row>35</xdr:row>
      <xdr:rowOff>69850</xdr:rowOff>
    </xdr:to>
    <xdr:sp macro="" textlink="">
      <xdr:nvSpPr>
        <xdr:cNvPr id="93" name="円/楕円 92"/>
        <xdr:cNvSpPr/>
      </xdr:nvSpPr>
      <xdr:spPr>
        <a:xfrm>
          <a:off x="1270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80027</xdr:rowOff>
    </xdr:from>
    <xdr:ext cx="762000" cy="259045"/>
    <xdr:sp macro="" textlink="">
      <xdr:nvSpPr>
        <xdr:cNvPr id="94" name="テキスト ボックス 93"/>
        <xdr:cNvSpPr txBox="1"/>
      </xdr:nvSpPr>
      <xdr:spPr>
        <a:xfrm>
          <a:off x="939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類似団体の平均値を上回る</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％であり、前年度から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電算システムリース料、防災行政無線保守料、小中学校の給食費を公会計化したことによる食材購入費の増など物件費の経常経費は増加しているが、歳入における経常一般財源の増により比率は微減ながら改善され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年連続で類似団体の平均値を上回る結果となり、　今後において、類似団体平均値に近づく数値となるよう事務経費の見直しによる縮減を図り、行政事務費全体の縮減に努める。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107950</xdr:rowOff>
    </xdr:from>
    <xdr:to>
      <xdr:col>24</xdr:col>
      <xdr:colOff>31750</xdr:colOff>
      <xdr:row>19</xdr:row>
      <xdr:rowOff>120650</xdr:rowOff>
    </xdr:to>
    <xdr:cxnSp macro="">
      <xdr:nvCxnSpPr>
        <xdr:cNvPr id="127" name="直線コネクタ 126"/>
        <xdr:cNvCxnSpPr/>
      </xdr:nvCxnSpPr>
      <xdr:spPr>
        <a:xfrm flipV="1">
          <a:off x="15671800" y="336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44450</xdr:rowOff>
    </xdr:from>
    <xdr:to>
      <xdr:col>22</xdr:col>
      <xdr:colOff>565150</xdr:colOff>
      <xdr:row>19</xdr:row>
      <xdr:rowOff>120650</xdr:rowOff>
    </xdr:to>
    <xdr:cxnSp macro="">
      <xdr:nvCxnSpPr>
        <xdr:cNvPr id="130" name="直線コネクタ 129"/>
        <xdr:cNvCxnSpPr/>
      </xdr:nvCxnSpPr>
      <xdr:spPr>
        <a:xfrm>
          <a:off x="14782800" y="330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152400</xdr:rowOff>
    </xdr:from>
    <xdr:to>
      <xdr:col>21</xdr:col>
      <xdr:colOff>361950</xdr:colOff>
      <xdr:row>19</xdr:row>
      <xdr:rowOff>44450</xdr:rowOff>
    </xdr:to>
    <xdr:cxnSp macro="">
      <xdr:nvCxnSpPr>
        <xdr:cNvPr id="133" name="直線コネクタ 132"/>
        <xdr:cNvCxnSpPr/>
      </xdr:nvCxnSpPr>
      <xdr:spPr>
        <a:xfrm>
          <a:off x="13893800" y="323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120650</xdr:rowOff>
    </xdr:from>
    <xdr:to>
      <xdr:col>20</xdr:col>
      <xdr:colOff>158750</xdr:colOff>
      <xdr:row>18</xdr:row>
      <xdr:rowOff>152400</xdr:rowOff>
    </xdr:to>
    <xdr:cxnSp macro="">
      <xdr:nvCxnSpPr>
        <xdr:cNvPr id="136" name="直線コネクタ 135"/>
        <xdr:cNvCxnSpPr/>
      </xdr:nvCxnSpPr>
      <xdr:spPr>
        <a:xfrm>
          <a:off x="13004800" y="303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69850</xdr:rowOff>
    </xdr:from>
    <xdr:to>
      <xdr:col>22</xdr:col>
      <xdr:colOff>615950</xdr:colOff>
      <xdr:row>20</xdr:row>
      <xdr:rowOff>0</xdr:rowOff>
    </xdr:to>
    <xdr:sp macro="" textlink="">
      <xdr:nvSpPr>
        <xdr:cNvPr id="148" name="円/楕円 147"/>
        <xdr:cNvSpPr/>
      </xdr:nvSpPr>
      <xdr:spPr>
        <a:xfrm>
          <a:off x="15621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156227</xdr:rowOff>
    </xdr:from>
    <xdr:ext cx="736600" cy="259045"/>
    <xdr:sp macro="" textlink="">
      <xdr:nvSpPr>
        <xdr:cNvPr id="149" name="テキスト ボックス 148"/>
        <xdr:cNvSpPr txBox="1"/>
      </xdr:nvSpPr>
      <xdr:spPr>
        <a:xfrm>
          <a:off x="15290800" y="34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165100</xdr:rowOff>
    </xdr:from>
    <xdr:to>
      <xdr:col>21</xdr:col>
      <xdr:colOff>412750</xdr:colOff>
      <xdr:row>19</xdr:row>
      <xdr:rowOff>95250</xdr:rowOff>
    </xdr:to>
    <xdr:sp macro="" textlink="">
      <xdr:nvSpPr>
        <xdr:cNvPr id="150" name="円/楕円 149"/>
        <xdr:cNvSpPr/>
      </xdr:nvSpPr>
      <xdr:spPr>
        <a:xfrm>
          <a:off x="14732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80027</xdr:rowOff>
    </xdr:from>
    <xdr:ext cx="762000" cy="259045"/>
    <xdr:sp macro="" textlink="">
      <xdr:nvSpPr>
        <xdr:cNvPr id="151" name="テキスト ボックス 150"/>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101600</xdr:rowOff>
    </xdr:from>
    <xdr:to>
      <xdr:col>20</xdr:col>
      <xdr:colOff>209550</xdr:colOff>
      <xdr:row>19</xdr:row>
      <xdr:rowOff>31750</xdr:rowOff>
    </xdr:to>
    <xdr:sp macro="" textlink="">
      <xdr:nvSpPr>
        <xdr:cNvPr id="152" name="円/楕円 151"/>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16527</xdr:rowOff>
    </xdr:from>
    <xdr:ext cx="762000" cy="259045"/>
    <xdr:sp macro="" textlink="">
      <xdr:nvSpPr>
        <xdr:cNvPr id="153" name="テキスト ボックス 152"/>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69850</xdr:rowOff>
    </xdr:from>
    <xdr:to>
      <xdr:col>19</xdr:col>
      <xdr:colOff>6350</xdr:colOff>
      <xdr:row>18</xdr:row>
      <xdr:rowOff>0</xdr:rowOff>
    </xdr:to>
    <xdr:sp macro="" textlink="">
      <xdr:nvSpPr>
        <xdr:cNvPr id="154" name="円/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156227</xdr:rowOff>
    </xdr:from>
    <xdr:ext cx="762000" cy="259045"/>
    <xdr:sp macro="" textlink="">
      <xdr:nvSpPr>
        <xdr:cNvPr id="155" name="テキスト ボックス 154"/>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類似団体平均を若干下回る</a:t>
          </a:r>
          <a:r>
            <a:rPr kumimoji="1" lang="en-US" altLang="ja-JP" sz="1300">
              <a:latin typeface="ＭＳ Ｐゴシック"/>
            </a:rPr>
            <a:t>7.5</a:t>
          </a:r>
          <a:r>
            <a:rPr kumimoji="1" lang="ja-JP" altLang="en-US" sz="1300">
              <a:latin typeface="ＭＳ Ｐゴシック"/>
            </a:rPr>
            <a:t>％であり、前年度と同じ値となった。私立保育所運営費の経常経費の増などはあったものの、消費税交付金などの経常経費充当一般財源が増加したことが主な要因に挙げられる。</a:t>
          </a:r>
        </a:p>
        <a:p>
          <a:r>
            <a:rPr kumimoji="1" lang="ja-JP" altLang="en-US" sz="1300">
              <a:latin typeface="ＭＳ Ｐゴシック"/>
            </a:rPr>
            <a:t>　国の景気の回復傾向が、地方へ徐々に反映されつつあるが、依然として不安定な状況に変わりはなく生活困窮者の増加や高齢化が進むことにより扶助費の増加が見込まれる。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55</xdr:row>
      <xdr:rowOff>167822</xdr:rowOff>
    </xdr:to>
    <xdr:cxnSp macro="">
      <xdr:nvCxnSpPr>
        <xdr:cNvPr id="190" name="直線コネクタ 189"/>
        <xdr:cNvCxnSpPr/>
      </xdr:nvCxnSpPr>
      <xdr:spPr>
        <a:xfrm>
          <a:off x="3987800" y="9597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167822</xdr:rowOff>
    </xdr:to>
    <xdr:cxnSp macro="">
      <xdr:nvCxnSpPr>
        <xdr:cNvPr id="193" name="直線コネクタ 192"/>
        <xdr:cNvCxnSpPr/>
      </xdr:nvCxnSpPr>
      <xdr:spPr>
        <a:xfrm>
          <a:off x="3098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196" name="直線コネクタ 195"/>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56</xdr:row>
      <xdr:rowOff>12700</xdr:rowOff>
    </xdr:to>
    <xdr:cxnSp macro="">
      <xdr:nvCxnSpPr>
        <xdr:cNvPr id="199" name="直線コネクタ 198"/>
        <xdr:cNvCxnSpPr/>
      </xdr:nvCxnSpPr>
      <xdr:spPr>
        <a:xfrm>
          <a:off x="1320800" y="948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0"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11" name="円/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12" name="テキスト ボックス 21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類似団体の平均値を下回る</a:t>
          </a:r>
          <a:r>
            <a:rPr kumimoji="1" lang="en-US" altLang="ja-JP" sz="1100" b="0" i="0" u="none" strike="noStrike" kern="0" cap="none" spc="0" normalizeH="0" baseline="0" noProof="0">
              <a:ln>
                <a:noFill/>
              </a:ln>
              <a:solidFill>
                <a:prstClr val="black"/>
              </a:solidFill>
              <a:effectLst/>
              <a:uLnTx/>
              <a:uFillTx/>
              <a:latin typeface="ＭＳ Ｐゴシック"/>
              <a:ea typeface="+mn-ea"/>
            </a:rPr>
            <a:t>11.5</a:t>
          </a:r>
          <a:r>
            <a:rPr kumimoji="1" lang="ja-JP" altLang="en-US" sz="1100" b="0" i="0" u="none" strike="noStrike" kern="0" cap="none" spc="0" normalizeH="0" baseline="0" noProof="0">
              <a:ln>
                <a:noFill/>
              </a:ln>
              <a:solidFill>
                <a:prstClr val="black"/>
              </a:solidFill>
              <a:effectLst/>
              <a:uLnTx/>
              <a:uFillTx/>
              <a:latin typeface="ＭＳ Ｐゴシック"/>
              <a:ea typeface="+mn-ea"/>
            </a:rPr>
            <a:t>％</a:t>
          </a:r>
          <a:r>
            <a:rPr kumimoji="1" lang="ja-JP" altLang="ja-JP" sz="1100">
              <a:solidFill>
                <a:schemeClr val="dk1"/>
              </a:solidFill>
              <a:effectLst/>
              <a:latin typeface="+mn-lt"/>
              <a:ea typeface="+mn-ea"/>
              <a:cs typeface="+mn-cs"/>
            </a:rPr>
            <a:t>であり、前年度と比べると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ポイント増加した。全国平均をも下回る値で推移しているが、今後は、介護保険特別会計や</a:t>
          </a:r>
          <a:r>
            <a:rPr kumimoji="1" lang="ja-JP" altLang="en-US" sz="1100">
              <a:solidFill>
                <a:schemeClr val="dk1"/>
              </a:solidFill>
              <a:effectLst/>
              <a:latin typeface="+mn-lt"/>
              <a:ea typeface="+mn-ea"/>
              <a:cs typeface="+mn-cs"/>
            </a:rPr>
            <a:t>国民健康保険事業特別会計</a:t>
          </a:r>
          <a:r>
            <a:rPr kumimoji="1" lang="ja-JP" altLang="ja-JP" sz="1100">
              <a:solidFill>
                <a:schemeClr val="dk1"/>
              </a:solidFill>
              <a:effectLst/>
              <a:latin typeface="+mn-lt"/>
              <a:ea typeface="+mn-ea"/>
              <a:cs typeface="+mn-cs"/>
            </a:rPr>
            <a:t>などの特別会計への繰出金や施設の老朽化に伴う維持修繕費の増加が見込まれるため、各特別会計の経費の節減を図り、普通会計の負担額を減らしていくよう努めるとともに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及び施設別の個別計画を</a:t>
          </a:r>
          <a:r>
            <a:rPr kumimoji="1" lang="ja-JP" altLang="ja-JP" sz="1100">
              <a:solidFill>
                <a:schemeClr val="dk1"/>
              </a:solidFill>
              <a:effectLst/>
              <a:latin typeface="+mn-lt"/>
              <a:ea typeface="+mn-ea"/>
              <a:cs typeface="+mn-cs"/>
            </a:rPr>
            <a:t>策定していく中で、公共施設の現状を把握し、より効果的な措置を施し、施設の長寿命化等を図っていく。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139700</xdr:rowOff>
    </xdr:to>
    <xdr:cxnSp macro="">
      <xdr:nvCxnSpPr>
        <xdr:cNvPr id="251" name="直線コネクタ 250"/>
        <xdr:cNvCxnSpPr/>
      </xdr:nvCxnSpPr>
      <xdr:spPr>
        <a:xfrm>
          <a:off x="15671800" y="938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54</xdr:row>
      <xdr:rowOff>127000</xdr:rowOff>
    </xdr:to>
    <xdr:cxnSp macro="">
      <xdr:nvCxnSpPr>
        <xdr:cNvPr id="254" name="直線コネクタ 253"/>
        <xdr:cNvCxnSpPr/>
      </xdr:nvCxnSpPr>
      <xdr:spPr>
        <a:xfrm>
          <a:off x="14782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88900</xdr:rowOff>
    </xdr:to>
    <xdr:cxnSp macro="">
      <xdr:nvCxnSpPr>
        <xdr:cNvPr id="257" name="直線コネクタ 256"/>
        <xdr:cNvCxnSpPr/>
      </xdr:nvCxnSpPr>
      <xdr:spPr>
        <a:xfrm>
          <a:off x="13893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76200</xdr:rowOff>
    </xdr:to>
    <xdr:cxnSp macro="">
      <xdr:nvCxnSpPr>
        <xdr:cNvPr id="260" name="直線コネクタ 259"/>
        <xdr:cNvCxnSpPr/>
      </xdr:nvCxnSpPr>
      <xdr:spPr>
        <a:xfrm>
          <a:off x="13004800" y="933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0" name="円/楕円 269"/>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1"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4" name="円/楕円 273"/>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5" name="テキスト ボックス 27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6" name="円/楕円 275"/>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77" name="テキスト ボックス 276"/>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25400</xdr:rowOff>
    </xdr:from>
    <xdr:to>
      <xdr:col>19</xdr:col>
      <xdr:colOff>6350</xdr:colOff>
      <xdr:row>54</xdr:row>
      <xdr:rowOff>127000</xdr:rowOff>
    </xdr:to>
    <xdr:sp macro="" textlink="">
      <xdr:nvSpPr>
        <xdr:cNvPr id="278" name="円/楕円 277"/>
        <xdr:cNvSpPr/>
      </xdr:nvSpPr>
      <xdr:spPr>
        <a:xfrm>
          <a:off x="12954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137177</xdr:rowOff>
    </xdr:from>
    <xdr:ext cx="762000" cy="259045"/>
    <xdr:sp macro="" textlink="">
      <xdr:nvSpPr>
        <xdr:cNvPr id="279" name="テキスト ボックス 278"/>
        <xdr:cNvSpPr txBox="1"/>
      </xdr:nvSpPr>
      <xdr:spPr>
        <a:xfrm>
          <a:off x="12623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13.2</a:t>
          </a:r>
          <a:r>
            <a:rPr kumimoji="1" lang="ja-JP" altLang="en-US" sz="1300">
              <a:latin typeface="ＭＳ Ｐゴシック"/>
            </a:rPr>
            <a:t>％であり、前年度から</a:t>
          </a:r>
          <a:r>
            <a:rPr kumimoji="1" lang="en-US" altLang="ja-JP" sz="1300">
              <a:latin typeface="ＭＳ Ｐゴシック"/>
            </a:rPr>
            <a:t>0.2</a:t>
          </a:r>
          <a:r>
            <a:rPr kumimoji="1" lang="ja-JP" altLang="en-US" sz="1300">
              <a:latin typeface="ＭＳ Ｐゴシック"/>
            </a:rPr>
            <a:t>ポイント増加した。一部事務組合への負担金の増、歳入における経常一般財源の増などが要因として挙げられる。今後においては、類似団体平均に近づく数値となるよう、各種補助金や負担金などの必要性や効果を充分検討し、縮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104140</xdr:rowOff>
    </xdr:to>
    <xdr:cxnSp macro="">
      <xdr:nvCxnSpPr>
        <xdr:cNvPr id="312" name="直線コネクタ 311"/>
        <xdr:cNvCxnSpPr/>
      </xdr:nvCxnSpPr>
      <xdr:spPr>
        <a:xfrm>
          <a:off x="15671800" y="626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36</xdr:row>
      <xdr:rowOff>88900</xdr:rowOff>
    </xdr:to>
    <xdr:cxnSp macro="">
      <xdr:nvCxnSpPr>
        <xdr:cNvPr id="315" name="直線コネクタ 314"/>
        <xdr:cNvCxnSpPr/>
      </xdr:nvCxnSpPr>
      <xdr:spPr>
        <a:xfrm>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17" name="テキスト ボックス 316"/>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58420</xdr:rowOff>
    </xdr:to>
    <xdr:cxnSp macro="">
      <xdr:nvCxnSpPr>
        <xdr:cNvPr id="318" name="直線コネクタ 317"/>
        <xdr:cNvCxnSpPr/>
      </xdr:nvCxnSpPr>
      <xdr:spPr>
        <a:xfrm flipV="1">
          <a:off x="13893800" y="622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20" name="テキスト ボックス 319"/>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58420</xdr:rowOff>
    </xdr:to>
    <xdr:cxnSp macro="">
      <xdr:nvCxnSpPr>
        <xdr:cNvPr id="321" name="直線コネクタ 320"/>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3" name="テキスト ボックス 322"/>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25" name="テキスト ボックス 324"/>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1" name="円/楕円 330"/>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32"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33" name="円/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0</xdr:rowOff>
    </xdr:from>
    <xdr:to>
      <xdr:col>21</xdr:col>
      <xdr:colOff>412750</xdr:colOff>
      <xdr:row>36</xdr:row>
      <xdr:rowOff>101600</xdr:rowOff>
    </xdr:to>
    <xdr:sp macro="" textlink="">
      <xdr:nvSpPr>
        <xdr:cNvPr id="335" name="円/楕円 334"/>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86377</xdr:rowOff>
    </xdr:from>
    <xdr:ext cx="762000" cy="259045"/>
    <xdr:sp macro="" textlink="">
      <xdr:nvSpPr>
        <xdr:cNvPr id="336" name="テキスト ボックス 335"/>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7" name="円/楕円 33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8" name="テキスト ボックス 337"/>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9" name="円/楕円 338"/>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40" name="テキスト ボックス 339"/>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類似団体の平均値を上回る</a:t>
          </a:r>
          <a:r>
            <a:rPr kumimoji="1" lang="en-US" altLang="ja-JP" sz="1300">
              <a:latin typeface="ＭＳ Ｐゴシック"/>
            </a:rPr>
            <a:t>19.8</a:t>
          </a:r>
          <a:r>
            <a:rPr kumimoji="1" lang="ja-JP" altLang="en-US" sz="1300">
              <a:latin typeface="ＭＳ Ｐゴシック"/>
            </a:rPr>
            <a:t>％であるが、前年度から</a:t>
          </a:r>
          <a:r>
            <a:rPr kumimoji="1" lang="en-US" altLang="ja-JP" sz="1300">
              <a:latin typeface="ＭＳ Ｐゴシック"/>
            </a:rPr>
            <a:t>1.7</a:t>
          </a:r>
          <a:r>
            <a:rPr kumimoji="1" lang="ja-JP" altLang="en-US" sz="1300">
              <a:latin typeface="ＭＳ Ｐゴシック"/>
            </a:rPr>
            <a:t>ポイント減少している。過疎対策事業債等の元金償還額の減が主な要因として挙げられる。今後は、新市まちづくり計画に基づき実施してきた各事業の充当財源である合併特例事業債の償還が更に本格化していくこと、また、公債費充当財源である公債費元利補給金の減少などにより公債費に係る経常収支比率の増加が見込まれ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79</xdr:row>
      <xdr:rowOff>24130</xdr:rowOff>
    </xdr:to>
    <xdr:cxnSp macro="">
      <xdr:nvCxnSpPr>
        <xdr:cNvPr id="370" name="直線コネクタ 369"/>
        <xdr:cNvCxnSpPr/>
      </xdr:nvCxnSpPr>
      <xdr:spPr>
        <a:xfrm flipV="1">
          <a:off x="3987800" y="134909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24130</xdr:rowOff>
    </xdr:to>
    <xdr:cxnSp macro="">
      <xdr:nvCxnSpPr>
        <xdr:cNvPr id="373" name="直線コネクタ 372"/>
        <xdr:cNvCxnSpPr/>
      </xdr:nvCxnSpPr>
      <xdr:spPr>
        <a:xfrm>
          <a:off x="3098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163576</xdr:rowOff>
    </xdr:to>
    <xdr:cxnSp macro="">
      <xdr:nvCxnSpPr>
        <xdr:cNvPr id="376" name="直線コネクタ 375"/>
        <xdr:cNvCxnSpPr/>
      </xdr:nvCxnSpPr>
      <xdr:spPr>
        <a:xfrm>
          <a:off x="2209800" y="135229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113285</xdr:rowOff>
    </xdr:from>
    <xdr:to>
      <xdr:col>3</xdr:col>
      <xdr:colOff>142875</xdr:colOff>
      <xdr:row>78</xdr:row>
      <xdr:rowOff>149861</xdr:rowOff>
    </xdr:to>
    <xdr:cxnSp macro="">
      <xdr:nvCxnSpPr>
        <xdr:cNvPr id="379" name="直線コネクタ 378"/>
        <xdr:cNvCxnSpPr/>
      </xdr:nvCxnSpPr>
      <xdr:spPr>
        <a:xfrm>
          <a:off x="1320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9" name="円/楕円 388"/>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90"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1" name="円/楕円 390"/>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59707</xdr:rowOff>
    </xdr:from>
    <xdr:ext cx="736600" cy="259045"/>
    <xdr:sp macro="" textlink="">
      <xdr:nvSpPr>
        <xdr:cNvPr id="392" name="テキスト ボックス 391"/>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3" name="円/楕円 392"/>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4" name="テキスト ボックス 393"/>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5" name="円/楕円 394"/>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6" name="テキスト ボックス 395"/>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7" name="円/楕円 396"/>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8" name="テキスト ボックス 397"/>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類似団体の平均値を下回る</a:t>
          </a:r>
          <a:r>
            <a:rPr kumimoji="1" lang="en-US" altLang="ja-JP" sz="1300">
              <a:latin typeface="ＭＳ Ｐゴシック"/>
            </a:rPr>
            <a:t>67.8</a:t>
          </a:r>
          <a:r>
            <a:rPr kumimoji="1" lang="ja-JP" altLang="en-US" sz="1300">
              <a:latin typeface="ＭＳ Ｐゴシック"/>
            </a:rPr>
            <a:t>％であり、前年度から</a:t>
          </a:r>
          <a:r>
            <a:rPr kumimoji="1" lang="en-US" altLang="ja-JP" sz="1300">
              <a:latin typeface="ＭＳ Ｐゴシック"/>
            </a:rPr>
            <a:t>0.5</a:t>
          </a:r>
          <a:r>
            <a:rPr kumimoji="1" lang="ja-JP" altLang="en-US" sz="1300">
              <a:latin typeface="ＭＳ Ｐゴシック"/>
            </a:rPr>
            <a:t>ポイント減少した。物件費、補助費、扶助費は増加しているものの、人件費の減や歳入における経常一般財源の増となったことなどが比率改善の要因として挙げられる。今後も類似団体の平均値を上回らないよう、第</a:t>
          </a:r>
          <a:r>
            <a:rPr kumimoji="1" lang="en-US" altLang="ja-JP" sz="1300">
              <a:latin typeface="ＭＳ Ｐゴシック"/>
            </a:rPr>
            <a:t>3</a:t>
          </a:r>
          <a:r>
            <a:rPr kumimoji="1" lang="ja-JP" altLang="en-US" sz="1300">
              <a:latin typeface="ＭＳ Ｐゴシック"/>
            </a:rPr>
            <a:t>次行政改革大綱に示された各種施策を着実に実行するとともに、徹底とした事務事業の見直しを進め経常経費の削減に努める。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144145</xdr:rowOff>
    </xdr:to>
    <xdr:cxnSp macro="">
      <xdr:nvCxnSpPr>
        <xdr:cNvPr id="427" name="直線コネクタ 426"/>
        <xdr:cNvCxnSpPr/>
      </xdr:nvCxnSpPr>
      <xdr:spPr>
        <a:xfrm flipV="1">
          <a:off x="15671800" y="131457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99713</xdr:rowOff>
    </xdr:from>
    <xdr:ext cx="762000" cy="259045"/>
    <xdr:sp macro="" textlink="">
      <xdr:nvSpPr>
        <xdr:cNvPr id="428" name="公債費以外平均値テキスト"/>
        <xdr:cNvSpPr txBox="1"/>
      </xdr:nvSpPr>
      <xdr:spPr>
        <a:xfrm>
          <a:off x="16598900" y="1312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155575</xdr:rowOff>
    </xdr:from>
    <xdr:to>
      <xdr:col>22</xdr:col>
      <xdr:colOff>565150</xdr:colOff>
      <xdr:row>76</xdr:row>
      <xdr:rowOff>144145</xdr:rowOff>
    </xdr:to>
    <xdr:cxnSp macro="">
      <xdr:nvCxnSpPr>
        <xdr:cNvPr id="430" name="直線コネクタ 429"/>
        <xdr:cNvCxnSpPr/>
      </xdr:nvCxnSpPr>
      <xdr:spPr>
        <a:xfrm>
          <a:off x="14782800" y="1301432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155575</xdr:rowOff>
    </xdr:from>
    <xdr:to>
      <xdr:col>21</xdr:col>
      <xdr:colOff>361950</xdr:colOff>
      <xdr:row>76</xdr:row>
      <xdr:rowOff>12700</xdr:rowOff>
    </xdr:to>
    <xdr:cxnSp macro="">
      <xdr:nvCxnSpPr>
        <xdr:cNvPr id="433" name="直線コネクタ 432"/>
        <xdr:cNvCxnSpPr/>
      </xdr:nvCxnSpPr>
      <xdr:spPr>
        <a:xfrm flipV="1">
          <a:off x="13893800" y="13014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35" name="テキスト ボックス 434"/>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52705</xdr:rowOff>
    </xdr:from>
    <xdr:to>
      <xdr:col>20</xdr:col>
      <xdr:colOff>158750</xdr:colOff>
      <xdr:row>76</xdr:row>
      <xdr:rowOff>12700</xdr:rowOff>
    </xdr:to>
    <xdr:cxnSp macro="">
      <xdr:nvCxnSpPr>
        <xdr:cNvPr id="436" name="直線コネクタ 435"/>
        <xdr:cNvCxnSpPr/>
      </xdr:nvCxnSpPr>
      <xdr:spPr>
        <a:xfrm>
          <a:off x="13004800" y="129114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8" name="テキスト ボックス 437"/>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0" name="テキスト ボックス 43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6" name="円/楕円 445"/>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81297</xdr:rowOff>
    </xdr:from>
    <xdr:ext cx="762000" cy="259045"/>
    <xdr:sp macro="" textlink="">
      <xdr:nvSpPr>
        <xdr:cNvPr id="447" name="公債費以外該当値テキスト"/>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93345</xdr:rowOff>
    </xdr:from>
    <xdr:to>
      <xdr:col>22</xdr:col>
      <xdr:colOff>615950</xdr:colOff>
      <xdr:row>77</xdr:row>
      <xdr:rowOff>23495</xdr:rowOff>
    </xdr:to>
    <xdr:sp macro="" textlink="">
      <xdr:nvSpPr>
        <xdr:cNvPr id="448" name="円/楕円 447"/>
        <xdr:cNvSpPr/>
      </xdr:nvSpPr>
      <xdr:spPr>
        <a:xfrm>
          <a:off x="156210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33672</xdr:rowOff>
    </xdr:from>
    <xdr:ext cx="736600" cy="259045"/>
    <xdr:sp macro="" textlink="">
      <xdr:nvSpPr>
        <xdr:cNvPr id="449" name="テキスト ボックス 448"/>
        <xdr:cNvSpPr txBox="1"/>
      </xdr:nvSpPr>
      <xdr:spPr>
        <a:xfrm>
          <a:off x="15290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104775</xdr:rowOff>
    </xdr:from>
    <xdr:to>
      <xdr:col>21</xdr:col>
      <xdr:colOff>412750</xdr:colOff>
      <xdr:row>76</xdr:row>
      <xdr:rowOff>34925</xdr:rowOff>
    </xdr:to>
    <xdr:sp macro="" textlink="">
      <xdr:nvSpPr>
        <xdr:cNvPr id="450" name="円/楕円 449"/>
        <xdr:cNvSpPr/>
      </xdr:nvSpPr>
      <xdr:spPr>
        <a:xfrm>
          <a:off x="14732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45102</xdr:rowOff>
    </xdr:from>
    <xdr:ext cx="762000" cy="259045"/>
    <xdr:sp macro="" textlink="">
      <xdr:nvSpPr>
        <xdr:cNvPr id="451" name="テキスト ボックス 450"/>
        <xdr:cNvSpPr txBox="1"/>
      </xdr:nvSpPr>
      <xdr:spPr>
        <a:xfrm>
          <a:off x="14401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3" name="テキスト ボックス 45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xdr:rowOff>
    </xdr:from>
    <xdr:to>
      <xdr:col>19</xdr:col>
      <xdr:colOff>6350</xdr:colOff>
      <xdr:row>75</xdr:row>
      <xdr:rowOff>103505</xdr:rowOff>
    </xdr:to>
    <xdr:sp macro="" textlink="">
      <xdr:nvSpPr>
        <xdr:cNvPr id="454" name="円/楕円 453"/>
        <xdr:cNvSpPr/>
      </xdr:nvSpPr>
      <xdr:spPr>
        <a:xfrm>
          <a:off x="12954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113682</xdr:rowOff>
    </xdr:from>
    <xdr:ext cx="762000" cy="259045"/>
    <xdr:sp macro="" textlink="">
      <xdr:nvSpPr>
        <xdr:cNvPr id="455" name="テキスト ボックス 454"/>
        <xdr:cNvSpPr txBox="1"/>
      </xdr:nvSpPr>
      <xdr:spPr>
        <a:xfrm>
          <a:off x="12623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山梨県甲州市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69387</xdr:rowOff>
    </xdr:from>
    <xdr:to>
      <xdr:col>4</xdr:col>
      <xdr:colOff>1117600</xdr:colOff>
      <xdr:row>17</xdr:row>
      <xdr:rowOff>101996</xdr:rowOff>
    </xdr:to>
    <xdr:cxnSp macro="">
      <xdr:nvCxnSpPr>
        <xdr:cNvPr id="52" name="直線コネクタ 51"/>
        <xdr:cNvCxnSpPr/>
      </xdr:nvCxnSpPr>
      <xdr:spPr bwMode="auto">
        <a:xfrm>
          <a:off x="5003800" y="3031662"/>
          <a:ext cx="647700" cy="3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69387</xdr:rowOff>
    </xdr:from>
    <xdr:to>
      <xdr:col>4</xdr:col>
      <xdr:colOff>469900</xdr:colOff>
      <xdr:row>17</xdr:row>
      <xdr:rowOff>140449</xdr:rowOff>
    </xdr:to>
    <xdr:cxnSp macro="">
      <xdr:nvCxnSpPr>
        <xdr:cNvPr id="55" name="直線コネクタ 54"/>
        <xdr:cNvCxnSpPr/>
      </xdr:nvCxnSpPr>
      <xdr:spPr bwMode="auto">
        <a:xfrm flipV="1">
          <a:off x="4305300" y="3031662"/>
          <a:ext cx="698500" cy="7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120578</xdr:rowOff>
    </xdr:from>
    <xdr:to>
      <xdr:col>3</xdr:col>
      <xdr:colOff>904875</xdr:colOff>
      <xdr:row>17</xdr:row>
      <xdr:rowOff>140449</xdr:rowOff>
    </xdr:to>
    <xdr:cxnSp macro="">
      <xdr:nvCxnSpPr>
        <xdr:cNvPr id="58" name="直線コネクタ 57"/>
        <xdr:cNvCxnSpPr/>
      </xdr:nvCxnSpPr>
      <xdr:spPr bwMode="auto">
        <a:xfrm>
          <a:off x="3606800" y="3082853"/>
          <a:ext cx="698500" cy="19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120578</xdr:rowOff>
    </xdr:from>
    <xdr:to>
      <xdr:col>3</xdr:col>
      <xdr:colOff>206375</xdr:colOff>
      <xdr:row>17</xdr:row>
      <xdr:rowOff>159554</xdr:rowOff>
    </xdr:to>
    <xdr:cxnSp macro="">
      <xdr:nvCxnSpPr>
        <xdr:cNvPr id="61" name="直線コネクタ 60"/>
        <xdr:cNvCxnSpPr/>
      </xdr:nvCxnSpPr>
      <xdr:spPr bwMode="auto">
        <a:xfrm flipV="1">
          <a:off x="2908300" y="3082853"/>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51196</xdr:rowOff>
    </xdr:from>
    <xdr:to>
      <xdr:col>5</xdr:col>
      <xdr:colOff>34925</xdr:colOff>
      <xdr:row>17</xdr:row>
      <xdr:rowOff>152796</xdr:rowOff>
    </xdr:to>
    <xdr:sp macro="" textlink="">
      <xdr:nvSpPr>
        <xdr:cNvPr id="71" name="円/楕円 70"/>
        <xdr:cNvSpPr/>
      </xdr:nvSpPr>
      <xdr:spPr bwMode="auto">
        <a:xfrm>
          <a:off x="5600700" y="301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23273</xdr:rowOff>
    </xdr:from>
    <xdr:ext cx="762000" cy="259045"/>
    <xdr:sp macro="" textlink="">
      <xdr:nvSpPr>
        <xdr:cNvPr id="72" name="人口1人当たり決算額の推移該当値テキスト130"/>
        <xdr:cNvSpPr txBox="1"/>
      </xdr:nvSpPr>
      <xdr:spPr>
        <a:xfrm>
          <a:off x="5740400" y="298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18587</xdr:rowOff>
    </xdr:from>
    <xdr:to>
      <xdr:col>4</xdr:col>
      <xdr:colOff>520700</xdr:colOff>
      <xdr:row>17</xdr:row>
      <xdr:rowOff>120187</xdr:rowOff>
    </xdr:to>
    <xdr:sp macro="" textlink="">
      <xdr:nvSpPr>
        <xdr:cNvPr id="73" name="円/楕円 72"/>
        <xdr:cNvSpPr/>
      </xdr:nvSpPr>
      <xdr:spPr bwMode="auto">
        <a:xfrm>
          <a:off x="4953000" y="298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130364</xdr:rowOff>
    </xdr:from>
    <xdr:ext cx="736600" cy="259045"/>
    <xdr:sp macro="" textlink="">
      <xdr:nvSpPr>
        <xdr:cNvPr id="74" name="テキスト ボックス 73"/>
        <xdr:cNvSpPr txBox="1"/>
      </xdr:nvSpPr>
      <xdr:spPr>
        <a:xfrm>
          <a:off x="4622800" y="2749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95,445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89649</xdr:rowOff>
    </xdr:from>
    <xdr:to>
      <xdr:col>3</xdr:col>
      <xdr:colOff>955675</xdr:colOff>
      <xdr:row>18</xdr:row>
      <xdr:rowOff>19799</xdr:rowOff>
    </xdr:to>
    <xdr:sp macro="" textlink="">
      <xdr:nvSpPr>
        <xdr:cNvPr id="75" name="円/楕円 74"/>
        <xdr:cNvSpPr/>
      </xdr:nvSpPr>
      <xdr:spPr bwMode="auto">
        <a:xfrm>
          <a:off x="4254500" y="305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29976</xdr:rowOff>
    </xdr:from>
    <xdr:ext cx="762000" cy="259045"/>
    <xdr:sp macro="" textlink="">
      <xdr:nvSpPr>
        <xdr:cNvPr id="76" name="テキスト ボックス 75"/>
        <xdr:cNvSpPr txBox="1"/>
      </xdr:nvSpPr>
      <xdr:spPr>
        <a:xfrm>
          <a:off x="3924300" y="282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69778</xdr:rowOff>
    </xdr:from>
    <xdr:to>
      <xdr:col>3</xdr:col>
      <xdr:colOff>257175</xdr:colOff>
      <xdr:row>17</xdr:row>
      <xdr:rowOff>171378</xdr:rowOff>
    </xdr:to>
    <xdr:sp macro="" textlink="">
      <xdr:nvSpPr>
        <xdr:cNvPr id="77" name="円/楕円 76"/>
        <xdr:cNvSpPr/>
      </xdr:nvSpPr>
      <xdr:spPr bwMode="auto">
        <a:xfrm>
          <a:off x="35560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156155</xdr:rowOff>
    </xdr:from>
    <xdr:ext cx="762000" cy="259045"/>
    <xdr:sp macro="" textlink="">
      <xdr:nvSpPr>
        <xdr:cNvPr id="78" name="テキスト ボックス 77"/>
        <xdr:cNvSpPr txBox="1"/>
      </xdr:nvSpPr>
      <xdr:spPr>
        <a:xfrm>
          <a:off x="3225800" y="311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108754</xdr:rowOff>
    </xdr:from>
    <xdr:to>
      <xdr:col>2</xdr:col>
      <xdr:colOff>692150</xdr:colOff>
      <xdr:row>18</xdr:row>
      <xdr:rowOff>38904</xdr:rowOff>
    </xdr:to>
    <xdr:sp macro="" textlink="">
      <xdr:nvSpPr>
        <xdr:cNvPr id="79" name="円/楕円 78"/>
        <xdr:cNvSpPr/>
      </xdr:nvSpPr>
      <xdr:spPr bwMode="auto">
        <a:xfrm>
          <a:off x="2857500" y="307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23681</xdr:rowOff>
    </xdr:from>
    <xdr:ext cx="762000" cy="259045"/>
    <xdr:sp macro="" textlink="">
      <xdr:nvSpPr>
        <xdr:cNvPr id="80" name="テキスト ボックス 79"/>
        <xdr:cNvSpPr txBox="1"/>
      </xdr:nvSpPr>
      <xdr:spPr>
        <a:xfrm>
          <a:off x="2527300" y="315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299527</xdr:rowOff>
    </xdr:from>
    <xdr:to>
      <xdr:col>4</xdr:col>
      <xdr:colOff>1117600</xdr:colOff>
      <xdr:row>35</xdr:row>
      <xdr:rowOff>28539</xdr:rowOff>
    </xdr:to>
    <xdr:cxnSp macro="">
      <xdr:nvCxnSpPr>
        <xdr:cNvPr id="116" name="直線コネクタ 115"/>
        <xdr:cNvCxnSpPr/>
      </xdr:nvCxnSpPr>
      <xdr:spPr bwMode="auto">
        <a:xfrm>
          <a:off x="5003800" y="6566977"/>
          <a:ext cx="647700" cy="7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218179</xdr:rowOff>
    </xdr:from>
    <xdr:to>
      <xdr:col>4</xdr:col>
      <xdr:colOff>469900</xdr:colOff>
      <xdr:row>34</xdr:row>
      <xdr:rowOff>299527</xdr:rowOff>
    </xdr:to>
    <xdr:cxnSp macro="">
      <xdr:nvCxnSpPr>
        <xdr:cNvPr id="119" name="直線コネクタ 118"/>
        <xdr:cNvCxnSpPr/>
      </xdr:nvCxnSpPr>
      <xdr:spPr bwMode="auto">
        <a:xfrm>
          <a:off x="4305300" y="6485629"/>
          <a:ext cx="698500" cy="8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218179</xdr:rowOff>
    </xdr:from>
    <xdr:to>
      <xdr:col>3</xdr:col>
      <xdr:colOff>904875</xdr:colOff>
      <xdr:row>34</xdr:row>
      <xdr:rowOff>244141</xdr:rowOff>
    </xdr:to>
    <xdr:cxnSp macro="">
      <xdr:nvCxnSpPr>
        <xdr:cNvPr id="122" name="直線コネクタ 121"/>
        <xdr:cNvCxnSpPr/>
      </xdr:nvCxnSpPr>
      <xdr:spPr bwMode="auto">
        <a:xfrm flipV="1">
          <a:off x="3606800" y="6485629"/>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238654</xdr:rowOff>
    </xdr:from>
    <xdr:to>
      <xdr:col>3</xdr:col>
      <xdr:colOff>206375</xdr:colOff>
      <xdr:row>34</xdr:row>
      <xdr:rowOff>244141</xdr:rowOff>
    </xdr:to>
    <xdr:cxnSp macro="">
      <xdr:nvCxnSpPr>
        <xdr:cNvPr id="125" name="直線コネクタ 124"/>
        <xdr:cNvCxnSpPr/>
      </xdr:nvCxnSpPr>
      <xdr:spPr bwMode="auto">
        <a:xfrm>
          <a:off x="2908300" y="6506104"/>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320639</xdr:rowOff>
    </xdr:from>
    <xdr:to>
      <xdr:col>5</xdr:col>
      <xdr:colOff>34925</xdr:colOff>
      <xdr:row>35</xdr:row>
      <xdr:rowOff>79339</xdr:rowOff>
    </xdr:to>
    <xdr:sp macro="" textlink="">
      <xdr:nvSpPr>
        <xdr:cNvPr id="135" name="円/楕円 134"/>
        <xdr:cNvSpPr/>
      </xdr:nvSpPr>
      <xdr:spPr bwMode="auto">
        <a:xfrm>
          <a:off x="5600700" y="658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165716</xdr:rowOff>
    </xdr:from>
    <xdr:ext cx="762000" cy="259045"/>
    <xdr:sp macro="" textlink="">
      <xdr:nvSpPr>
        <xdr:cNvPr id="136" name="人口1人当たり決算額の推移該当値テキスト445"/>
        <xdr:cNvSpPr txBox="1"/>
      </xdr:nvSpPr>
      <xdr:spPr>
        <a:xfrm>
          <a:off x="5740400" y="643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248727</xdr:rowOff>
    </xdr:from>
    <xdr:to>
      <xdr:col>4</xdr:col>
      <xdr:colOff>520700</xdr:colOff>
      <xdr:row>35</xdr:row>
      <xdr:rowOff>7427</xdr:rowOff>
    </xdr:to>
    <xdr:sp macro="" textlink="">
      <xdr:nvSpPr>
        <xdr:cNvPr id="137" name="円/楕円 136"/>
        <xdr:cNvSpPr/>
      </xdr:nvSpPr>
      <xdr:spPr bwMode="auto">
        <a:xfrm>
          <a:off x="4953000" y="6516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17605</xdr:rowOff>
    </xdr:from>
    <xdr:ext cx="736600" cy="259045"/>
    <xdr:sp macro="" textlink="">
      <xdr:nvSpPr>
        <xdr:cNvPr id="138" name="テキスト ボックス 137"/>
        <xdr:cNvSpPr txBox="1"/>
      </xdr:nvSpPr>
      <xdr:spPr>
        <a:xfrm>
          <a:off x="4622800" y="628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167379</xdr:rowOff>
    </xdr:from>
    <xdr:to>
      <xdr:col>3</xdr:col>
      <xdr:colOff>955675</xdr:colOff>
      <xdr:row>34</xdr:row>
      <xdr:rowOff>268979</xdr:rowOff>
    </xdr:to>
    <xdr:sp macro="" textlink="">
      <xdr:nvSpPr>
        <xdr:cNvPr id="139" name="円/楕円 138"/>
        <xdr:cNvSpPr/>
      </xdr:nvSpPr>
      <xdr:spPr bwMode="auto">
        <a:xfrm>
          <a:off x="4254500" y="643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279156</xdr:rowOff>
    </xdr:from>
    <xdr:ext cx="762000" cy="259045"/>
    <xdr:sp macro="" textlink="">
      <xdr:nvSpPr>
        <xdr:cNvPr id="140" name="テキスト ボックス 139"/>
        <xdr:cNvSpPr txBox="1"/>
      </xdr:nvSpPr>
      <xdr:spPr>
        <a:xfrm>
          <a:off x="3924300" y="62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34,458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193341</xdr:rowOff>
    </xdr:from>
    <xdr:to>
      <xdr:col>3</xdr:col>
      <xdr:colOff>257175</xdr:colOff>
      <xdr:row>34</xdr:row>
      <xdr:rowOff>294942</xdr:rowOff>
    </xdr:to>
    <xdr:sp macro="" textlink="">
      <xdr:nvSpPr>
        <xdr:cNvPr id="141" name="円/楕円 140"/>
        <xdr:cNvSpPr/>
      </xdr:nvSpPr>
      <xdr:spPr bwMode="auto">
        <a:xfrm>
          <a:off x="3556000" y="64607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305118</xdr:rowOff>
    </xdr:from>
    <xdr:ext cx="762000" cy="259045"/>
    <xdr:sp macro="" textlink="">
      <xdr:nvSpPr>
        <xdr:cNvPr id="142" name="テキスト ボックス 141"/>
        <xdr:cNvSpPr txBox="1"/>
      </xdr:nvSpPr>
      <xdr:spPr>
        <a:xfrm>
          <a:off x="3225800" y="6229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187855</xdr:rowOff>
    </xdr:from>
    <xdr:to>
      <xdr:col>2</xdr:col>
      <xdr:colOff>692150</xdr:colOff>
      <xdr:row>34</xdr:row>
      <xdr:rowOff>289455</xdr:rowOff>
    </xdr:to>
    <xdr:sp macro="" textlink="">
      <xdr:nvSpPr>
        <xdr:cNvPr id="143" name="円/楕円 142"/>
        <xdr:cNvSpPr/>
      </xdr:nvSpPr>
      <xdr:spPr bwMode="auto">
        <a:xfrm>
          <a:off x="2857500" y="64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299632</xdr:rowOff>
    </xdr:from>
    <xdr:ext cx="762000" cy="259045"/>
    <xdr:sp macro="" textlink="">
      <xdr:nvSpPr>
        <xdr:cNvPr id="144" name="テキスト ボックス 143"/>
        <xdr:cNvSpPr txBox="1"/>
      </xdr:nvSpPr>
      <xdr:spPr>
        <a:xfrm>
          <a:off x="2527300" y="62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21044</xdr:rowOff>
    </xdr:from>
    <xdr:to>
      <xdr:col>6</xdr:col>
      <xdr:colOff>511175</xdr:colOff>
      <xdr:row>38</xdr:row>
      <xdr:rowOff>25857</xdr:rowOff>
    </xdr:to>
    <xdr:cxnSp macro="">
      <xdr:nvCxnSpPr>
        <xdr:cNvPr id="61" name="直線コネクタ 60"/>
        <xdr:cNvCxnSpPr/>
      </xdr:nvCxnSpPr>
      <xdr:spPr>
        <a:xfrm flipV="1">
          <a:off x="3797300" y="6536144"/>
          <a:ext cx="8382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25857</xdr:rowOff>
    </xdr:from>
    <xdr:to>
      <xdr:col>5</xdr:col>
      <xdr:colOff>358775</xdr:colOff>
      <xdr:row>38</xdr:row>
      <xdr:rowOff>80810</xdr:rowOff>
    </xdr:to>
    <xdr:cxnSp macro="">
      <xdr:nvCxnSpPr>
        <xdr:cNvPr id="64" name="直線コネクタ 63"/>
        <xdr:cNvCxnSpPr/>
      </xdr:nvCxnSpPr>
      <xdr:spPr>
        <a:xfrm flipV="1">
          <a:off x="2908300" y="6540957"/>
          <a:ext cx="889000" cy="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54953</xdr:rowOff>
    </xdr:from>
    <xdr:to>
      <xdr:col>4</xdr:col>
      <xdr:colOff>155575</xdr:colOff>
      <xdr:row>38</xdr:row>
      <xdr:rowOff>80810</xdr:rowOff>
    </xdr:to>
    <xdr:cxnSp macro="">
      <xdr:nvCxnSpPr>
        <xdr:cNvPr id="67" name="直線コネクタ 66"/>
        <xdr:cNvCxnSpPr/>
      </xdr:nvCxnSpPr>
      <xdr:spPr>
        <a:xfrm>
          <a:off x="2019300" y="6570053"/>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54953</xdr:rowOff>
    </xdr:from>
    <xdr:to>
      <xdr:col>2</xdr:col>
      <xdr:colOff>638175</xdr:colOff>
      <xdr:row>38</xdr:row>
      <xdr:rowOff>64833</xdr:rowOff>
    </xdr:to>
    <xdr:cxnSp macro="">
      <xdr:nvCxnSpPr>
        <xdr:cNvPr id="70" name="直線コネクタ 69"/>
        <xdr:cNvCxnSpPr/>
      </xdr:nvCxnSpPr>
      <xdr:spPr>
        <a:xfrm flipV="1">
          <a:off x="1130300" y="6570053"/>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141694</xdr:rowOff>
    </xdr:from>
    <xdr:to>
      <xdr:col>6</xdr:col>
      <xdr:colOff>561975</xdr:colOff>
      <xdr:row>38</xdr:row>
      <xdr:rowOff>71844</xdr:rowOff>
    </xdr:to>
    <xdr:sp macro="" textlink="">
      <xdr:nvSpPr>
        <xdr:cNvPr id="80" name="円/楕円 79"/>
        <xdr:cNvSpPr/>
      </xdr:nvSpPr>
      <xdr:spPr>
        <a:xfrm>
          <a:off x="4584700" y="64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120121</xdr:rowOff>
    </xdr:from>
    <xdr:ext cx="534377" cy="259045"/>
    <xdr:sp macro="" textlink="">
      <xdr:nvSpPr>
        <xdr:cNvPr id="81" name="人件費該当値テキスト"/>
        <xdr:cNvSpPr txBox="1"/>
      </xdr:nvSpPr>
      <xdr:spPr>
        <a:xfrm>
          <a:off x="4686300" y="64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75,343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146507</xdr:rowOff>
    </xdr:from>
    <xdr:to>
      <xdr:col>5</xdr:col>
      <xdr:colOff>409575</xdr:colOff>
      <xdr:row>38</xdr:row>
      <xdr:rowOff>76657</xdr:rowOff>
    </xdr:to>
    <xdr:sp macro="" textlink="">
      <xdr:nvSpPr>
        <xdr:cNvPr id="82" name="円/楕円 81"/>
        <xdr:cNvSpPr/>
      </xdr:nvSpPr>
      <xdr:spPr>
        <a:xfrm>
          <a:off x="3746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67784</xdr:rowOff>
    </xdr:from>
    <xdr:ext cx="534377" cy="259045"/>
    <xdr:sp macro="" textlink="">
      <xdr:nvSpPr>
        <xdr:cNvPr id="83" name="テキスト ボックス 82"/>
        <xdr:cNvSpPr txBox="1"/>
      </xdr:nvSpPr>
      <xdr:spPr>
        <a:xfrm>
          <a:off x="3530111" y="658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30010</xdr:rowOff>
    </xdr:from>
    <xdr:to>
      <xdr:col>4</xdr:col>
      <xdr:colOff>206375</xdr:colOff>
      <xdr:row>38</xdr:row>
      <xdr:rowOff>131610</xdr:rowOff>
    </xdr:to>
    <xdr:sp macro="" textlink="">
      <xdr:nvSpPr>
        <xdr:cNvPr id="84" name="円/楕円 83"/>
        <xdr:cNvSpPr/>
      </xdr:nvSpPr>
      <xdr:spPr>
        <a:xfrm>
          <a:off x="2857500" y="65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122737</xdr:rowOff>
    </xdr:from>
    <xdr:ext cx="534377" cy="259045"/>
    <xdr:sp macro="" textlink="">
      <xdr:nvSpPr>
        <xdr:cNvPr id="85" name="テキスト ボックス 84"/>
        <xdr:cNvSpPr txBox="1"/>
      </xdr:nvSpPr>
      <xdr:spPr>
        <a:xfrm>
          <a:off x="2641111" y="66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4153</xdr:rowOff>
    </xdr:from>
    <xdr:to>
      <xdr:col>3</xdr:col>
      <xdr:colOff>3175</xdr:colOff>
      <xdr:row>38</xdr:row>
      <xdr:rowOff>105753</xdr:rowOff>
    </xdr:to>
    <xdr:sp macro="" textlink="">
      <xdr:nvSpPr>
        <xdr:cNvPr id="86" name="円/楕円 85"/>
        <xdr:cNvSpPr/>
      </xdr:nvSpPr>
      <xdr:spPr>
        <a:xfrm>
          <a:off x="1968500" y="651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96880</xdr:rowOff>
    </xdr:from>
    <xdr:ext cx="534377" cy="259045"/>
    <xdr:sp macro="" textlink="">
      <xdr:nvSpPr>
        <xdr:cNvPr id="87" name="テキスト ボックス 86"/>
        <xdr:cNvSpPr txBox="1"/>
      </xdr:nvSpPr>
      <xdr:spPr>
        <a:xfrm>
          <a:off x="1752111" y="66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72,673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14033</xdr:rowOff>
    </xdr:from>
    <xdr:to>
      <xdr:col>1</xdr:col>
      <xdr:colOff>485775</xdr:colOff>
      <xdr:row>38</xdr:row>
      <xdr:rowOff>115633</xdr:rowOff>
    </xdr:to>
    <xdr:sp macro="" textlink="">
      <xdr:nvSpPr>
        <xdr:cNvPr id="88" name="円/楕円 87"/>
        <xdr:cNvSpPr/>
      </xdr:nvSpPr>
      <xdr:spPr>
        <a:xfrm>
          <a:off x="1079500" y="65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106760</xdr:rowOff>
    </xdr:from>
    <xdr:ext cx="534377" cy="259045"/>
    <xdr:sp macro="" textlink="">
      <xdr:nvSpPr>
        <xdr:cNvPr id="89" name="テキスト ボックス 88"/>
        <xdr:cNvSpPr txBox="1"/>
      </xdr:nvSpPr>
      <xdr:spPr>
        <a:xfrm>
          <a:off x="863111" y="66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108763</xdr:rowOff>
    </xdr:from>
    <xdr:to>
      <xdr:col>6</xdr:col>
      <xdr:colOff>511175</xdr:colOff>
      <xdr:row>54</xdr:row>
      <xdr:rowOff>104095</xdr:rowOff>
    </xdr:to>
    <xdr:cxnSp macro="">
      <xdr:nvCxnSpPr>
        <xdr:cNvPr id="119" name="直線コネクタ 118"/>
        <xdr:cNvCxnSpPr/>
      </xdr:nvCxnSpPr>
      <xdr:spPr>
        <a:xfrm flipV="1">
          <a:off x="3797300" y="9195613"/>
          <a:ext cx="838200" cy="16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104095</xdr:rowOff>
    </xdr:from>
    <xdr:to>
      <xdr:col>5</xdr:col>
      <xdr:colOff>358775</xdr:colOff>
      <xdr:row>55</xdr:row>
      <xdr:rowOff>47651</xdr:rowOff>
    </xdr:to>
    <xdr:cxnSp macro="">
      <xdr:nvCxnSpPr>
        <xdr:cNvPr id="122" name="直線コネクタ 121"/>
        <xdr:cNvCxnSpPr/>
      </xdr:nvCxnSpPr>
      <xdr:spPr>
        <a:xfrm flipV="1">
          <a:off x="2908300" y="9362395"/>
          <a:ext cx="889000" cy="1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47651</xdr:rowOff>
    </xdr:from>
    <xdr:to>
      <xdr:col>4</xdr:col>
      <xdr:colOff>155575</xdr:colOff>
      <xdr:row>55</xdr:row>
      <xdr:rowOff>84283</xdr:rowOff>
    </xdr:to>
    <xdr:cxnSp macro="">
      <xdr:nvCxnSpPr>
        <xdr:cNvPr id="125" name="直線コネクタ 124"/>
        <xdr:cNvCxnSpPr/>
      </xdr:nvCxnSpPr>
      <xdr:spPr>
        <a:xfrm flipV="1">
          <a:off x="2019300" y="9477401"/>
          <a:ext cx="889000" cy="3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84283</xdr:rowOff>
    </xdr:from>
    <xdr:to>
      <xdr:col>2</xdr:col>
      <xdr:colOff>638175</xdr:colOff>
      <xdr:row>55</xdr:row>
      <xdr:rowOff>125737</xdr:rowOff>
    </xdr:to>
    <xdr:cxnSp macro="">
      <xdr:nvCxnSpPr>
        <xdr:cNvPr id="128" name="直線コネクタ 127"/>
        <xdr:cNvCxnSpPr/>
      </xdr:nvCxnSpPr>
      <xdr:spPr>
        <a:xfrm flipV="1">
          <a:off x="1130300" y="9514033"/>
          <a:ext cx="889000" cy="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57963</xdr:rowOff>
    </xdr:from>
    <xdr:to>
      <xdr:col>6</xdr:col>
      <xdr:colOff>561975</xdr:colOff>
      <xdr:row>53</xdr:row>
      <xdr:rowOff>159563</xdr:rowOff>
    </xdr:to>
    <xdr:sp macro="" textlink="">
      <xdr:nvSpPr>
        <xdr:cNvPr id="138" name="円/楕円 137"/>
        <xdr:cNvSpPr/>
      </xdr:nvSpPr>
      <xdr:spPr>
        <a:xfrm>
          <a:off x="4584700" y="91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80840</xdr:rowOff>
    </xdr:from>
    <xdr:ext cx="534377" cy="259045"/>
    <xdr:sp macro="" textlink="">
      <xdr:nvSpPr>
        <xdr:cNvPr id="139" name="物件費該当値テキスト"/>
        <xdr:cNvSpPr txBox="1"/>
      </xdr:nvSpPr>
      <xdr:spPr>
        <a:xfrm>
          <a:off x="4686300" y="89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90,624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53295</xdr:rowOff>
    </xdr:from>
    <xdr:to>
      <xdr:col>5</xdr:col>
      <xdr:colOff>409575</xdr:colOff>
      <xdr:row>54</xdr:row>
      <xdr:rowOff>154895</xdr:rowOff>
    </xdr:to>
    <xdr:sp macro="" textlink="">
      <xdr:nvSpPr>
        <xdr:cNvPr id="140" name="円/楕円 139"/>
        <xdr:cNvSpPr/>
      </xdr:nvSpPr>
      <xdr:spPr>
        <a:xfrm>
          <a:off x="3746500" y="93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171422</xdr:rowOff>
    </xdr:from>
    <xdr:ext cx="534377" cy="259045"/>
    <xdr:sp macro="" textlink="">
      <xdr:nvSpPr>
        <xdr:cNvPr id="141" name="テキスト ボックス 140"/>
        <xdr:cNvSpPr txBox="1"/>
      </xdr:nvSpPr>
      <xdr:spPr>
        <a:xfrm>
          <a:off x="3530111" y="90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168301</xdr:rowOff>
    </xdr:from>
    <xdr:to>
      <xdr:col>4</xdr:col>
      <xdr:colOff>206375</xdr:colOff>
      <xdr:row>55</xdr:row>
      <xdr:rowOff>98451</xdr:rowOff>
    </xdr:to>
    <xdr:sp macro="" textlink="">
      <xdr:nvSpPr>
        <xdr:cNvPr id="142" name="円/楕円 141"/>
        <xdr:cNvSpPr/>
      </xdr:nvSpPr>
      <xdr:spPr>
        <a:xfrm>
          <a:off x="2857500" y="94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114978</xdr:rowOff>
    </xdr:from>
    <xdr:ext cx="534377" cy="259045"/>
    <xdr:sp macro="" textlink="">
      <xdr:nvSpPr>
        <xdr:cNvPr id="143" name="テキスト ボックス 142"/>
        <xdr:cNvSpPr txBox="1"/>
      </xdr:nvSpPr>
      <xdr:spPr>
        <a:xfrm>
          <a:off x="2641111" y="92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33483</xdr:rowOff>
    </xdr:from>
    <xdr:to>
      <xdr:col>3</xdr:col>
      <xdr:colOff>3175</xdr:colOff>
      <xdr:row>55</xdr:row>
      <xdr:rowOff>135083</xdr:rowOff>
    </xdr:to>
    <xdr:sp macro="" textlink="">
      <xdr:nvSpPr>
        <xdr:cNvPr id="144" name="円/楕円 143"/>
        <xdr:cNvSpPr/>
      </xdr:nvSpPr>
      <xdr:spPr>
        <a:xfrm>
          <a:off x="1968500" y="946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151610</xdr:rowOff>
    </xdr:from>
    <xdr:ext cx="534377" cy="259045"/>
    <xdr:sp macro="" textlink="">
      <xdr:nvSpPr>
        <xdr:cNvPr id="145" name="テキスト ボックス 144"/>
        <xdr:cNvSpPr txBox="1"/>
      </xdr:nvSpPr>
      <xdr:spPr>
        <a:xfrm>
          <a:off x="1752111" y="92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73,909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74937</xdr:rowOff>
    </xdr:from>
    <xdr:to>
      <xdr:col>1</xdr:col>
      <xdr:colOff>485775</xdr:colOff>
      <xdr:row>56</xdr:row>
      <xdr:rowOff>5087</xdr:rowOff>
    </xdr:to>
    <xdr:sp macro="" textlink="">
      <xdr:nvSpPr>
        <xdr:cNvPr id="146" name="円/楕円 145"/>
        <xdr:cNvSpPr/>
      </xdr:nvSpPr>
      <xdr:spPr>
        <a:xfrm>
          <a:off x="1079500" y="95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21614</xdr:rowOff>
    </xdr:from>
    <xdr:ext cx="534377" cy="259045"/>
    <xdr:sp macro="" textlink="">
      <xdr:nvSpPr>
        <xdr:cNvPr id="147" name="テキスト ボックス 146"/>
        <xdr:cNvSpPr txBox="1"/>
      </xdr:nvSpPr>
      <xdr:spPr>
        <a:xfrm>
          <a:off x="863111" y="927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24160</xdr:rowOff>
    </xdr:from>
    <xdr:to>
      <xdr:col>6</xdr:col>
      <xdr:colOff>511175</xdr:colOff>
      <xdr:row>79</xdr:row>
      <xdr:rowOff>29189</xdr:rowOff>
    </xdr:to>
    <xdr:cxnSp macro="">
      <xdr:nvCxnSpPr>
        <xdr:cNvPr id="178" name="直線コネクタ 177"/>
        <xdr:cNvCxnSpPr/>
      </xdr:nvCxnSpPr>
      <xdr:spPr>
        <a:xfrm>
          <a:off x="3797300" y="1356871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131601</xdr:rowOff>
    </xdr:from>
    <xdr:to>
      <xdr:col>5</xdr:col>
      <xdr:colOff>358775</xdr:colOff>
      <xdr:row>79</xdr:row>
      <xdr:rowOff>24160</xdr:rowOff>
    </xdr:to>
    <xdr:cxnSp macro="">
      <xdr:nvCxnSpPr>
        <xdr:cNvPr id="181" name="直線コネクタ 180"/>
        <xdr:cNvCxnSpPr/>
      </xdr:nvCxnSpPr>
      <xdr:spPr>
        <a:xfrm>
          <a:off x="2908300" y="13504701"/>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131601</xdr:rowOff>
    </xdr:from>
    <xdr:to>
      <xdr:col>4</xdr:col>
      <xdr:colOff>155575</xdr:colOff>
      <xdr:row>79</xdr:row>
      <xdr:rowOff>28927</xdr:rowOff>
    </xdr:to>
    <xdr:cxnSp macro="">
      <xdr:nvCxnSpPr>
        <xdr:cNvPr id="184" name="直線コネクタ 183"/>
        <xdr:cNvCxnSpPr/>
      </xdr:nvCxnSpPr>
      <xdr:spPr>
        <a:xfrm flipV="1">
          <a:off x="2019300" y="13504701"/>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28927</xdr:rowOff>
    </xdr:from>
    <xdr:to>
      <xdr:col>2</xdr:col>
      <xdr:colOff>638175</xdr:colOff>
      <xdr:row>79</xdr:row>
      <xdr:rowOff>32226</xdr:rowOff>
    </xdr:to>
    <xdr:cxnSp macro="">
      <xdr:nvCxnSpPr>
        <xdr:cNvPr id="187" name="直線コネクタ 186"/>
        <xdr:cNvCxnSpPr/>
      </xdr:nvCxnSpPr>
      <xdr:spPr>
        <a:xfrm flipV="1">
          <a:off x="1130300" y="13573477"/>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149839</xdr:rowOff>
    </xdr:from>
    <xdr:to>
      <xdr:col>6</xdr:col>
      <xdr:colOff>561975</xdr:colOff>
      <xdr:row>79</xdr:row>
      <xdr:rowOff>79989</xdr:rowOff>
    </xdr:to>
    <xdr:sp macro="" textlink="">
      <xdr:nvSpPr>
        <xdr:cNvPr id="197" name="円/楕円 196"/>
        <xdr:cNvSpPr/>
      </xdr:nvSpPr>
      <xdr:spPr>
        <a:xfrm>
          <a:off x="4584700" y="13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64766</xdr:rowOff>
    </xdr:from>
    <xdr:ext cx="469744" cy="259045"/>
    <xdr:sp macro="" textlink="">
      <xdr:nvSpPr>
        <xdr:cNvPr id="198" name="維持補修費該当値テキスト"/>
        <xdr:cNvSpPr txBox="1"/>
      </xdr:nvSpPr>
      <xdr:spPr>
        <a:xfrm>
          <a:off x="4686300"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144810</xdr:rowOff>
    </xdr:from>
    <xdr:to>
      <xdr:col>5</xdr:col>
      <xdr:colOff>409575</xdr:colOff>
      <xdr:row>79</xdr:row>
      <xdr:rowOff>74960</xdr:rowOff>
    </xdr:to>
    <xdr:sp macro="" textlink="">
      <xdr:nvSpPr>
        <xdr:cNvPr id="199" name="円/楕円 198"/>
        <xdr:cNvSpPr/>
      </xdr:nvSpPr>
      <xdr:spPr>
        <a:xfrm>
          <a:off x="3746500" y="135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66087</xdr:rowOff>
    </xdr:from>
    <xdr:ext cx="469744" cy="259045"/>
    <xdr:sp macro="" textlink="">
      <xdr:nvSpPr>
        <xdr:cNvPr id="200" name="テキスト ボックス 199"/>
        <xdr:cNvSpPr txBox="1"/>
      </xdr:nvSpPr>
      <xdr:spPr>
        <a:xfrm>
          <a:off x="3562427" y="1361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80801</xdr:rowOff>
    </xdr:from>
    <xdr:to>
      <xdr:col>4</xdr:col>
      <xdr:colOff>206375</xdr:colOff>
      <xdr:row>79</xdr:row>
      <xdr:rowOff>10951</xdr:rowOff>
    </xdr:to>
    <xdr:sp macro="" textlink="">
      <xdr:nvSpPr>
        <xdr:cNvPr id="201" name="円/楕円 200"/>
        <xdr:cNvSpPr/>
      </xdr:nvSpPr>
      <xdr:spPr>
        <a:xfrm>
          <a:off x="2857500" y="134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2078</xdr:rowOff>
    </xdr:from>
    <xdr:ext cx="469744" cy="259045"/>
    <xdr:sp macro="" textlink="">
      <xdr:nvSpPr>
        <xdr:cNvPr id="202" name="テキスト ボックス 201"/>
        <xdr:cNvSpPr txBox="1"/>
      </xdr:nvSpPr>
      <xdr:spPr>
        <a:xfrm>
          <a:off x="2673427" y="1354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149577</xdr:rowOff>
    </xdr:from>
    <xdr:to>
      <xdr:col>3</xdr:col>
      <xdr:colOff>3175</xdr:colOff>
      <xdr:row>79</xdr:row>
      <xdr:rowOff>79727</xdr:rowOff>
    </xdr:to>
    <xdr:sp macro="" textlink="">
      <xdr:nvSpPr>
        <xdr:cNvPr id="203" name="円/楕円 202"/>
        <xdr:cNvSpPr/>
      </xdr:nvSpPr>
      <xdr:spPr>
        <a:xfrm>
          <a:off x="1968500" y="135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70854</xdr:rowOff>
    </xdr:from>
    <xdr:ext cx="469744" cy="259045"/>
    <xdr:sp macro="" textlink="">
      <xdr:nvSpPr>
        <xdr:cNvPr id="204" name="テキスト ボックス 203"/>
        <xdr:cNvSpPr txBox="1"/>
      </xdr:nvSpPr>
      <xdr:spPr>
        <a:xfrm>
          <a:off x="1784427" y="1361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152876</xdr:rowOff>
    </xdr:from>
    <xdr:to>
      <xdr:col>1</xdr:col>
      <xdr:colOff>485775</xdr:colOff>
      <xdr:row>79</xdr:row>
      <xdr:rowOff>83026</xdr:rowOff>
    </xdr:to>
    <xdr:sp macro="" textlink="">
      <xdr:nvSpPr>
        <xdr:cNvPr id="205" name="円/楕円 204"/>
        <xdr:cNvSpPr/>
      </xdr:nvSpPr>
      <xdr:spPr>
        <a:xfrm>
          <a:off x="1079500" y="135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74153</xdr:rowOff>
    </xdr:from>
    <xdr:ext cx="469744" cy="259045"/>
    <xdr:sp macro="" textlink="">
      <xdr:nvSpPr>
        <xdr:cNvPr id="206" name="テキスト ボックス 205"/>
        <xdr:cNvSpPr txBox="1"/>
      </xdr:nvSpPr>
      <xdr:spPr>
        <a:xfrm>
          <a:off x="895427" y="136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75954</xdr:rowOff>
    </xdr:from>
    <xdr:to>
      <xdr:col>6</xdr:col>
      <xdr:colOff>511175</xdr:colOff>
      <xdr:row>95</xdr:row>
      <xdr:rowOff>112757</xdr:rowOff>
    </xdr:to>
    <xdr:cxnSp macro="">
      <xdr:nvCxnSpPr>
        <xdr:cNvPr id="238" name="直線コネクタ 237"/>
        <xdr:cNvCxnSpPr/>
      </xdr:nvCxnSpPr>
      <xdr:spPr>
        <a:xfrm flipV="1">
          <a:off x="3797300" y="16363704"/>
          <a:ext cx="8382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112757</xdr:rowOff>
    </xdr:from>
    <xdr:to>
      <xdr:col>5</xdr:col>
      <xdr:colOff>358775</xdr:colOff>
      <xdr:row>96</xdr:row>
      <xdr:rowOff>49583</xdr:rowOff>
    </xdr:to>
    <xdr:cxnSp macro="">
      <xdr:nvCxnSpPr>
        <xdr:cNvPr id="241" name="直線コネクタ 240"/>
        <xdr:cNvCxnSpPr/>
      </xdr:nvCxnSpPr>
      <xdr:spPr>
        <a:xfrm flipV="1">
          <a:off x="2908300" y="16400507"/>
          <a:ext cx="889000" cy="10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63016</xdr:rowOff>
    </xdr:from>
    <xdr:ext cx="534377" cy="259045"/>
    <xdr:sp macro="" textlink="">
      <xdr:nvSpPr>
        <xdr:cNvPr id="243" name="テキスト ボックス 242"/>
        <xdr:cNvSpPr txBox="1"/>
      </xdr:nvSpPr>
      <xdr:spPr>
        <a:xfrm>
          <a:off x="3530111" y="165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49583</xdr:rowOff>
    </xdr:from>
    <xdr:to>
      <xdr:col>4</xdr:col>
      <xdr:colOff>155575</xdr:colOff>
      <xdr:row>96</xdr:row>
      <xdr:rowOff>81325</xdr:rowOff>
    </xdr:to>
    <xdr:cxnSp macro="">
      <xdr:nvCxnSpPr>
        <xdr:cNvPr id="244" name="直線コネクタ 243"/>
        <xdr:cNvCxnSpPr/>
      </xdr:nvCxnSpPr>
      <xdr:spPr>
        <a:xfrm flipV="1">
          <a:off x="2019300" y="16508783"/>
          <a:ext cx="889000" cy="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159093</xdr:rowOff>
    </xdr:from>
    <xdr:ext cx="534377" cy="259045"/>
    <xdr:sp macro="" textlink="">
      <xdr:nvSpPr>
        <xdr:cNvPr id="246" name="テキスト ボックス 245"/>
        <xdr:cNvSpPr txBox="1"/>
      </xdr:nvSpPr>
      <xdr:spPr>
        <a:xfrm>
          <a:off x="2641111" y="1661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81325</xdr:rowOff>
    </xdr:from>
    <xdr:to>
      <xdr:col>2</xdr:col>
      <xdr:colOff>638175</xdr:colOff>
      <xdr:row>96</xdr:row>
      <xdr:rowOff>129674</xdr:rowOff>
    </xdr:to>
    <xdr:cxnSp macro="">
      <xdr:nvCxnSpPr>
        <xdr:cNvPr id="247" name="直線コネクタ 246"/>
        <xdr:cNvCxnSpPr/>
      </xdr:nvCxnSpPr>
      <xdr:spPr>
        <a:xfrm flipV="1">
          <a:off x="1130300" y="16540525"/>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10684</xdr:rowOff>
    </xdr:from>
    <xdr:ext cx="534377" cy="259045"/>
    <xdr:sp macro="" textlink="">
      <xdr:nvSpPr>
        <xdr:cNvPr id="249" name="テキスト ボックス 248"/>
        <xdr:cNvSpPr txBox="1"/>
      </xdr:nvSpPr>
      <xdr:spPr>
        <a:xfrm>
          <a:off x="1752111" y="166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14994</xdr:rowOff>
    </xdr:from>
    <xdr:ext cx="534377" cy="259045"/>
    <xdr:sp macro="" textlink="">
      <xdr:nvSpPr>
        <xdr:cNvPr id="251" name="テキスト ボックス 250"/>
        <xdr:cNvSpPr txBox="1"/>
      </xdr:nvSpPr>
      <xdr:spPr>
        <a:xfrm>
          <a:off x="863111" y="166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25154</xdr:rowOff>
    </xdr:from>
    <xdr:to>
      <xdr:col>6</xdr:col>
      <xdr:colOff>561975</xdr:colOff>
      <xdr:row>95</xdr:row>
      <xdr:rowOff>126754</xdr:rowOff>
    </xdr:to>
    <xdr:sp macro="" textlink="">
      <xdr:nvSpPr>
        <xdr:cNvPr id="257" name="円/楕円 256"/>
        <xdr:cNvSpPr/>
      </xdr:nvSpPr>
      <xdr:spPr>
        <a:xfrm>
          <a:off x="4584700" y="163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3581</xdr:rowOff>
    </xdr:from>
    <xdr:ext cx="534377" cy="259045"/>
    <xdr:sp macro="" textlink="">
      <xdr:nvSpPr>
        <xdr:cNvPr id="258" name="扶助費該当値テキスト"/>
        <xdr:cNvSpPr txBox="1"/>
      </xdr:nvSpPr>
      <xdr:spPr>
        <a:xfrm>
          <a:off x="4686300" y="162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83,404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61957</xdr:rowOff>
    </xdr:from>
    <xdr:to>
      <xdr:col>5</xdr:col>
      <xdr:colOff>409575</xdr:colOff>
      <xdr:row>95</xdr:row>
      <xdr:rowOff>163557</xdr:rowOff>
    </xdr:to>
    <xdr:sp macro="" textlink="">
      <xdr:nvSpPr>
        <xdr:cNvPr id="259" name="円/楕円 258"/>
        <xdr:cNvSpPr/>
      </xdr:nvSpPr>
      <xdr:spPr>
        <a:xfrm>
          <a:off x="3746500" y="1634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8634</xdr:rowOff>
    </xdr:from>
    <xdr:ext cx="534377" cy="259045"/>
    <xdr:sp macro="" textlink="">
      <xdr:nvSpPr>
        <xdr:cNvPr id="260" name="テキスト ボックス 259"/>
        <xdr:cNvSpPr txBox="1"/>
      </xdr:nvSpPr>
      <xdr:spPr>
        <a:xfrm>
          <a:off x="3530111" y="161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170233</xdr:rowOff>
    </xdr:from>
    <xdr:to>
      <xdr:col>4</xdr:col>
      <xdr:colOff>206375</xdr:colOff>
      <xdr:row>96</xdr:row>
      <xdr:rowOff>100383</xdr:rowOff>
    </xdr:to>
    <xdr:sp macro="" textlink="">
      <xdr:nvSpPr>
        <xdr:cNvPr id="261" name="円/楕円 260"/>
        <xdr:cNvSpPr/>
      </xdr:nvSpPr>
      <xdr:spPr>
        <a:xfrm>
          <a:off x="2857500" y="164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116910</xdr:rowOff>
    </xdr:from>
    <xdr:ext cx="534377" cy="259045"/>
    <xdr:sp macro="" textlink="">
      <xdr:nvSpPr>
        <xdr:cNvPr id="262" name="テキスト ボックス 261"/>
        <xdr:cNvSpPr txBox="1"/>
      </xdr:nvSpPr>
      <xdr:spPr>
        <a:xfrm>
          <a:off x="2641111" y="162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30525</xdr:rowOff>
    </xdr:from>
    <xdr:to>
      <xdr:col>3</xdr:col>
      <xdr:colOff>3175</xdr:colOff>
      <xdr:row>96</xdr:row>
      <xdr:rowOff>132125</xdr:rowOff>
    </xdr:to>
    <xdr:sp macro="" textlink="">
      <xdr:nvSpPr>
        <xdr:cNvPr id="263" name="円/楕円 262"/>
        <xdr:cNvSpPr/>
      </xdr:nvSpPr>
      <xdr:spPr>
        <a:xfrm>
          <a:off x="1968500" y="164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148652</xdr:rowOff>
    </xdr:from>
    <xdr:ext cx="534377" cy="259045"/>
    <xdr:sp macro="" textlink="">
      <xdr:nvSpPr>
        <xdr:cNvPr id="264" name="テキスト ボックス 263"/>
        <xdr:cNvSpPr txBox="1"/>
      </xdr:nvSpPr>
      <xdr:spPr>
        <a:xfrm>
          <a:off x="1752111" y="162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78874</xdr:rowOff>
    </xdr:from>
    <xdr:to>
      <xdr:col>1</xdr:col>
      <xdr:colOff>485775</xdr:colOff>
      <xdr:row>97</xdr:row>
      <xdr:rowOff>9024</xdr:rowOff>
    </xdr:to>
    <xdr:sp macro="" textlink="">
      <xdr:nvSpPr>
        <xdr:cNvPr id="265" name="円/楕円 264"/>
        <xdr:cNvSpPr/>
      </xdr:nvSpPr>
      <xdr:spPr>
        <a:xfrm>
          <a:off x="1079500" y="1653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25551</xdr:rowOff>
    </xdr:from>
    <xdr:ext cx="534377" cy="259045"/>
    <xdr:sp macro="" textlink="">
      <xdr:nvSpPr>
        <xdr:cNvPr id="266" name="テキスト ボックス 265"/>
        <xdr:cNvSpPr txBox="1"/>
      </xdr:nvSpPr>
      <xdr:spPr>
        <a:xfrm>
          <a:off x="863111" y="1631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138595</xdr:rowOff>
    </xdr:from>
    <xdr:to>
      <xdr:col>15</xdr:col>
      <xdr:colOff>180975</xdr:colOff>
      <xdr:row>35</xdr:row>
      <xdr:rowOff>111163</xdr:rowOff>
    </xdr:to>
    <xdr:cxnSp macro="">
      <xdr:nvCxnSpPr>
        <xdr:cNvPr id="296" name="直線コネクタ 295"/>
        <xdr:cNvCxnSpPr/>
      </xdr:nvCxnSpPr>
      <xdr:spPr>
        <a:xfrm flipV="1">
          <a:off x="9639300" y="5282095"/>
          <a:ext cx="838200" cy="8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111163</xdr:rowOff>
    </xdr:from>
    <xdr:to>
      <xdr:col>14</xdr:col>
      <xdr:colOff>28575</xdr:colOff>
      <xdr:row>37</xdr:row>
      <xdr:rowOff>39326</xdr:rowOff>
    </xdr:to>
    <xdr:cxnSp macro="">
      <xdr:nvCxnSpPr>
        <xdr:cNvPr id="299" name="直線コネクタ 298"/>
        <xdr:cNvCxnSpPr/>
      </xdr:nvCxnSpPr>
      <xdr:spPr>
        <a:xfrm flipV="1">
          <a:off x="8750300" y="6111913"/>
          <a:ext cx="889000" cy="2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69937</xdr:rowOff>
    </xdr:from>
    <xdr:ext cx="534377" cy="259045"/>
    <xdr:sp macro="" textlink="">
      <xdr:nvSpPr>
        <xdr:cNvPr id="301" name="テキスト ボックス 300"/>
        <xdr:cNvSpPr txBox="1"/>
      </xdr:nvSpPr>
      <xdr:spPr>
        <a:xfrm>
          <a:off x="9372111" y="64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39326</xdr:rowOff>
    </xdr:from>
    <xdr:to>
      <xdr:col>12</xdr:col>
      <xdr:colOff>511175</xdr:colOff>
      <xdr:row>37</xdr:row>
      <xdr:rowOff>70453</xdr:rowOff>
    </xdr:to>
    <xdr:cxnSp macro="">
      <xdr:nvCxnSpPr>
        <xdr:cNvPr id="302" name="直線コネクタ 301"/>
        <xdr:cNvCxnSpPr/>
      </xdr:nvCxnSpPr>
      <xdr:spPr>
        <a:xfrm flipV="1">
          <a:off x="7861300" y="6382976"/>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85234</xdr:rowOff>
    </xdr:from>
    <xdr:ext cx="534377" cy="259045"/>
    <xdr:sp macro="" textlink="">
      <xdr:nvSpPr>
        <xdr:cNvPr id="304" name="テキスト ボックス 303"/>
        <xdr:cNvSpPr txBox="1"/>
      </xdr:nvSpPr>
      <xdr:spPr>
        <a:xfrm>
          <a:off x="8483111"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70453</xdr:rowOff>
    </xdr:from>
    <xdr:to>
      <xdr:col>11</xdr:col>
      <xdr:colOff>307975</xdr:colOff>
      <xdr:row>37</xdr:row>
      <xdr:rowOff>130346</xdr:rowOff>
    </xdr:to>
    <xdr:cxnSp macro="">
      <xdr:nvCxnSpPr>
        <xdr:cNvPr id="305" name="直線コネクタ 304"/>
        <xdr:cNvCxnSpPr/>
      </xdr:nvCxnSpPr>
      <xdr:spPr>
        <a:xfrm flipV="1">
          <a:off x="6972300" y="641410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142956</xdr:rowOff>
    </xdr:from>
    <xdr:ext cx="534377" cy="259045"/>
    <xdr:sp macro="" textlink="">
      <xdr:nvSpPr>
        <xdr:cNvPr id="307" name="テキスト ボックス 306"/>
        <xdr:cNvSpPr txBox="1"/>
      </xdr:nvSpPr>
      <xdr:spPr>
        <a:xfrm>
          <a:off x="7594111" y="64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30</xdr:row>
      <xdr:rowOff>87795</xdr:rowOff>
    </xdr:from>
    <xdr:to>
      <xdr:col>15</xdr:col>
      <xdr:colOff>231775</xdr:colOff>
      <xdr:row>31</xdr:row>
      <xdr:rowOff>17945</xdr:rowOff>
    </xdr:to>
    <xdr:sp macro="" textlink="">
      <xdr:nvSpPr>
        <xdr:cNvPr id="315" name="円/楕円 314"/>
        <xdr:cNvSpPr/>
      </xdr:nvSpPr>
      <xdr:spPr>
        <a:xfrm>
          <a:off x="10426700" y="523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40822</xdr:rowOff>
    </xdr:from>
    <xdr:ext cx="599010" cy="259045"/>
    <xdr:sp macro="" textlink="">
      <xdr:nvSpPr>
        <xdr:cNvPr id="316" name="補助費等該当値テキスト"/>
        <xdr:cNvSpPr txBox="1"/>
      </xdr:nvSpPr>
      <xdr:spPr>
        <a:xfrm>
          <a:off x="10528300" y="518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116,058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60363</xdr:rowOff>
    </xdr:from>
    <xdr:to>
      <xdr:col>14</xdr:col>
      <xdr:colOff>79375</xdr:colOff>
      <xdr:row>35</xdr:row>
      <xdr:rowOff>161963</xdr:rowOff>
    </xdr:to>
    <xdr:sp macro="" textlink="">
      <xdr:nvSpPr>
        <xdr:cNvPr id="317" name="円/楕円 316"/>
        <xdr:cNvSpPr/>
      </xdr:nvSpPr>
      <xdr:spPr>
        <a:xfrm>
          <a:off x="9588500" y="60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7040</xdr:rowOff>
    </xdr:from>
    <xdr:ext cx="534377" cy="259045"/>
    <xdr:sp macro="" textlink="">
      <xdr:nvSpPr>
        <xdr:cNvPr id="318" name="テキスト ボックス 317"/>
        <xdr:cNvSpPr txBox="1"/>
      </xdr:nvSpPr>
      <xdr:spPr>
        <a:xfrm>
          <a:off x="9372111" y="58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159976</xdr:rowOff>
    </xdr:from>
    <xdr:to>
      <xdr:col>12</xdr:col>
      <xdr:colOff>561975</xdr:colOff>
      <xdr:row>37</xdr:row>
      <xdr:rowOff>90126</xdr:rowOff>
    </xdr:to>
    <xdr:sp macro="" textlink="">
      <xdr:nvSpPr>
        <xdr:cNvPr id="319" name="円/楕円 318"/>
        <xdr:cNvSpPr/>
      </xdr:nvSpPr>
      <xdr:spPr>
        <a:xfrm>
          <a:off x="8699500" y="63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106653</xdr:rowOff>
    </xdr:from>
    <xdr:ext cx="534377" cy="259045"/>
    <xdr:sp macro="" textlink="">
      <xdr:nvSpPr>
        <xdr:cNvPr id="320" name="テキスト ボックス 319"/>
        <xdr:cNvSpPr txBox="1"/>
      </xdr:nvSpPr>
      <xdr:spPr>
        <a:xfrm>
          <a:off x="8483111" y="61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19653</xdr:rowOff>
    </xdr:from>
    <xdr:to>
      <xdr:col>11</xdr:col>
      <xdr:colOff>358775</xdr:colOff>
      <xdr:row>37</xdr:row>
      <xdr:rowOff>121253</xdr:rowOff>
    </xdr:to>
    <xdr:sp macro="" textlink="">
      <xdr:nvSpPr>
        <xdr:cNvPr id="321" name="円/楕円 320"/>
        <xdr:cNvSpPr/>
      </xdr:nvSpPr>
      <xdr:spPr>
        <a:xfrm>
          <a:off x="7810500" y="636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137780</xdr:rowOff>
    </xdr:from>
    <xdr:ext cx="534377" cy="259045"/>
    <xdr:sp macro="" textlink="">
      <xdr:nvSpPr>
        <xdr:cNvPr id="322" name="テキスト ボックス 321"/>
        <xdr:cNvSpPr txBox="1"/>
      </xdr:nvSpPr>
      <xdr:spPr>
        <a:xfrm>
          <a:off x="7594111" y="613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79546</xdr:rowOff>
    </xdr:from>
    <xdr:to>
      <xdr:col>10</xdr:col>
      <xdr:colOff>155575</xdr:colOff>
      <xdr:row>38</xdr:row>
      <xdr:rowOff>9696</xdr:rowOff>
    </xdr:to>
    <xdr:sp macro="" textlink="">
      <xdr:nvSpPr>
        <xdr:cNvPr id="323" name="円/楕円 322"/>
        <xdr:cNvSpPr/>
      </xdr:nvSpPr>
      <xdr:spPr>
        <a:xfrm>
          <a:off x="6921500" y="64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823</xdr:rowOff>
    </xdr:from>
    <xdr:ext cx="534377" cy="259045"/>
    <xdr:sp macro="" textlink="">
      <xdr:nvSpPr>
        <xdr:cNvPr id="324" name="テキスト ボックス 323"/>
        <xdr:cNvSpPr txBox="1"/>
      </xdr:nvSpPr>
      <xdr:spPr>
        <a:xfrm>
          <a:off x="6705111" y="65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2778</xdr:rowOff>
    </xdr:from>
    <xdr:to>
      <xdr:col>15</xdr:col>
      <xdr:colOff>180975</xdr:colOff>
      <xdr:row>56</xdr:row>
      <xdr:rowOff>148885</xdr:rowOff>
    </xdr:to>
    <xdr:cxnSp macro="">
      <xdr:nvCxnSpPr>
        <xdr:cNvPr id="351" name="直線コネクタ 350"/>
        <xdr:cNvCxnSpPr/>
      </xdr:nvCxnSpPr>
      <xdr:spPr>
        <a:xfrm>
          <a:off x="9639300" y="9603978"/>
          <a:ext cx="8382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109813</xdr:rowOff>
    </xdr:from>
    <xdr:to>
      <xdr:col>14</xdr:col>
      <xdr:colOff>28575</xdr:colOff>
      <xdr:row>56</xdr:row>
      <xdr:rowOff>2778</xdr:rowOff>
    </xdr:to>
    <xdr:cxnSp macro="">
      <xdr:nvCxnSpPr>
        <xdr:cNvPr id="354" name="直線コネクタ 353"/>
        <xdr:cNvCxnSpPr/>
      </xdr:nvCxnSpPr>
      <xdr:spPr>
        <a:xfrm>
          <a:off x="8750300" y="9539563"/>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109813</xdr:rowOff>
    </xdr:from>
    <xdr:to>
      <xdr:col>12</xdr:col>
      <xdr:colOff>511175</xdr:colOff>
      <xdr:row>56</xdr:row>
      <xdr:rowOff>106828</xdr:rowOff>
    </xdr:to>
    <xdr:cxnSp macro="">
      <xdr:nvCxnSpPr>
        <xdr:cNvPr id="357" name="直線コネクタ 356"/>
        <xdr:cNvCxnSpPr/>
      </xdr:nvCxnSpPr>
      <xdr:spPr>
        <a:xfrm flipV="1">
          <a:off x="7861300" y="9539563"/>
          <a:ext cx="889000" cy="1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106828</xdr:rowOff>
    </xdr:from>
    <xdr:to>
      <xdr:col>11</xdr:col>
      <xdr:colOff>307975</xdr:colOff>
      <xdr:row>57</xdr:row>
      <xdr:rowOff>30123</xdr:rowOff>
    </xdr:to>
    <xdr:cxnSp macro="">
      <xdr:nvCxnSpPr>
        <xdr:cNvPr id="360" name="直線コネクタ 359"/>
        <xdr:cNvCxnSpPr/>
      </xdr:nvCxnSpPr>
      <xdr:spPr>
        <a:xfrm flipV="1">
          <a:off x="6972300" y="9708028"/>
          <a:ext cx="889000" cy="9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4" name="テキスト ボックス 363"/>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98085</xdr:rowOff>
    </xdr:from>
    <xdr:to>
      <xdr:col>15</xdr:col>
      <xdr:colOff>231775</xdr:colOff>
      <xdr:row>57</xdr:row>
      <xdr:rowOff>28235</xdr:rowOff>
    </xdr:to>
    <xdr:sp macro="" textlink="">
      <xdr:nvSpPr>
        <xdr:cNvPr id="370" name="円/楕円 369"/>
        <xdr:cNvSpPr/>
      </xdr:nvSpPr>
      <xdr:spPr>
        <a:xfrm>
          <a:off x="10426700" y="96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76512</xdr:rowOff>
    </xdr:from>
    <xdr:ext cx="534377" cy="259045"/>
    <xdr:sp macro="" textlink="">
      <xdr:nvSpPr>
        <xdr:cNvPr id="371" name="普通建設事業費該当値テキスト"/>
        <xdr:cNvSpPr txBox="1"/>
      </xdr:nvSpPr>
      <xdr:spPr>
        <a:xfrm>
          <a:off x="10528300" y="967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123428</xdr:rowOff>
    </xdr:from>
    <xdr:to>
      <xdr:col>14</xdr:col>
      <xdr:colOff>79375</xdr:colOff>
      <xdr:row>56</xdr:row>
      <xdr:rowOff>53578</xdr:rowOff>
    </xdr:to>
    <xdr:sp macro="" textlink="">
      <xdr:nvSpPr>
        <xdr:cNvPr id="372" name="円/楕円 371"/>
        <xdr:cNvSpPr/>
      </xdr:nvSpPr>
      <xdr:spPr>
        <a:xfrm>
          <a:off x="9588500" y="95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70105</xdr:rowOff>
    </xdr:from>
    <xdr:ext cx="599010" cy="259045"/>
    <xdr:sp macro="" textlink="">
      <xdr:nvSpPr>
        <xdr:cNvPr id="373" name="テキスト ボックス 372"/>
        <xdr:cNvSpPr txBox="1"/>
      </xdr:nvSpPr>
      <xdr:spPr>
        <a:xfrm>
          <a:off x="9339794" y="932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104,948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59013</xdr:rowOff>
    </xdr:from>
    <xdr:to>
      <xdr:col>12</xdr:col>
      <xdr:colOff>561975</xdr:colOff>
      <xdr:row>55</xdr:row>
      <xdr:rowOff>160613</xdr:rowOff>
    </xdr:to>
    <xdr:sp macro="" textlink="">
      <xdr:nvSpPr>
        <xdr:cNvPr id="374" name="円/楕円 373"/>
        <xdr:cNvSpPr/>
      </xdr:nvSpPr>
      <xdr:spPr>
        <a:xfrm>
          <a:off x="8699500" y="94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5690</xdr:rowOff>
    </xdr:from>
    <xdr:ext cx="599010" cy="259045"/>
    <xdr:sp macro="" textlink="">
      <xdr:nvSpPr>
        <xdr:cNvPr id="375" name="テキスト ボックス 374"/>
        <xdr:cNvSpPr txBox="1"/>
      </xdr:nvSpPr>
      <xdr:spPr>
        <a:xfrm>
          <a:off x="8450794" y="926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56028</xdr:rowOff>
    </xdr:from>
    <xdr:to>
      <xdr:col>11</xdr:col>
      <xdr:colOff>358775</xdr:colOff>
      <xdr:row>56</xdr:row>
      <xdr:rowOff>157628</xdr:rowOff>
    </xdr:to>
    <xdr:sp macro="" textlink="">
      <xdr:nvSpPr>
        <xdr:cNvPr id="376" name="円/楕円 375"/>
        <xdr:cNvSpPr/>
      </xdr:nvSpPr>
      <xdr:spPr>
        <a:xfrm>
          <a:off x="7810500" y="96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2705</xdr:rowOff>
    </xdr:from>
    <xdr:ext cx="534377" cy="259045"/>
    <xdr:sp macro="" textlink="">
      <xdr:nvSpPr>
        <xdr:cNvPr id="377" name="テキスト ボックス 376"/>
        <xdr:cNvSpPr txBox="1"/>
      </xdr:nvSpPr>
      <xdr:spPr>
        <a:xfrm>
          <a:off x="7594111" y="94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150773</xdr:rowOff>
    </xdr:from>
    <xdr:to>
      <xdr:col>10</xdr:col>
      <xdr:colOff>155575</xdr:colOff>
      <xdr:row>57</xdr:row>
      <xdr:rowOff>80923</xdr:rowOff>
    </xdr:to>
    <xdr:sp macro="" textlink="">
      <xdr:nvSpPr>
        <xdr:cNvPr id="378" name="円/楕円 377"/>
        <xdr:cNvSpPr/>
      </xdr:nvSpPr>
      <xdr:spPr>
        <a:xfrm>
          <a:off x="6921500" y="975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72050</xdr:rowOff>
    </xdr:from>
    <xdr:ext cx="534377" cy="259045"/>
    <xdr:sp macro="" textlink="">
      <xdr:nvSpPr>
        <xdr:cNvPr id="379" name="テキスト ボックス 378"/>
        <xdr:cNvSpPr txBox="1"/>
      </xdr:nvSpPr>
      <xdr:spPr>
        <a:xfrm>
          <a:off x="6705111" y="984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154680</xdr:rowOff>
    </xdr:from>
    <xdr:to>
      <xdr:col>15</xdr:col>
      <xdr:colOff>180975</xdr:colOff>
      <xdr:row>78</xdr:row>
      <xdr:rowOff>61671</xdr:rowOff>
    </xdr:to>
    <xdr:cxnSp macro="">
      <xdr:nvCxnSpPr>
        <xdr:cNvPr id="408" name="直線コネクタ 407"/>
        <xdr:cNvCxnSpPr/>
      </xdr:nvCxnSpPr>
      <xdr:spPr>
        <a:xfrm>
          <a:off x="9639300" y="13184880"/>
          <a:ext cx="838200" cy="2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10871</xdr:rowOff>
    </xdr:from>
    <xdr:to>
      <xdr:col>15</xdr:col>
      <xdr:colOff>231775</xdr:colOff>
      <xdr:row>78</xdr:row>
      <xdr:rowOff>112471</xdr:rowOff>
    </xdr:to>
    <xdr:sp macro="" textlink="">
      <xdr:nvSpPr>
        <xdr:cNvPr id="418" name="円/楕円 417"/>
        <xdr:cNvSpPr/>
      </xdr:nvSpPr>
      <xdr:spPr>
        <a:xfrm>
          <a:off x="10426700" y="133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160748</xdr:rowOff>
    </xdr:from>
    <xdr:ext cx="534377" cy="259045"/>
    <xdr:sp macro="" textlink="">
      <xdr:nvSpPr>
        <xdr:cNvPr id="419" name="普通建設事業費 （ うち新規整備　）該当値テキスト"/>
        <xdr:cNvSpPr txBox="1"/>
      </xdr:nvSpPr>
      <xdr:spPr>
        <a:xfrm>
          <a:off x="10528300" y="133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103880</xdr:rowOff>
    </xdr:from>
    <xdr:to>
      <xdr:col>14</xdr:col>
      <xdr:colOff>79375</xdr:colOff>
      <xdr:row>77</xdr:row>
      <xdr:rowOff>34030</xdr:rowOff>
    </xdr:to>
    <xdr:sp macro="" textlink="">
      <xdr:nvSpPr>
        <xdr:cNvPr id="420" name="円/楕円 419"/>
        <xdr:cNvSpPr/>
      </xdr:nvSpPr>
      <xdr:spPr>
        <a:xfrm>
          <a:off x="9588500" y="13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50558</xdr:rowOff>
    </xdr:from>
    <xdr:ext cx="534377" cy="259045"/>
    <xdr:sp macro="" textlink="">
      <xdr:nvSpPr>
        <xdr:cNvPr id="421" name="テキスト ボックス 420"/>
        <xdr:cNvSpPr txBox="1"/>
      </xdr:nvSpPr>
      <xdr:spPr>
        <a:xfrm>
          <a:off x="9372111" y="129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48244</xdr:rowOff>
    </xdr:from>
    <xdr:to>
      <xdr:col>15</xdr:col>
      <xdr:colOff>180975</xdr:colOff>
      <xdr:row>96</xdr:row>
      <xdr:rowOff>115746</xdr:rowOff>
    </xdr:to>
    <xdr:cxnSp macro="">
      <xdr:nvCxnSpPr>
        <xdr:cNvPr id="452" name="直線コネクタ 451"/>
        <xdr:cNvCxnSpPr/>
      </xdr:nvCxnSpPr>
      <xdr:spPr>
        <a:xfrm>
          <a:off x="9639300" y="16507444"/>
          <a:ext cx="838200" cy="6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64946</xdr:rowOff>
    </xdr:from>
    <xdr:to>
      <xdr:col>15</xdr:col>
      <xdr:colOff>231775</xdr:colOff>
      <xdr:row>96</xdr:row>
      <xdr:rowOff>166546</xdr:rowOff>
    </xdr:to>
    <xdr:sp macro="" textlink="">
      <xdr:nvSpPr>
        <xdr:cNvPr id="462" name="円/楕円 461"/>
        <xdr:cNvSpPr/>
      </xdr:nvSpPr>
      <xdr:spPr>
        <a:xfrm>
          <a:off x="10426700" y="165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87823</xdr:rowOff>
    </xdr:from>
    <xdr:ext cx="534377" cy="259045"/>
    <xdr:sp macro="" textlink="">
      <xdr:nvSpPr>
        <xdr:cNvPr id="463" name="普通建設事業費 （ うち更新整備　）該当値テキスト"/>
        <xdr:cNvSpPr txBox="1"/>
      </xdr:nvSpPr>
      <xdr:spPr>
        <a:xfrm>
          <a:off x="10528300" y="163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30,467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168894</xdr:rowOff>
    </xdr:from>
    <xdr:to>
      <xdr:col>14</xdr:col>
      <xdr:colOff>79375</xdr:colOff>
      <xdr:row>96</xdr:row>
      <xdr:rowOff>99044</xdr:rowOff>
    </xdr:to>
    <xdr:sp macro="" textlink="">
      <xdr:nvSpPr>
        <xdr:cNvPr id="464" name="円/楕円 463"/>
        <xdr:cNvSpPr/>
      </xdr:nvSpPr>
      <xdr:spPr>
        <a:xfrm>
          <a:off x="9588500" y="16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115571</xdr:rowOff>
    </xdr:from>
    <xdr:ext cx="534377" cy="259045"/>
    <xdr:sp macro="" textlink="">
      <xdr:nvSpPr>
        <xdr:cNvPr id="465" name="テキスト ボックス 464"/>
        <xdr:cNvSpPr txBox="1"/>
      </xdr:nvSpPr>
      <xdr:spPr>
        <a:xfrm>
          <a:off x="9372111" y="162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125481</xdr:rowOff>
    </xdr:from>
    <xdr:to>
      <xdr:col>23</xdr:col>
      <xdr:colOff>517525</xdr:colOff>
      <xdr:row>38</xdr:row>
      <xdr:rowOff>139700</xdr:rowOff>
    </xdr:to>
    <xdr:cxnSp macro="">
      <xdr:nvCxnSpPr>
        <xdr:cNvPr id="492" name="直線コネクタ 491"/>
        <xdr:cNvCxnSpPr/>
      </xdr:nvCxnSpPr>
      <xdr:spPr>
        <a:xfrm>
          <a:off x="15481300" y="6640581"/>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125481</xdr:rowOff>
    </xdr:from>
    <xdr:to>
      <xdr:col>22</xdr:col>
      <xdr:colOff>365125</xdr:colOff>
      <xdr:row>38</xdr:row>
      <xdr:rowOff>134259</xdr:rowOff>
    </xdr:to>
    <xdr:cxnSp macro="">
      <xdr:nvCxnSpPr>
        <xdr:cNvPr id="495" name="直線コネクタ 494"/>
        <xdr:cNvCxnSpPr/>
      </xdr:nvCxnSpPr>
      <xdr:spPr>
        <a:xfrm flipV="1">
          <a:off x="14592300" y="6640581"/>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127722</xdr:rowOff>
    </xdr:from>
    <xdr:to>
      <xdr:col>21</xdr:col>
      <xdr:colOff>161925</xdr:colOff>
      <xdr:row>38</xdr:row>
      <xdr:rowOff>134259</xdr:rowOff>
    </xdr:to>
    <xdr:cxnSp macro="">
      <xdr:nvCxnSpPr>
        <xdr:cNvPr id="498" name="直線コネクタ 497"/>
        <xdr:cNvCxnSpPr/>
      </xdr:nvCxnSpPr>
      <xdr:spPr>
        <a:xfrm>
          <a:off x="13703300" y="664282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127722</xdr:rowOff>
    </xdr:from>
    <xdr:to>
      <xdr:col>19</xdr:col>
      <xdr:colOff>644525</xdr:colOff>
      <xdr:row>38</xdr:row>
      <xdr:rowOff>136362</xdr:rowOff>
    </xdr:to>
    <xdr:cxnSp macro="">
      <xdr:nvCxnSpPr>
        <xdr:cNvPr id="501" name="直線コネクタ 500"/>
        <xdr:cNvCxnSpPr/>
      </xdr:nvCxnSpPr>
      <xdr:spPr>
        <a:xfrm flipV="1">
          <a:off x="12814300" y="6642822"/>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3" name="テキスト ボックス 502"/>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5" name="テキスト ボックス 504"/>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1" name="円/楕円 51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2"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74681</xdr:rowOff>
    </xdr:from>
    <xdr:to>
      <xdr:col>22</xdr:col>
      <xdr:colOff>415925</xdr:colOff>
      <xdr:row>39</xdr:row>
      <xdr:rowOff>4831</xdr:rowOff>
    </xdr:to>
    <xdr:sp macro="" textlink="">
      <xdr:nvSpPr>
        <xdr:cNvPr id="513" name="円/楕円 512"/>
        <xdr:cNvSpPr/>
      </xdr:nvSpPr>
      <xdr:spPr>
        <a:xfrm>
          <a:off x="15430500" y="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167408</xdr:rowOff>
    </xdr:from>
    <xdr:ext cx="378565" cy="259045"/>
    <xdr:sp macro="" textlink="">
      <xdr:nvSpPr>
        <xdr:cNvPr id="514" name="テキスト ボックス 513"/>
        <xdr:cNvSpPr txBox="1"/>
      </xdr:nvSpPr>
      <xdr:spPr>
        <a:xfrm>
          <a:off x="15292017" y="6682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83459</xdr:rowOff>
    </xdr:from>
    <xdr:to>
      <xdr:col>21</xdr:col>
      <xdr:colOff>212725</xdr:colOff>
      <xdr:row>39</xdr:row>
      <xdr:rowOff>13609</xdr:rowOff>
    </xdr:to>
    <xdr:sp macro="" textlink="">
      <xdr:nvSpPr>
        <xdr:cNvPr id="515" name="円/楕円 514"/>
        <xdr:cNvSpPr/>
      </xdr:nvSpPr>
      <xdr:spPr>
        <a:xfrm>
          <a:off x="14541500" y="65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4736</xdr:rowOff>
    </xdr:from>
    <xdr:ext cx="378565" cy="259045"/>
    <xdr:sp macro="" textlink="">
      <xdr:nvSpPr>
        <xdr:cNvPr id="516" name="テキスト ボックス 515"/>
        <xdr:cNvSpPr txBox="1"/>
      </xdr:nvSpPr>
      <xdr:spPr>
        <a:xfrm>
          <a:off x="14403017" y="669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76922</xdr:rowOff>
    </xdr:from>
    <xdr:to>
      <xdr:col>20</xdr:col>
      <xdr:colOff>9525</xdr:colOff>
      <xdr:row>39</xdr:row>
      <xdr:rowOff>7072</xdr:rowOff>
    </xdr:to>
    <xdr:sp macro="" textlink="">
      <xdr:nvSpPr>
        <xdr:cNvPr id="517" name="円/楕円 516"/>
        <xdr:cNvSpPr/>
      </xdr:nvSpPr>
      <xdr:spPr>
        <a:xfrm>
          <a:off x="13652500" y="65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169649</xdr:rowOff>
    </xdr:from>
    <xdr:ext cx="378565" cy="259045"/>
    <xdr:sp macro="" textlink="">
      <xdr:nvSpPr>
        <xdr:cNvPr id="518" name="テキスト ボックス 517"/>
        <xdr:cNvSpPr txBox="1"/>
      </xdr:nvSpPr>
      <xdr:spPr>
        <a:xfrm>
          <a:off x="13514017" y="6684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85562</xdr:rowOff>
    </xdr:from>
    <xdr:to>
      <xdr:col>18</xdr:col>
      <xdr:colOff>492125</xdr:colOff>
      <xdr:row>39</xdr:row>
      <xdr:rowOff>15712</xdr:rowOff>
    </xdr:to>
    <xdr:sp macro="" textlink="">
      <xdr:nvSpPr>
        <xdr:cNvPr id="519" name="円/楕円 518"/>
        <xdr:cNvSpPr/>
      </xdr:nvSpPr>
      <xdr:spPr>
        <a:xfrm>
          <a:off x="127635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6839</xdr:rowOff>
    </xdr:from>
    <xdr:ext cx="313932" cy="259045"/>
    <xdr:sp macro="" textlink="">
      <xdr:nvSpPr>
        <xdr:cNvPr id="520" name="テキスト ボックス 519"/>
        <xdr:cNvSpPr txBox="1"/>
      </xdr:nvSpPr>
      <xdr:spPr>
        <a:xfrm>
          <a:off x="12657333" y="6693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57578</xdr:rowOff>
    </xdr:from>
    <xdr:to>
      <xdr:col>23</xdr:col>
      <xdr:colOff>517525</xdr:colOff>
      <xdr:row>75</xdr:row>
      <xdr:rowOff>91313</xdr:rowOff>
    </xdr:to>
    <xdr:cxnSp macro="">
      <xdr:nvCxnSpPr>
        <xdr:cNvPr id="600" name="直線コネクタ 599"/>
        <xdr:cNvCxnSpPr/>
      </xdr:nvCxnSpPr>
      <xdr:spPr>
        <a:xfrm>
          <a:off x="15481300" y="12916328"/>
          <a:ext cx="8382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57578</xdr:rowOff>
    </xdr:from>
    <xdr:to>
      <xdr:col>22</xdr:col>
      <xdr:colOff>365125</xdr:colOff>
      <xdr:row>75</xdr:row>
      <xdr:rowOff>84292</xdr:rowOff>
    </xdr:to>
    <xdr:cxnSp macro="">
      <xdr:nvCxnSpPr>
        <xdr:cNvPr id="603" name="直線コネクタ 602"/>
        <xdr:cNvCxnSpPr/>
      </xdr:nvCxnSpPr>
      <xdr:spPr>
        <a:xfrm flipV="1">
          <a:off x="14592300" y="12916328"/>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4" name="フローチャート : 判断 603"/>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5" name="テキスト ボックス 604"/>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84292</xdr:rowOff>
    </xdr:from>
    <xdr:to>
      <xdr:col>21</xdr:col>
      <xdr:colOff>161925</xdr:colOff>
      <xdr:row>75</xdr:row>
      <xdr:rowOff>105236</xdr:rowOff>
    </xdr:to>
    <xdr:cxnSp macro="">
      <xdr:nvCxnSpPr>
        <xdr:cNvPr id="606" name="直線コネクタ 605"/>
        <xdr:cNvCxnSpPr/>
      </xdr:nvCxnSpPr>
      <xdr:spPr>
        <a:xfrm flipV="1">
          <a:off x="13703300" y="12943042"/>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7" name="フローチャート : 判断 606"/>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08" name="テキスト ボックス 607"/>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105236</xdr:rowOff>
    </xdr:from>
    <xdr:to>
      <xdr:col>19</xdr:col>
      <xdr:colOff>644525</xdr:colOff>
      <xdr:row>75</xdr:row>
      <xdr:rowOff>131742</xdr:rowOff>
    </xdr:to>
    <xdr:cxnSp macro="">
      <xdr:nvCxnSpPr>
        <xdr:cNvPr id="609" name="直線コネクタ 608"/>
        <xdr:cNvCxnSpPr/>
      </xdr:nvCxnSpPr>
      <xdr:spPr>
        <a:xfrm flipV="1">
          <a:off x="12814300" y="12963986"/>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0" name="フローチャート : 判断 609"/>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1" name="テキスト ボックス 610"/>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2" name="フローチャート : 判断 611"/>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3" name="テキスト ボックス 612"/>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40513</xdr:rowOff>
    </xdr:from>
    <xdr:to>
      <xdr:col>23</xdr:col>
      <xdr:colOff>568325</xdr:colOff>
      <xdr:row>75</xdr:row>
      <xdr:rowOff>142113</xdr:rowOff>
    </xdr:to>
    <xdr:sp macro="" textlink="">
      <xdr:nvSpPr>
        <xdr:cNvPr id="619" name="円/楕円 618"/>
        <xdr:cNvSpPr/>
      </xdr:nvSpPr>
      <xdr:spPr>
        <a:xfrm>
          <a:off x="16268700" y="128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18940</xdr:rowOff>
    </xdr:from>
    <xdr:ext cx="534377" cy="259045"/>
    <xdr:sp macro="" textlink="">
      <xdr:nvSpPr>
        <xdr:cNvPr id="620" name="公債費該当値テキスト"/>
        <xdr:cNvSpPr txBox="1"/>
      </xdr:nvSpPr>
      <xdr:spPr>
        <a:xfrm>
          <a:off x="16370300" y="128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6778</xdr:rowOff>
    </xdr:from>
    <xdr:to>
      <xdr:col>22</xdr:col>
      <xdr:colOff>415925</xdr:colOff>
      <xdr:row>75</xdr:row>
      <xdr:rowOff>108378</xdr:rowOff>
    </xdr:to>
    <xdr:sp macro="" textlink="">
      <xdr:nvSpPr>
        <xdr:cNvPr id="621" name="円/楕円 620"/>
        <xdr:cNvSpPr/>
      </xdr:nvSpPr>
      <xdr:spPr>
        <a:xfrm>
          <a:off x="15430500" y="128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124905</xdr:rowOff>
    </xdr:from>
    <xdr:ext cx="534377" cy="259045"/>
    <xdr:sp macro="" textlink="">
      <xdr:nvSpPr>
        <xdr:cNvPr id="622" name="テキスト ボックス 621"/>
        <xdr:cNvSpPr txBox="1"/>
      </xdr:nvSpPr>
      <xdr:spPr>
        <a:xfrm>
          <a:off x="15214111" y="1264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33492</xdr:rowOff>
    </xdr:from>
    <xdr:to>
      <xdr:col>21</xdr:col>
      <xdr:colOff>212725</xdr:colOff>
      <xdr:row>75</xdr:row>
      <xdr:rowOff>135092</xdr:rowOff>
    </xdr:to>
    <xdr:sp macro="" textlink="">
      <xdr:nvSpPr>
        <xdr:cNvPr id="623" name="円/楕円 622"/>
        <xdr:cNvSpPr/>
      </xdr:nvSpPr>
      <xdr:spPr>
        <a:xfrm>
          <a:off x="14541500" y="128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151619</xdr:rowOff>
    </xdr:from>
    <xdr:ext cx="534377" cy="259045"/>
    <xdr:sp macro="" textlink="">
      <xdr:nvSpPr>
        <xdr:cNvPr id="624" name="テキスト ボックス 623"/>
        <xdr:cNvSpPr txBox="1"/>
      </xdr:nvSpPr>
      <xdr:spPr>
        <a:xfrm>
          <a:off x="14325111" y="1266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54436</xdr:rowOff>
    </xdr:from>
    <xdr:to>
      <xdr:col>20</xdr:col>
      <xdr:colOff>9525</xdr:colOff>
      <xdr:row>75</xdr:row>
      <xdr:rowOff>156037</xdr:rowOff>
    </xdr:to>
    <xdr:sp macro="" textlink="">
      <xdr:nvSpPr>
        <xdr:cNvPr id="625" name="円/楕円 624"/>
        <xdr:cNvSpPr/>
      </xdr:nvSpPr>
      <xdr:spPr>
        <a:xfrm>
          <a:off x="13652500" y="12913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147162</xdr:rowOff>
    </xdr:from>
    <xdr:ext cx="534377" cy="259045"/>
    <xdr:sp macro="" textlink="">
      <xdr:nvSpPr>
        <xdr:cNvPr id="626" name="テキスト ボックス 625"/>
        <xdr:cNvSpPr txBox="1"/>
      </xdr:nvSpPr>
      <xdr:spPr>
        <a:xfrm>
          <a:off x="13436111" y="130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80942</xdr:rowOff>
    </xdr:from>
    <xdr:to>
      <xdr:col>18</xdr:col>
      <xdr:colOff>492125</xdr:colOff>
      <xdr:row>76</xdr:row>
      <xdr:rowOff>11092</xdr:rowOff>
    </xdr:to>
    <xdr:sp macro="" textlink="">
      <xdr:nvSpPr>
        <xdr:cNvPr id="627" name="円/楕円 626"/>
        <xdr:cNvSpPr/>
      </xdr:nvSpPr>
      <xdr:spPr>
        <a:xfrm>
          <a:off x="12763500" y="1293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2219</xdr:rowOff>
    </xdr:from>
    <xdr:ext cx="534377" cy="259045"/>
    <xdr:sp macro="" textlink="">
      <xdr:nvSpPr>
        <xdr:cNvPr id="628" name="テキスト ボックス 627"/>
        <xdr:cNvSpPr txBox="1"/>
      </xdr:nvSpPr>
      <xdr:spPr>
        <a:xfrm>
          <a:off x="12547111" y="1303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4091</xdr:rowOff>
    </xdr:from>
    <xdr:to>
      <xdr:col>23</xdr:col>
      <xdr:colOff>517525</xdr:colOff>
      <xdr:row>99</xdr:row>
      <xdr:rowOff>3552</xdr:rowOff>
    </xdr:to>
    <xdr:cxnSp macro="">
      <xdr:nvCxnSpPr>
        <xdr:cNvPr id="659" name="直線コネクタ 658"/>
        <xdr:cNvCxnSpPr/>
      </xdr:nvCxnSpPr>
      <xdr:spPr>
        <a:xfrm flipV="1">
          <a:off x="15481300" y="16806191"/>
          <a:ext cx="838200" cy="17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0"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3552</xdr:rowOff>
    </xdr:from>
    <xdr:to>
      <xdr:col>22</xdr:col>
      <xdr:colOff>365125</xdr:colOff>
      <xdr:row>99</xdr:row>
      <xdr:rowOff>47983</xdr:rowOff>
    </xdr:to>
    <xdr:cxnSp macro="">
      <xdr:nvCxnSpPr>
        <xdr:cNvPr id="662" name="直線コネクタ 661"/>
        <xdr:cNvCxnSpPr/>
      </xdr:nvCxnSpPr>
      <xdr:spPr>
        <a:xfrm flipV="1">
          <a:off x="14592300" y="16977102"/>
          <a:ext cx="889000" cy="4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3" name="フローチャート : 判断 662"/>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4" name="テキスト ボックス 663"/>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30054</xdr:rowOff>
    </xdr:from>
    <xdr:to>
      <xdr:col>21</xdr:col>
      <xdr:colOff>161925</xdr:colOff>
      <xdr:row>99</xdr:row>
      <xdr:rowOff>47983</xdr:rowOff>
    </xdr:to>
    <xdr:cxnSp macro="">
      <xdr:nvCxnSpPr>
        <xdr:cNvPr id="665" name="直線コネクタ 664"/>
        <xdr:cNvCxnSpPr/>
      </xdr:nvCxnSpPr>
      <xdr:spPr>
        <a:xfrm>
          <a:off x="13703300" y="16832154"/>
          <a:ext cx="889000" cy="18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6" name="フローチャート : 判断 665"/>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7" name="テキスト ボックス 666"/>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34756</xdr:rowOff>
    </xdr:from>
    <xdr:to>
      <xdr:col>19</xdr:col>
      <xdr:colOff>644525</xdr:colOff>
      <xdr:row>98</xdr:row>
      <xdr:rowOff>30054</xdr:rowOff>
    </xdr:to>
    <xdr:cxnSp macro="">
      <xdr:nvCxnSpPr>
        <xdr:cNvPr id="668" name="直線コネクタ 667"/>
        <xdr:cNvCxnSpPr/>
      </xdr:nvCxnSpPr>
      <xdr:spPr>
        <a:xfrm>
          <a:off x="12814300" y="16665406"/>
          <a:ext cx="889000" cy="16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9" name="フローチャート : 判断 668"/>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0" name="テキスト ボックス 669"/>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1" name="フローチャート : 判断 670"/>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2" name="テキスト ボックス 671"/>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124741</xdr:rowOff>
    </xdr:from>
    <xdr:to>
      <xdr:col>23</xdr:col>
      <xdr:colOff>568325</xdr:colOff>
      <xdr:row>98</xdr:row>
      <xdr:rowOff>54891</xdr:rowOff>
    </xdr:to>
    <xdr:sp macro="" textlink="">
      <xdr:nvSpPr>
        <xdr:cNvPr id="678" name="円/楕円 677"/>
        <xdr:cNvSpPr/>
      </xdr:nvSpPr>
      <xdr:spPr>
        <a:xfrm>
          <a:off x="16268700" y="167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103168</xdr:rowOff>
    </xdr:from>
    <xdr:ext cx="534377" cy="259045"/>
    <xdr:sp macro="" textlink="">
      <xdr:nvSpPr>
        <xdr:cNvPr id="679" name="積立金該当値テキスト"/>
        <xdr:cNvSpPr txBox="1"/>
      </xdr:nvSpPr>
      <xdr:spPr>
        <a:xfrm>
          <a:off x="16370300" y="167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124202</xdr:rowOff>
    </xdr:from>
    <xdr:to>
      <xdr:col>22</xdr:col>
      <xdr:colOff>415925</xdr:colOff>
      <xdr:row>99</xdr:row>
      <xdr:rowOff>54352</xdr:rowOff>
    </xdr:to>
    <xdr:sp macro="" textlink="">
      <xdr:nvSpPr>
        <xdr:cNvPr id="680" name="円/楕円 679"/>
        <xdr:cNvSpPr/>
      </xdr:nvSpPr>
      <xdr:spPr>
        <a:xfrm>
          <a:off x="15430500" y="169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45479</xdr:rowOff>
    </xdr:from>
    <xdr:ext cx="469744" cy="259045"/>
    <xdr:sp macro="" textlink="">
      <xdr:nvSpPr>
        <xdr:cNvPr id="681" name="テキスト ボックス 680"/>
        <xdr:cNvSpPr txBox="1"/>
      </xdr:nvSpPr>
      <xdr:spPr>
        <a:xfrm>
          <a:off x="15246427" y="170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168633</xdr:rowOff>
    </xdr:from>
    <xdr:to>
      <xdr:col>21</xdr:col>
      <xdr:colOff>212725</xdr:colOff>
      <xdr:row>99</xdr:row>
      <xdr:rowOff>98783</xdr:rowOff>
    </xdr:to>
    <xdr:sp macro="" textlink="">
      <xdr:nvSpPr>
        <xdr:cNvPr id="682" name="円/楕円 681"/>
        <xdr:cNvSpPr/>
      </xdr:nvSpPr>
      <xdr:spPr>
        <a:xfrm>
          <a:off x="14541500" y="16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89910</xdr:rowOff>
    </xdr:from>
    <xdr:ext cx="469744" cy="259045"/>
    <xdr:sp macro="" textlink="">
      <xdr:nvSpPr>
        <xdr:cNvPr id="683" name="テキスト ボックス 682"/>
        <xdr:cNvSpPr txBox="1"/>
      </xdr:nvSpPr>
      <xdr:spPr>
        <a:xfrm>
          <a:off x="14357427" y="1706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150704</xdr:rowOff>
    </xdr:from>
    <xdr:to>
      <xdr:col>20</xdr:col>
      <xdr:colOff>9525</xdr:colOff>
      <xdr:row>98</xdr:row>
      <xdr:rowOff>80854</xdr:rowOff>
    </xdr:to>
    <xdr:sp macro="" textlink="">
      <xdr:nvSpPr>
        <xdr:cNvPr id="684" name="円/楕円 683"/>
        <xdr:cNvSpPr/>
      </xdr:nvSpPr>
      <xdr:spPr>
        <a:xfrm>
          <a:off x="13652500" y="167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71981</xdr:rowOff>
    </xdr:from>
    <xdr:ext cx="534377" cy="259045"/>
    <xdr:sp macro="" textlink="">
      <xdr:nvSpPr>
        <xdr:cNvPr id="685" name="テキスト ボックス 684"/>
        <xdr:cNvSpPr txBox="1"/>
      </xdr:nvSpPr>
      <xdr:spPr>
        <a:xfrm>
          <a:off x="13436111" y="168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155406</xdr:rowOff>
    </xdr:from>
    <xdr:to>
      <xdr:col>18</xdr:col>
      <xdr:colOff>492125</xdr:colOff>
      <xdr:row>97</xdr:row>
      <xdr:rowOff>85556</xdr:rowOff>
    </xdr:to>
    <xdr:sp macro="" textlink="">
      <xdr:nvSpPr>
        <xdr:cNvPr id="686" name="円/楕円 685"/>
        <xdr:cNvSpPr/>
      </xdr:nvSpPr>
      <xdr:spPr>
        <a:xfrm>
          <a:off x="12763500" y="166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76683</xdr:rowOff>
    </xdr:from>
    <xdr:ext cx="534377" cy="259045"/>
    <xdr:sp macro="" textlink="">
      <xdr:nvSpPr>
        <xdr:cNvPr id="687" name="テキスト ボックス 686"/>
        <xdr:cNvSpPr txBox="1"/>
      </xdr:nvSpPr>
      <xdr:spPr>
        <a:xfrm>
          <a:off x="12547111" y="167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4" name="直線コネクタ 71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7" name="直線コネクタ 71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8" name="フローチャート : 判断 717"/>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9" name="テキスト ボックス 718"/>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0" name="直線コネクタ 71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1" name="フローチャート : 判断 720"/>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2" name="テキスト ボックス 721"/>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3" name="直線コネクタ 72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4" name="フローチャート : 判断 723"/>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5" name="テキスト ボックス 724"/>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6" name="フローチャート : 判断 725"/>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7" name="テキスト ボックス 726"/>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3" name="円/楕円 73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5" name="円/楕円 73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6" name="テキスト ボックス 73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7" name="円/楕円 73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8" name="テキスト ボックス 73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9" name="円/楕円 73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0" name="テキスト ボックス 73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1" name="円/楕円 74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2" name="テキスト ボックス 74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146421</xdr:rowOff>
    </xdr:from>
    <xdr:to>
      <xdr:col>32</xdr:col>
      <xdr:colOff>187325</xdr:colOff>
      <xdr:row>57</xdr:row>
      <xdr:rowOff>148479</xdr:rowOff>
    </xdr:to>
    <xdr:cxnSp macro="">
      <xdr:nvCxnSpPr>
        <xdr:cNvPr id="769" name="直線コネクタ 768"/>
        <xdr:cNvCxnSpPr/>
      </xdr:nvCxnSpPr>
      <xdr:spPr>
        <a:xfrm flipV="1">
          <a:off x="21323300" y="9919071"/>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0"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148479</xdr:rowOff>
    </xdr:from>
    <xdr:to>
      <xdr:col>31</xdr:col>
      <xdr:colOff>34925</xdr:colOff>
      <xdr:row>57</xdr:row>
      <xdr:rowOff>150627</xdr:rowOff>
    </xdr:to>
    <xdr:cxnSp macro="">
      <xdr:nvCxnSpPr>
        <xdr:cNvPr id="772" name="直線コネクタ 771"/>
        <xdr:cNvCxnSpPr/>
      </xdr:nvCxnSpPr>
      <xdr:spPr>
        <a:xfrm flipV="1">
          <a:off x="20434300" y="9921129"/>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3" name="フローチャート : 判断 772"/>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4" name="テキスト ボックス 773"/>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150627</xdr:rowOff>
    </xdr:from>
    <xdr:to>
      <xdr:col>29</xdr:col>
      <xdr:colOff>517525</xdr:colOff>
      <xdr:row>57</xdr:row>
      <xdr:rowOff>152181</xdr:rowOff>
    </xdr:to>
    <xdr:cxnSp macro="">
      <xdr:nvCxnSpPr>
        <xdr:cNvPr id="775" name="直線コネクタ 774"/>
        <xdr:cNvCxnSpPr/>
      </xdr:nvCxnSpPr>
      <xdr:spPr>
        <a:xfrm flipV="1">
          <a:off x="19545300" y="992327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6" name="フローチャート : 判断 775"/>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7" name="テキスト ボックス 776"/>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152181</xdr:rowOff>
    </xdr:from>
    <xdr:to>
      <xdr:col>28</xdr:col>
      <xdr:colOff>314325</xdr:colOff>
      <xdr:row>57</xdr:row>
      <xdr:rowOff>153828</xdr:rowOff>
    </xdr:to>
    <xdr:cxnSp macro="">
      <xdr:nvCxnSpPr>
        <xdr:cNvPr id="778" name="直線コネクタ 777"/>
        <xdr:cNvCxnSpPr/>
      </xdr:nvCxnSpPr>
      <xdr:spPr>
        <a:xfrm flipV="1">
          <a:off x="18656300" y="9924831"/>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9" name="フローチャート : 判断 778"/>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0" name="テキスト ボックス 779"/>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1" name="フローチャート : 判断 780"/>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2" name="テキスト ボックス 781"/>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95621</xdr:rowOff>
    </xdr:from>
    <xdr:to>
      <xdr:col>32</xdr:col>
      <xdr:colOff>238125</xdr:colOff>
      <xdr:row>58</xdr:row>
      <xdr:rowOff>25771</xdr:rowOff>
    </xdr:to>
    <xdr:sp macro="" textlink="">
      <xdr:nvSpPr>
        <xdr:cNvPr id="788" name="円/楕円 787"/>
        <xdr:cNvSpPr/>
      </xdr:nvSpPr>
      <xdr:spPr>
        <a:xfrm>
          <a:off x="22110700" y="98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74048</xdr:rowOff>
    </xdr:from>
    <xdr:ext cx="469744" cy="259045"/>
    <xdr:sp macro="" textlink="">
      <xdr:nvSpPr>
        <xdr:cNvPr id="789" name="貸付金該当値テキスト"/>
        <xdr:cNvSpPr txBox="1"/>
      </xdr:nvSpPr>
      <xdr:spPr>
        <a:xfrm>
          <a:off x="22212300" y="984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97679</xdr:rowOff>
    </xdr:from>
    <xdr:to>
      <xdr:col>31</xdr:col>
      <xdr:colOff>85725</xdr:colOff>
      <xdr:row>58</xdr:row>
      <xdr:rowOff>27829</xdr:rowOff>
    </xdr:to>
    <xdr:sp macro="" textlink="">
      <xdr:nvSpPr>
        <xdr:cNvPr id="790" name="円/楕円 789"/>
        <xdr:cNvSpPr/>
      </xdr:nvSpPr>
      <xdr:spPr>
        <a:xfrm>
          <a:off x="21272500" y="987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18956</xdr:rowOff>
    </xdr:from>
    <xdr:ext cx="469744" cy="259045"/>
    <xdr:sp macro="" textlink="">
      <xdr:nvSpPr>
        <xdr:cNvPr id="791" name="テキスト ボックス 790"/>
        <xdr:cNvSpPr txBox="1"/>
      </xdr:nvSpPr>
      <xdr:spPr>
        <a:xfrm>
          <a:off x="21088427" y="996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99827</xdr:rowOff>
    </xdr:from>
    <xdr:to>
      <xdr:col>29</xdr:col>
      <xdr:colOff>568325</xdr:colOff>
      <xdr:row>58</xdr:row>
      <xdr:rowOff>29977</xdr:rowOff>
    </xdr:to>
    <xdr:sp macro="" textlink="">
      <xdr:nvSpPr>
        <xdr:cNvPr id="792" name="円/楕円 791"/>
        <xdr:cNvSpPr/>
      </xdr:nvSpPr>
      <xdr:spPr>
        <a:xfrm>
          <a:off x="20383500" y="98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21104</xdr:rowOff>
    </xdr:from>
    <xdr:ext cx="469744" cy="259045"/>
    <xdr:sp macro="" textlink="">
      <xdr:nvSpPr>
        <xdr:cNvPr id="793" name="テキスト ボックス 792"/>
        <xdr:cNvSpPr txBox="1"/>
      </xdr:nvSpPr>
      <xdr:spPr>
        <a:xfrm>
          <a:off x="20199427" y="99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101381</xdr:rowOff>
    </xdr:from>
    <xdr:to>
      <xdr:col>28</xdr:col>
      <xdr:colOff>365125</xdr:colOff>
      <xdr:row>58</xdr:row>
      <xdr:rowOff>31531</xdr:rowOff>
    </xdr:to>
    <xdr:sp macro="" textlink="">
      <xdr:nvSpPr>
        <xdr:cNvPr id="794" name="円/楕円 793"/>
        <xdr:cNvSpPr/>
      </xdr:nvSpPr>
      <xdr:spPr>
        <a:xfrm>
          <a:off x="19494500" y="987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22658</xdr:rowOff>
    </xdr:from>
    <xdr:ext cx="469744" cy="259045"/>
    <xdr:sp macro="" textlink="">
      <xdr:nvSpPr>
        <xdr:cNvPr id="795" name="テキスト ボックス 794"/>
        <xdr:cNvSpPr txBox="1"/>
      </xdr:nvSpPr>
      <xdr:spPr>
        <a:xfrm>
          <a:off x="19310427" y="996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103028</xdr:rowOff>
    </xdr:from>
    <xdr:to>
      <xdr:col>27</xdr:col>
      <xdr:colOff>161925</xdr:colOff>
      <xdr:row>58</xdr:row>
      <xdr:rowOff>33178</xdr:rowOff>
    </xdr:to>
    <xdr:sp macro="" textlink="">
      <xdr:nvSpPr>
        <xdr:cNvPr id="796" name="円/楕円 795"/>
        <xdr:cNvSpPr/>
      </xdr:nvSpPr>
      <xdr:spPr>
        <a:xfrm>
          <a:off x="18605500" y="987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24305</xdr:rowOff>
    </xdr:from>
    <xdr:ext cx="469744" cy="259045"/>
    <xdr:sp macro="" textlink="">
      <xdr:nvSpPr>
        <xdr:cNvPr id="797" name="テキスト ボックス 796"/>
        <xdr:cNvSpPr txBox="1"/>
      </xdr:nvSpPr>
      <xdr:spPr>
        <a:xfrm>
          <a:off x="18421427" y="996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45619</xdr:rowOff>
    </xdr:from>
    <xdr:to>
      <xdr:col>32</xdr:col>
      <xdr:colOff>187325</xdr:colOff>
      <xdr:row>77</xdr:row>
      <xdr:rowOff>80544</xdr:rowOff>
    </xdr:to>
    <xdr:cxnSp macro="">
      <xdr:nvCxnSpPr>
        <xdr:cNvPr id="827" name="直線コネクタ 826"/>
        <xdr:cNvCxnSpPr/>
      </xdr:nvCxnSpPr>
      <xdr:spPr>
        <a:xfrm flipV="1">
          <a:off x="21323300" y="13247269"/>
          <a:ext cx="8382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80544</xdr:rowOff>
    </xdr:from>
    <xdr:to>
      <xdr:col>31</xdr:col>
      <xdr:colOff>34925</xdr:colOff>
      <xdr:row>77</xdr:row>
      <xdr:rowOff>111227</xdr:rowOff>
    </xdr:to>
    <xdr:cxnSp macro="">
      <xdr:nvCxnSpPr>
        <xdr:cNvPr id="830" name="直線コネクタ 829"/>
        <xdr:cNvCxnSpPr/>
      </xdr:nvCxnSpPr>
      <xdr:spPr>
        <a:xfrm flipV="1">
          <a:off x="20434300" y="13282194"/>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1" name="フローチャート : 判断 830"/>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139755</xdr:rowOff>
    </xdr:from>
    <xdr:ext cx="534377" cy="259045"/>
    <xdr:sp macro="" textlink="">
      <xdr:nvSpPr>
        <xdr:cNvPr id="832" name="テキスト ボックス 831"/>
        <xdr:cNvSpPr txBox="1"/>
      </xdr:nvSpPr>
      <xdr:spPr>
        <a:xfrm>
          <a:off x="21056111" y="12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103099</xdr:rowOff>
    </xdr:from>
    <xdr:to>
      <xdr:col>29</xdr:col>
      <xdr:colOff>517525</xdr:colOff>
      <xdr:row>77</xdr:row>
      <xdr:rowOff>111227</xdr:rowOff>
    </xdr:to>
    <xdr:cxnSp macro="">
      <xdr:nvCxnSpPr>
        <xdr:cNvPr id="833" name="直線コネクタ 832"/>
        <xdr:cNvCxnSpPr/>
      </xdr:nvCxnSpPr>
      <xdr:spPr>
        <a:xfrm>
          <a:off x="19545300" y="13304749"/>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4" name="フローチャート : 判断 833"/>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156722</xdr:rowOff>
    </xdr:from>
    <xdr:ext cx="534377" cy="259045"/>
    <xdr:sp macro="" textlink="">
      <xdr:nvSpPr>
        <xdr:cNvPr id="835" name="テキスト ボックス 834"/>
        <xdr:cNvSpPr txBox="1"/>
      </xdr:nvSpPr>
      <xdr:spPr>
        <a:xfrm>
          <a:off x="20167111" y="130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103099</xdr:rowOff>
    </xdr:from>
    <xdr:to>
      <xdr:col>28</xdr:col>
      <xdr:colOff>314325</xdr:colOff>
      <xdr:row>77</xdr:row>
      <xdr:rowOff>107835</xdr:rowOff>
    </xdr:to>
    <xdr:cxnSp macro="">
      <xdr:nvCxnSpPr>
        <xdr:cNvPr id="836" name="直線コネクタ 835"/>
        <xdr:cNvCxnSpPr/>
      </xdr:nvCxnSpPr>
      <xdr:spPr>
        <a:xfrm flipV="1">
          <a:off x="18656300" y="1330474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7" name="フローチャート : 判断 836"/>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8" name="テキスト ボックス 837"/>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9" name="フローチャート : 判断 838"/>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0" name="テキスト ボックス 839"/>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166269</xdr:rowOff>
    </xdr:from>
    <xdr:to>
      <xdr:col>32</xdr:col>
      <xdr:colOff>238125</xdr:colOff>
      <xdr:row>77</xdr:row>
      <xdr:rowOff>96419</xdr:rowOff>
    </xdr:to>
    <xdr:sp macro="" textlink="">
      <xdr:nvSpPr>
        <xdr:cNvPr id="846" name="円/楕円 845"/>
        <xdr:cNvSpPr/>
      </xdr:nvSpPr>
      <xdr:spPr>
        <a:xfrm>
          <a:off x="22110700" y="131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144696</xdr:rowOff>
    </xdr:from>
    <xdr:ext cx="534377" cy="259045"/>
    <xdr:sp macro="" textlink="">
      <xdr:nvSpPr>
        <xdr:cNvPr id="847" name="繰出金該当値テキスト"/>
        <xdr:cNvSpPr txBox="1"/>
      </xdr:nvSpPr>
      <xdr:spPr>
        <a:xfrm>
          <a:off x="22212300" y="1317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29744</xdr:rowOff>
    </xdr:from>
    <xdr:to>
      <xdr:col>31</xdr:col>
      <xdr:colOff>85725</xdr:colOff>
      <xdr:row>77</xdr:row>
      <xdr:rowOff>131344</xdr:rowOff>
    </xdr:to>
    <xdr:sp macro="" textlink="">
      <xdr:nvSpPr>
        <xdr:cNvPr id="848" name="円/楕円 847"/>
        <xdr:cNvSpPr/>
      </xdr:nvSpPr>
      <xdr:spPr>
        <a:xfrm>
          <a:off x="21272500" y="132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122471</xdr:rowOff>
    </xdr:from>
    <xdr:ext cx="534377" cy="259045"/>
    <xdr:sp macro="" textlink="">
      <xdr:nvSpPr>
        <xdr:cNvPr id="849" name="テキスト ボックス 848"/>
        <xdr:cNvSpPr txBox="1"/>
      </xdr:nvSpPr>
      <xdr:spPr>
        <a:xfrm>
          <a:off x="21056111" y="1332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60427</xdr:rowOff>
    </xdr:from>
    <xdr:to>
      <xdr:col>29</xdr:col>
      <xdr:colOff>568325</xdr:colOff>
      <xdr:row>77</xdr:row>
      <xdr:rowOff>162027</xdr:rowOff>
    </xdr:to>
    <xdr:sp macro="" textlink="">
      <xdr:nvSpPr>
        <xdr:cNvPr id="850" name="円/楕円 849"/>
        <xdr:cNvSpPr/>
      </xdr:nvSpPr>
      <xdr:spPr>
        <a:xfrm>
          <a:off x="20383500" y="132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153154</xdr:rowOff>
    </xdr:from>
    <xdr:ext cx="534377" cy="259045"/>
    <xdr:sp macro="" textlink="">
      <xdr:nvSpPr>
        <xdr:cNvPr id="851" name="テキスト ボックス 850"/>
        <xdr:cNvSpPr txBox="1"/>
      </xdr:nvSpPr>
      <xdr:spPr>
        <a:xfrm>
          <a:off x="20167111" y="1335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52299</xdr:rowOff>
    </xdr:from>
    <xdr:to>
      <xdr:col>28</xdr:col>
      <xdr:colOff>365125</xdr:colOff>
      <xdr:row>77</xdr:row>
      <xdr:rowOff>153899</xdr:rowOff>
    </xdr:to>
    <xdr:sp macro="" textlink="">
      <xdr:nvSpPr>
        <xdr:cNvPr id="852" name="円/楕円 851"/>
        <xdr:cNvSpPr/>
      </xdr:nvSpPr>
      <xdr:spPr>
        <a:xfrm>
          <a:off x="19494500" y="132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170426</xdr:rowOff>
    </xdr:from>
    <xdr:ext cx="534377" cy="259045"/>
    <xdr:sp macro="" textlink="">
      <xdr:nvSpPr>
        <xdr:cNvPr id="853" name="テキスト ボックス 852"/>
        <xdr:cNvSpPr txBox="1"/>
      </xdr:nvSpPr>
      <xdr:spPr>
        <a:xfrm>
          <a:off x="19278111" y="130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57035</xdr:rowOff>
    </xdr:from>
    <xdr:to>
      <xdr:col>27</xdr:col>
      <xdr:colOff>161925</xdr:colOff>
      <xdr:row>77</xdr:row>
      <xdr:rowOff>158635</xdr:rowOff>
    </xdr:to>
    <xdr:sp macro="" textlink="">
      <xdr:nvSpPr>
        <xdr:cNvPr id="854" name="円/楕円 853"/>
        <xdr:cNvSpPr/>
      </xdr:nvSpPr>
      <xdr:spPr>
        <a:xfrm>
          <a:off x="18605500" y="132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3712</xdr:rowOff>
    </xdr:from>
    <xdr:ext cx="534377" cy="259045"/>
    <xdr:sp macro="" textlink="">
      <xdr:nvSpPr>
        <xdr:cNvPr id="855" name="テキスト ボックス 854"/>
        <xdr:cNvSpPr txBox="1"/>
      </xdr:nvSpPr>
      <xdr:spPr>
        <a:xfrm>
          <a:off x="18389111" y="1303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900">
              <a:latin typeface="ＭＳ Ｐゴシック"/>
            </a:rPr>
            <a:t>歳出決算総額は、住民（</a:t>
          </a:r>
          <a:r>
            <a:rPr kumimoji="1" lang="en-US" altLang="ja-JP" sz="900">
              <a:latin typeface="ＭＳ Ｐゴシック"/>
            </a:rPr>
            <a:t>H28.1.1</a:t>
          </a:r>
          <a:r>
            <a:rPr kumimoji="1" lang="ja-JP" altLang="en-US" sz="900">
              <a:latin typeface="ＭＳ Ｐゴシック"/>
            </a:rPr>
            <a:t>現在）一人当たり</a:t>
          </a:r>
          <a:r>
            <a:rPr kumimoji="1" lang="en-US" altLang="ja-JP" sz="900">
              <a:latin typeface="ＭＳ Ｐゴシック"/>
            </a:rPr>
            <a:t>581,066</a:t>
          </a:r>
          <a:r>
            <a:rPr kumimoji="1" lang="ja-JP" altLang="en-US" sz="900">
              <a:latin typeface="ＭＳ Ｐゴシック"/>
            </a:rPr>
            <a:t>円となっている。主な構成項目を見ると、人件費では、類似団体平均値を下回る</a:t>
          </a:r>
          <a:r>
            <a:rPr kumimoji="1" lang="en-US" altLang="ja-JP" sz="900">
              <a:latin typeface="ＭＳ Ｐゴシック"/>
            </a:rPr>
            <a:t>75,343</a:t>
          </a:r>
          <a:r>
            <a:rPr kumimoji="1" lang="ja-JP" altLang="en-US" sz="900">
              <a:latin typeface="ＭＳ Ｐゴシック"/>
            </a:rPr>
            <a:t>円であり、前年度から</a:t>
          </a:r>
          <a:r>
            <a:rPr kumimoji="1" lang="en-US" altLang="ja-JP" sz="900">
              <a:latin typeface="ＭＳ Ｐゴシック"/>
            </a:rPr>
            <a:t>379</a:t>
          </a:r>
          <a:r>
            <a:rPr kumimoji="1" lang="ja-JP" altLang="en-US" sz="900">
              <a:latin typeface="ＭＳ Ｐゴシック"/>
            </a:rPr>
            <a:t>円増加した。人件費は、職員構成が変わったことにより前年度より減少しているため、人口の減少が微増の要因として挙げられる。補助費では、類似団体平均を大きく上回る</a:t>
          </a:r>
          <a:r>
            <a:rPr kumimoji="1" lang="en-US" altLang="ja-JP" sz="900">
              <a:latin typeface="ＭＳ Ｐゴシック"/>
            </a:rPr>
            <a:t>116,058</a:t>
          </a:r>
          <a:r>
            <a:rPr kumimoji="1" lang="ja-JP" altLang="en-US" sz="900">
              <a:latin typeface="ＭＳ Ｐゴシック"/>
            </a:rPr>
            <a:t>円で前年度から</a:t>
          </a:r>
          <a:r>
            <a:rPr kumimoji="1" lang="en-US" altLang="ja-JP" sz="900">
              <a:latin typeface="ＭＳ Ｐゴシック"/>
            </a:rPr>
            <a:t>43,569</a:t>
          </a:r>
          <a:r>
            <a:rPr kumimoji="1" lang="ja-JP" altLang="en-US" sz="900">
              <a:latin typeface="ＭＳ Ｐゴシック"/>
            </a:rPr>
            <a:t>円増加した。ふるさと納税寄付金の飛躍的増加に伴う寄付者への返礼品費購入費の増が主な要因として挙げられる。ふるさと納税については、費用対効果が非常に高い制度であることから、今後も推進していく。物件費では、類似団体平均値を上回る</a:t>
          </a:r>
          <a:r>
            <a:rPr kumimoji="1" lang="en-US" altLang="ja-JP" sz="900">
              <a:latin typeface="ＭＳ Ｐゴシック"/>
            </a:rPr>
            <a:t>90,624</a:t>
          </a:r>
          <a:r>
            <a:rPr kumimoji="1" lang="ja-JP" altLang="en-US" sz="900">
              <a:latin typeface="ＭＳ Ｐゴシック"/>
            </a:rPr>
            <a:t>円で、前年度から</a:t>
          </a:r>
          <a:r>
            <a:rPr kumimoji="1" lang="en-US" altLang="ja-JP" sz="900">
              <a:latin typeface="ＭＳ Ｐゴシック"/>
            </a:rPr>
            <a:t>8,755</a:t>
          </a:r>
          <a:r>
            <a:rPr kumimoji="1" lang="ja-JP" altLang="en-US" sz="900">
              <a:latin typeface="ＭＳ Ｐゴシック"/>
            </a:rPr>
            <a:t>円増加した。小中学校の給食費の公会計化に伴う食材購入費の増、マイナンバー制度導入に伴うシステム改修費の増などが要因として挙げられる。今後において、類似団体平均値に近づく数値となるよう事務経費の見直しによる縮減を図り、行政事務費全体の縮減に努めていく。扶助費では、類似団体平均値を下回る</a:t>
          </a:r>
          <a:r>
            <a:rPr kumimoji="1" lang="en-US" altLang="ja-JP" sz="900">
              <a:latin typeface="ＭＳ Ｐゴシック"/>
            </a:rPr>
            <a:t>83,404</a:t>
          </a:r>
          <a:r>
            <a:rPr kumimoji="1" lang="ja-JP" altLang="en-US" sz="900">
              <a:latin typeface="ＭＳ Ｐゴシック"/>
            </a:rPr>
            <a:t>円で前年度から</a:t>
          </a:r>
          <a:r>
            <a:rPr kumimoji="1" lang="en-US" altLang="ja-JP" sz="900">
              <a:latin typeface="ＭＳ Ｐゴシック"/>
            </a:rPr>
            <a:t>2,254</a:t>
          </a:r>
          <a:r>
            <a:rPr kumimoji="1" lang="ja-JP" altLang="en-US" sz="900">
              <a:latin typeface="ＭＳ Ｐゴシック"/>
            </a:rPr>
            <a:t>円増加した。臨時福祉給付金の減などがあったものの、私立保育園運営費、障害者自立支援給付費の増などが要因として挙げられる。全国的に高齢者人口の増加等による扶助費の増が見込まれるなか、今後も増加は避けられないが、概ね類似団体平均で推移すると考えられる。普通建設事業では、類似団体平均値を下回る</a:t>
          </a:r>
          <a:r>
            <a:rPr kumimoji="1" lang="en-US" altLang="ja-JP" sz="900">
              <a:latin typeface="ＭＳ Ｐゴシック"/>
            </a:rPr>
            <a:t>72,991</a:t>
          </a:r>
          <a:r>
            <a:rPr kumimoji="1" lang="ja-JP" altLang="en-US" sz="900">
              <a:latin typeface="ＭＳ Ｐゴシック"/>
            </a:rPr>
            <a:t>円で前年度から</a:t>
          </a:r>
          <a:r>
            <a:rPr kumimoji="1" lang="en-US" altLang="ja-JP" sz="900">
              <a:latin typeface="ＭＳ Ｐゴシック"/>
            </a:rPr>
            <a:t>31,957</a:t>
          </a:r>
          <a:r>
            <a:rPr kumimoji="1" lang="ja-JP" altLang="en-US" sz="900">
              <a:latin typeface="ＭＳ Ｐゴシック"/>
            </a:rPr>
            <a:t>円と大きく減少している。市道等整備である社会資本整備事業の事業費増、小中学校非構造部耐震事業の増など増要因もあったが、平成</a:t>
          </a:r>
          <a:r>
            <a:rPr kumimoji="1" lang="en-US" altLang="ja-JP" sz="900">
              <a:latin typeface="ＭＳ Ｐゴシック"/>
            </a:rPr>
            <a:t>25</a:t>
          </a:r>
          <a:r>
            <a:rPr kumimoji="1" lang="ja-JP" altLang="en-US" sz="900">
              <a:latin typeface="ＭＳ Ｐゴシック"/>
            </a:rPr>
            <a:t>年度、</a:t>
          </a:r>
          <a:r>
            <a:rPr kumimoji="1" lang="en-US" altLang="ja-JP" sz="900">
              <a:latin typeface="ＭＳ Ｐゴシック"/>
            </a:rPr>
            <a:t>26</a:t>
          </a:r>
          <a:r>
            <a:rPr kumimoji="1" lang="ja-JP" altLang="en-US" sz="900">
              <a:latin typeface="ＭＳ Ｐゴシック"/>
            </a:rPr>
            <a:t>年度継続事業として実施した学校給食センター建設事業、前年度実施した小学校大規模改修事業、勝沼</a:t>
          </a:r>
          <a:r>
            <a:rPr kumimoji="1" lang="en-US" altLang="ja-JP" sz="900">
              <a:latin typeface="ＭＳ Ｐゴシック"/>
            </a:rPr>
            <a:t>B&amp;G</a:t>
          </a:r>
          <a:r>
            <a:rPr kumimoji="1" lang="ja-JP" altLang="en-US" sz="900">
              <a:latin typeface="ＭＳ Ｐゴシック"/>
            </a:rPr>
            <a:t>海洋センタープール改修事業などの大型普通建設事業の終了が主な要因として挙げられる。普通建設事業は、平成</a:t>
          </a:r>
          <a:r>
            <a:rPr kumimoji="1" lang="en-US" altLang="ja-JP" sz="900">
              <a:latin typeface="ＭＳ Ｐゴシック"/>
            </a:rPr>
            <a:t>25</a:t>
          </a:r>
          <a:r>
            <a:rPr kumimoji="1" lang="ja-JP" altLang="en-US" sz="900">
              <a:latin typeface="ＭＳ Ｐゴシック"/>
            </a:rPr>
            <a:t>年度をピークに減少傾向にあり、今後も建設事業の実施にあたっては、緊急性、必要性を充分に検討した事業実施に努めていく。なお、建設事業の新規及び更新整備については、更新整備が類似団体平均値より上回っているが、新たな施設の建設ではなく、既存施設の改修を主に事業を実施しているためであり、今後も同様の傾向で推移すると考えられる。新規整備の大幅な減は、学校給食センター建設事業が終了したことによるものである。公債費では、類似団体平均値を下回る</a:t>
          </a:r>
          <a:r>
            <a:rPr kumimoji="1" lang="en-US" altLang="ja-JP" sz="900">
              <a:latin typeface="ＭＳ Ｐゴシック"/>
            </a:rPr>
            <a:t>63,695</a:t>
          </a:r>
          <a:r>
            <a:rPr kumimoji="1" lang="ja-JP" altLang="en-US" sz="900">
              <a:latin typeface="ＭＳ Ｐゴシック"/>
            </a:rPr>
            <a:t>円で前年度から</a:t>
          </a:r>
          <a:r>
            <a:rPr kumimoji="1" lang="en-US" altLang="ja-JP" sz="900">
              <a:latin typeface="ＭＳ Ｐゴシック"/>
            </a:rPr>
            <a:t>3,099</a:t>
          </a:r>
          <a:r>
            <a:rPr kumimoji="1" lang="ja-JP" altLang="en-US" sz="900">
              <a:latin typeface="ＭＳ Ｐゴシック"/>
            </a:rPr>
            <a:t>円減少した。過疎対策事業債等の元金償還額の減が主な要因として挙げられる。今後は、新市まちづくり計画に基づき実施してきた各事業の充当財源である合併特例事業債の償還が更に本格化していくことで増加見込まれるため、公債費の償還のピークを考慮する中で、引き続き、建設事業の選択実施を継続し、公債費負担の適正化に努める。維持補修費では、類似団体平均値を下回る</a:t>
          </a:r>
          <a:r>
            <a:rPr kumimoji="1" lang="en-US" altLang="ja-JP" sz="900">
              <a:latin typeface="ＭＳ Ｐゴシック"/>
            </a:rPr>
            <a:t>2,134</a:t>
          </a:r>
          <a:r>
            <a:rPr kumimoji="1" lang="ja-JP" altLang="en-US" sz="900">
              <a:latin typeface="ＭＳ Ｐゴシック"/>
            </a:rPr>
            <a:t>で、前年度から</a:t>
          </a:r>
          <a:r>
            <a:rPr kumimoji="1" lang="en-US" altLang="ja-JP" sz="900">
              <a:latin typeface="ＭＳ Ｐゴシック"/>
            </a:rPr>
            <a:t>154</a:t>
          </a:r>
          <a:r>
            <a:rPr kumimoji="1" lang="ja-JP" altLang="en-US" sz="900">
              <a:latin typeface="ＭＳ Ｐゴシック"/>
            </a:rPr>
            <a:t>円減少した。今後は、施設の老朽化に伴う維持修繕費の増加が見込まれるため、公共施設等総合管理計画及び施設別の個別計画を策定していく中で、公共施設の現状を把握し、より効果的な措置を施し、施設の長寿命化等を図っていく。</a:t>
          </a:r>
        </a:p>
        <a:p>
          <a:endParaRPr kumimoji="1" lang="en-US" altLang="ja-JP"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山梨県甲州市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33,306
33,142
264.11
20,368,235
19,352,981
862,228
10,312,333
24,738,225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129.0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56071</xdr:rowOff>
    </xdr:from>
    <xdr:to>
      <xdr:col>6</xdr:col>
      <xdr:colOff>511175</xdr:colOff>
      <xdr:row>35</xdr:row>
      <xdr:rowOff>70739</xdr:rowOff>
    </xdr:to>
    <xdr:cxnSp macro="">
      <xdr:nvCxnSpPr>
        <xdr:cNvPr id="61" name="直線コネクタ 60"/>
        <xdr:cNvCxnSpPr/>
      </xdr:nvCxnSpPr>
      <xdr:spPr>
        <a:xfrm flipV="1">
          <a:off x="3797300" y="6056821"/>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70739</xdr:rowOff>
    </xdr:from>
    <xdr:to>
      <xdr:col>5</xdr:col>
      <xdr:colOff>358775</xdr:colOff>
      <xdr:row>35</xdr:row>
      <xdr:rowOff>113792</xdr:rowOff>
    </xdr:to>
    <xdr:cxnSp macro="">
      <xdr:nvCxnSpPr>
        <xdr:cNvPr id="64" name="直線コネクタ 63"/>
        <xdr:cNvCxnSpPr/>
      </xdr:nvCxnSpPr>
      <xdr:spPr>
        <a:xfrm flipV="1">
          <a:off x="2908300" y="6071489"/>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67691</xdr:rowOff>
    </xdr:from>
    <xdr:to>
      <xdr:col>4</xdr:col>
      <xdr:colOff>155575</xdr:colOff>
      <xdr:row>35</xdr:row>
      <xdr:rowOff>113792</xdr:rowOff>
    </xdr:to>
    <xdr:cxnSp macro="">
      <xdr:nvCxnSpPr>
        <xdr:cNvPr id="67" name="直線コネクタ 66"/>
        <xdr:cNvCxnSpPr/>
      </xdr:nvCxnSpPr>
      <xdr:spPr>
        <a:xfrm>
          <a:off x="2019300" y="606844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156654</xdr:rowOff>
    </xdr:from>
    <xdr:to>
      <xdr:col>2</xdr:col>
      <xdr:colOff>638175</xdr:colOff>
      <xdr:row>35</xdr:row>
      <xdr:rowOff>67691</xdr:rowOff>
    </xdr:to>
    <xdr:cxnSp macro="">
      <xdr:nvCxnSpPr>
        <xdr:cNvPr id="70" name="直線コネクタ 69"/>
        <xdr:cNvCxnSpPr/>
      </xdr:nvCxnSpPr>
      <xdr:spPr>
        <a:xfrm>
          <a:off x="1130300" y="5985954"/>
          <a:ext cx="889000" cy="8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5271</xdr:rowOff>
    </xdr:from>
    <xdr:to>
      <xdr:col>6</xdr:col>
      <xdr:colOff>561975</xdr:colOff>
      <xdr:row>35</xdr:row>
      <xdr:rowOff>106871</xdr:rowOff>
    </xdr:to>
    <xdr:sp macro="" textlink="">
      <xdr:nvSpPr>
        <xdr:cNvPr id="80" name="円/楕円 79"/>
        <xdr:cNvSpPr/>
      </xdr:nvSpPr>
      <xdr:spPr>
        <a:xfrm>
          <a:off x="4584700" y="60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28148</xdr:rowOff>
    </xdr:from>
    <xdr:ext cx="469744" cy="259045"/>
    <xdr:sp macro="" textlink="">
      <xdr:nvSpPr>
        <xdr:cNvPr id="81" name="議会費該当値テキスト"/>
        <xdr:cNvSpPr txBox="1"/>
      </xdr:nvSpPr>
      <xdr:spPr>
        <a:xfrm>
          <a:off x="4686300"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19939</xdr:rowOff>
    </xdr:from>
    <xdr:to>
      <xdr:col>5</xdr:col>
      <xdr:colOff>409575</xdr:colOff>
      <xdr:row>35</xdr:row>
      <xdr:rowOff>121539</xdr:rowOff>
    </xdr:to>
    <xdr:sp macro="" textlink="">
      <xdr:nvSpPr>
        <xdr:cNvPr id="82" name="円/楕円 81"/>
        <xdr:cNvSpPr/>
      </xdr:nvSpPr>
      <xdr:spPr>
        <a:xfrm>
          <a:off x="3746500" y="602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138066</xdr:rowOff>
    </xdr:from>
    <xdr:ext cx="469744" cy="259045"/>
    <xdr:sp macro="" textlink="">
      <xdr:nvSpPr>
        <xdr:cNvPr id="83" name="テキスト ボックス 82"/>
        <xdr:cNvSpPr txBox="1"/>
      </xdr:nvSpPr>
      <xdr:spPr>
        <a:xfrm>
          <a:off x="3562427"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62992</xdr:rowOff>
    </xdr:from>
    <xdr:to>
      <xdr:col>4</xdr:col>
      <xdr:colOff>206375</xdr:colOff>
      <xdr:row>35</xdr:row>
      <xdr:rowOff>164592</xdr:rowOff>
    </xdr:to>
    <xdr:sp macro="" textlink="">
      <xdr:nvSpPr>
        <xdr:cNvPr id="84" name="円/楕円 83"/>
        <xdr:cNvSpPr/>
      </xdr:nvSpPr>
      <xdr:spPr>
        <a:xfrm>
          <a:off x="2857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9669</xdr:rowOff>
    </xdr:from>
    <xdr:ext cx="469744" cy="259045"/>
    <xdr:sp macro="" textlink="">
      <xdr:nvSpPr>
        <xdr:cNvPr id="85" name="テキスト ボックス 84"/>
        <xdr:cNvSpPr txBox="1"/>
      </xdr:nvSpPr>
      <xdr:spPr>
        <a:xfrm>
          <a:off x="2673427" y="583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16891</xdr:rowOff>
    </xdr:from>
    <xdr:to>
      <xdr:col>3</xdr:col>
      <xdr:colOff>3175</xdr:colOff>
      <xdr:row>35</xdr:row>
      <xdr:rowOff>118491</xdr:rowOff>
    </xdr:to>
    <xdr:sp macro="" textlink="">
      <xdr:nvSpPr>
        <xdr:cNvPr id="86" name="円/楕円 85"/>
        <xdr:cNvSpPr/>
      </xdr:nvSpPr>
      <xdr:spPr>
        <a:xfrm>
          <a:off x="1968500" y="60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135018</xdr:rowOff>
    </xdr:from>
    <xdr:ext cx="469744" cy="259045"/>
    <xdr:sp macro="" textlink="">
      <xdr:nvSpPr>
        <xdr:cNvPr id="87" name="テキスト ボックス 86"/>
        <xdr:cNvSpPr txBox="1"/>
      </xdr:nvSpPr>
      <xdr:spPr>
        <a:xfrm>
          <a:off x="1784427" y="579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105854</xdr:rowOff>
    </xdr:from>
    <xdr:to>
      <xdr:col>1</xdr:col>
      <xdr:colOff>485775</xdr:colOff>
      <xdr:row>35</xdr:row>
      <xdr:rowOff>36004</xdr:rowOff>
    </xdr:to>
    <xdr:sp macro="" textlink="">
      <xdr:nvSpPr>
        <xdr:cNvPr id="88" name="円/楕円 87"/>
        <xdr:cNvSpPr/>
      </xdr:nvSpPr>
      <xdr:spPr>
        <a:xfrm>
          <a:off x="1079500" y="59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52531</xdr:rowOff>
    </xdr:from>
    <xdr:ext cx="469744" cy="259045"/>
    <xdr:sp macro="" textlink="">
      <xdr:nvSpPr>
        <xdr:cNvPr id="89" name="テキスト ボックス 88"/>
        <xdr:cNvSpPr txBox="1"/>
      </xdr:nvSpPr>
      <xdr:spPr>
        <a:xfrm>
          <a:off x="895427" y="571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36152</xdr:rowOff>
    </xdr:from>
    <xdr:to>
      <xdr:col>6</xdr:col>
      <xdr:colOff>511175</xdr:colOff>
      <xdr:row>58</xdr:row>
      <xdr:rowOff>21658</xdr:rowOff>
    </xdr:to>
    <xdr:cxnSp macro="">
      <xdr:nvCxnSpPr>
        <xdr:cNvPr id="119" name="直線コネクタ 118"/>
        <xdr:cNvCxnSpPr/>
      </xdr:nvCxnSpPr>
      <xdr:spPr>
        <a:xfrm flipV="1">
          <a:off x="3797300" y="9808802"/>
          <a:ext cx="838200" cy="15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21658</xdr:rowOff>
    </xdr:from>
    <xdr:to>
      <xdr:col>5</xdr:col>
      <xdr:colOff>358775</xdr:colOff>
      <xdr:row>58</xdr:row>
      <xdr:rowOff>97066</xdr:rowOff>
    </xdr:to>
    <xdr:cxnSp macro="">
      <xdr:nvCxnSpPr>
        <xdr:cNvPr id="122" name="直線コネクタ 121"/>
        <xdr:cNvCxnSpPr/>
      </xdr:nvCxnSpPr>
      <xdr:spPr>
        <a:xfrm flipV="1">
          <a:off x="2908300" y="9965758"/>
          <a:ext cx="889000" cy="7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3752</xdr:rowOff>
    </xdr:from>
    <xdr:to>
      <xdr:col>4</xdr:col>
      <xdr:colOff>155575</xdr:colOff>
      <xdr:row>58</xdr:row>
      <xdr:rowOff>97066</xdr:rowOff>
    </xdr:to>
    <xdr:cxnSp macro="">
      <xdr:nvCxnSpPr>
        <xdr:cNvPr id="125" name="直線コネクタ 124"/>
        <xdr:cNvCxnSpPr/>
      </xdr:nvCxnSpPr>
      <xdr:spPr>
        <a:xfrm>
          <a:off x="2019300" y="9947852"/>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153553</xdr:rowOff>
    </xdr:from>
    <xdr:to>
      <xdr:col>2</xdr:col>
      <xdr:colOff>638175</xdr:colOff>
      <xdr:row>58</xdr:row>
      <xdr:rowOff>3752</xdr:rowOff>
    </xdr:to>
    <xdr:cxnSp macro="">
      <xdr:nvCxnSpPr>
        <xdr:cNvPr id="128" name="直線コネクタ 127"/>
        <xdr:cNvCxnSpPr/>
      </xdr:nvCxnSpPr>
      <xdr:spPr>
        <a:xfrm>
          <a:off x="1130300" y="9926203"/>
          <a:ext cx="889000" cy="2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156802</xdr:rowOff>
    </xdr:from>
    <xdr:to>
      <xdr:col>6</xdr:col>
      <xdr:colOff>561975</xdr:colOff>
      <xdr:row>57</xdr:row>
      <xdr:rowOff>86952</xdr:rowOff>
    </xdr:to>
    <xdr:sp macro="" textlink="">
      <xdr:nvSpPr>
        <xdr:cNvPr id="138" name="円/楕円 137"/>
        <xdr:cNvSpPr/>
      </xdr:nvSpPr>
      <xdr:spPr>
        <a:xfrm>
          <a:off x="4584700" y="97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8229</xdr:rowOff>
    </xdr:from>
    <xdr:ext cx="534377" cy="259045"/>
    <xdr:sp macro="" textlink="">
      <xdr:nvSpPr>
        <xdr:cNvPr id="139" name="総務費該当値テキスト"/>
        <xdr:cNvSpPr txBox="1"/>
      </xdr:nvSpPr>
      <xdr:spPr>
        <a:xfrm>
          <a:off x="4686300" y="96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142308</xdr:rowOff>
    </xdr:from>
    <xdr:to>
      <xdr:col>5</xdr:col>
      <xdr:colOff>409575</xdr:colOff>
      <xdr:row>58</xdr:row>
      <xdr:rowOff>72458</xdr:rowOff>
    </xdr:to>
    <xdr:sp macro="" textlink="">
      <xdr:nvSpPr>
        <xdr:cNvPr id="140" name="円/楕円 139"/>
        <xdr:cNvSpPr/>
      </xdr:nvSpPr>
      <xdr:spPr>
        <a:xfrm>
          <a:off x="3746500" y="99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88985</xdr:rowOff>
    </xdr:from>
    <xdr:ext cx="534377" cy="259045"/>
    <xdr:sp macro="" textlink="">
      <xdr:nvSpPr>
        <xdr:cNvPr id="141" name="テキスト ボックス 140"/>
        <xdr:cNvSpPr txBox="1"/>
      </xdr:nvSpPr>
      <xdr:spPr>
        <a:xfrm>
          <a:off x="3530111" y="969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46266</xdr:rowOff>
    </xdr:from>
    <xdr:to>
      <xdr:col>4</xdr:col>
      <xdr:colOff>206375</xdr:colOff>
      <xdr:row>58</xdr:row>
      <xdr:rowOff>147866</xdr:rowOff>
    </xdr:to>
    <xdr:sp macro="" textlink="">
      <xdr:nvSpPr>
        <xdr:cNvPr id="142" name="円/楕円 141"/>
        <xdr:cNvSpPr/>
      </xdr:nvSpPr>
      <xdr:spPr>
        <a:xfrm>
          <a:off x="2857500" y="999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138993</xdr:rowOff>
    </xdr:from>
    <xdr:ext cx="534377" cy="259045"/>
    <xdr:sp macro="" textlink="">
      <xdr:nvSpPr>
        <xdr:cNvPr id="143" name="テキスト ボックス 142"/>
        <xdr:cNvSpPr txBox="1"/>
      </xdr:nvSpPr>
      <xdr:spPr>
        <a:xfrm>
          <a:off x="2641111" y="1008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124402</xdr:rowOff>
    </xdr:from>
    <xdr:to>
      <xdr:col>3</xdr:col>
      <xdr:colOff>3175</xdr:colOff>
      <xdr:row>58</xdr:row>
      <xdr:rowOff>54552</xdr:rowOff>
    </xdr:to>
    <xdr:sp macro="" textlink="">
      <xdr:nvSpPr>
        <xdr:cNvPr id="144" name="円/楕円 143"/>
        <xdr:cNvSpPr/>
      </xdr:nvSpPr>
      <xdr:spPr>
        <a:xfrm>
          <a:off x="1968500" y="9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45679</xdr:rowOff>
    </xdr:from>
    <xdr:ext cx="534377" cy="259045"/>
    <xdr:sp macro="" textlink="">
      <xdr:nvSpPr>
        <xdr:cNvPr id="145" name="テキスト ボックス 144"/>
        <xdr:cNvSpPr txBox="1"/>
      </xdr:nvSpPr>
      <xdr:spPr>
        <a:xfrm>
          <a:off x="1752111" y="9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102753</xdr:rowOff>
    </xdr:from>
    <xdr:to>
      <xdr:col>1</xdr:col>
      <xdr:colOff>485775</xdr:colOff>
      <xdr:row>58</xdr:row>
      <xdr:rowOff>32903</xdr:rowOff>
    </xdr:to>
    <xdr:sp macro="" textlink="">
      <xdr:nvSpPr>
        <xdr:cNvPr id="146" name="円/楕円 145"/>
        <xdr:cNvSpPr/>
      </xdr:nvSpPr>
      <xdr:spPr>
        <a:xfrm>
          <a:off x="1079500" y="9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49430</xdr:rowOff>
    </xdr:from>
    <xdr:ext cx="534377" cy="259045"/>
    <xdr:sp macro="" textlink="">
      <xdr:nvSpPr>
        <xdr:cNvPr id="147" name="テキスト ボックス 146"/>
        <xdr:cNvSpPr txBox="1"/>
      </xdr:nvSpPr>
      <xdr:spPr>
        <a:xfrm>
          <a:off x="863111" y="965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130121</xdr:rowOff>
    </xdr:from>
    <xdr:to>
      <xdr:col>6</xdr:col>
      <xdr:colOff>511175</xdr:colOff>
      <xdr:row>75</xdr:row>
      <xdr:rowOff>142106</xdr:rowOff>
    </xdr:to>
    <xdr:cxnSp macro="">
      <xdr:nvCxnSpPr>
        <xdr:cNvPr id="179" name="直線コネクタ 178"/>
        <xdr:cNvCxnSpPr/>
      </xdr:nvCxnSpPr>
      <xdr:spPr>
        <a:xfrm flipV="1">
          <a:off x="3797300" y="12988871"/>
          <a:ext cx="8382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142106</xdr:rowOff>
    </xdr:from>
    <xdr:to>
      <xdr:col>5</xdr:col>
      <xdr:colOff>358775</xdr:colOff>
      <xdr:row>76</xdr:row>
      <xdr:rowOff>141050</xdr:rowOff>
    </xdr:to>
    <xdr:cxnSp macro="">
      <xdr:nvCxnSpPr>
        <xdr:cNvPr id="182" name="直線コネクタ 181"/>
        <xdr:cNvCxnSpPr/>
      </xdr:nvCxnSpPr>
      <xdr:spPr>
        <a:xfrm flipV="1">
          <a:off x="2908300" y="13000856"/>
          <a:ext cx="889000" cy="17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125211</xdr:rowOff>
    </xdr:from>
    <xdr:to>
      <xdr:col>4</xdr:col>
      <xdr:colOff>155575</xdr:colOff>
      <xdr:row>76</xdr:row>
      <xdr:rowOff>141050</xdr:rowOff>
    </xdr:to>
    <xdr:cxnSp macro="">
      <xdr:nvCxnSpPr>
        <xdr:cNvPr id="185" name="直線コネクタ 184"/>
        <xdr:cNvCxnSpPr/>
      </xdr:nvCxnSpPr>
      <xdr:spPr>
        <a:xfrm>
          <a:off x="2019300" y="1315541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82049</xdr:rowOff>
    </xdr:from>
    <xdr:to>
      <xdr:col>2</xdr:col>
      <xdr:colOff>638175</xdr:colOff>
      <xdr:row>76</xdr:row>
      <xdr:rowOff>125211</xdr:rowOff>
    </xdr:to>
    <xdr:cxnSp macro="">
      <xdr:nvCxnSpPr>
        <xdr:cNvPr id="188" name="直線コネクタ 187"/>
        <xdr:cNvCxnSpPr/>
      </xdr:nvCxnSpPr>
      <xdr:spPr>
        <a:xfrm>
          <a:off x="1130300" y="13112249"/>
          <a:ext cx="889000" cy="4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79321</xdr:rowOff>
    </xdr:from>
    <xdr:to>
      <xdr:col>6</xdr:col>
      <xdr:colOff>561975</xdr:colOff>
      <xdr:row>76</xdr:row>
      <xdr:rowOff>9471</xdr:rowOff>
    </xdr:to>
    <xdr:sp macro="" textlink="">
      <xdr:nvSpPr>
        <xdr:cNvPr id="198" name="円/楕円 197"/>
        <xdr:cNvSpPr/>
      </xdr:nvSpPr>
      <xdr:spPr>
        <a:xfrm>
          <a:off x="4584700" y="1293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57748</xdr:rowOff>
    </xdr:from>
    <xdr:ext cx="599010" cy="259045"/>
    <xdr:sp macro="" textlink="">
      <xdr:nvSpPr>
        <xdr:cNvPr id="199" name="民生費該当値テキスト"/>
        <xdr:cNvSpPr txBox="1"/>
      </xdr:nvSpPr>
      <xdr:spPr>
        <a:xfrm>
          <a:off x="4686300" y="1291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150,130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91306</xdr:rowOff>
    </xdr:from>
    <xdr:to>
      <xdr:col>5</xdr:col>
      <xdr:colOff>409575</xdr:colOff>
      <xdr:row>76</xdr:row>
      <xdr:rowOff>21456</xdr:rowOff>
    </xdr:to>
    <xdr:sp macro="" textlink="">
      <xdr:nvSpPr>
        <xdr:cNvPr id="200" name="円/楕円 199"/>
        <xdr:cNvSpPr/>
      </xdr:nvSpPr>
      <xdr:spPr>
        <a:xfrm>
          <a:off x="3746500" y="129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12583</xdr:rowOff>
    </xdr:from>
    <xdr:ext cx="599010" cy="259045"/>
    <xdr:sp macro="" textlink="">
      <xdr:nvSpPr>
        <xdr:cNvPr id="201" name="テキスト ボックス 200"/>
        <xdr:cNvSpPr txBox="1"/>
      </xdr:nvSpPr>
      <xdr:spPr>
        <a:xfrm>
          <a:off x="3497794" y="130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90250</xdr:rowOff>
    </xdr:from>
    <xdr:to>
      <xdr:col>4</xdr:col>
      <xdr:colOff>206375</xdr:colOff>
      <xdr:row>77</xdr:row>
      <xdr:rowOff>20400</xdr:rowOff>
    </xdr:to>
    <xdr:sp macro="" textlink="">
      <xdr:nvSpPr>
        <xdr:cNvPr id="202" name="円/楕円 201"/>
        <xdr:cNvSpPr/>
      </xdr:nvSpPr>
      <xdr:spPr>
        <a:xfrm>
          <a:off x="2857500" y="131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11527</xdr:rowOff>
    </xdr:from>
    <xdr:ext cx="599010" cy="259045"/>
    <xdr:sp macro="" textlink="">
      <xdr:nvSpPr>
        <xdr:cNvPr id="203" name="テキスト ボックス 202"/>
        <xdr:cNvSpPr txBox="1"/>
      </xdr:nvSpPr>
      <xdr:spPr>
        <a:xfrm>
          <a:off x="2608794" y="1321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74411</xdr:rowOff>
    </xdr:from>
    <xdr:to>
      <xdr:col>3</xdr:col>
      <xdr:colOff>3175</xdr:colOff>
      <xdr:row>77</xdr:row>
      <xdr:rowOff>4561</xdr:rowOff>
    </xdr:to>
    <xdr:sp macro="" textlink="">
      <xdr:nvSpPr>
        <xdr:cNvPr id="204" name="円/楕円 203"/>
        <xdr:cNvSpPr/>
      </xdr:nvSpPr>
      <xdr:spPr>
        <a:xfrm>
          <a:off x="1968500" y="131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167138</xdr:rowOff>
    </xdr:from>
    <xdr:ext cx="599010" cy="259045"/>
    <xdr:sp macro="" textlink="">
      <xdr:nvSpPr>
        <xdr:cNvPr id="205" name="テキスト ボックス 204"/>
        <xdr:cNvSpPr txBox="1"/>
      </xdr:nvSpPr>
      <xdr:spPr>
        <a:xfrm>
          <a:off x="1719794" y="1319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31249</xdr:rowOff>
    </xdr:from>
    <xdr:to>
      <xdr:col>1</xdr:col>
      <xdr:colOff>485775</xdr:colOff>
      <xdr:row>76</xdr:row>
      <xdr:rowOff>132849</xdr:rowOff>
    </xdr:to>
    <xdr:sp macro="" textlink="">
      <xdr:nvSpPr>
        <xdr:cNvPr id="206" name="円/楕円 205"/>
        <xdr:cNvSpPr/>
      </xdr:nvSpPr>
      <xdr:spPr>
        <a:xfrm>
          <a:off x="1079500" y="130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149376</xdr:rowOff>
    </xdr:from>
    <xdr:ext cx="599010" cy="259045"/>
    <xdr:sp macro="" textlink="">
      <xdr:nvSpPr>
        <xdr:cNvPr id="207" name="テキスト ボックス 206"/>
        <xdr:cNvSpPr txBox="1"/>
      </xdr:nvSpPr>
      <xdr:spPr>
        <a:xfrm>
          <a:off x="830794" y="128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126147</xdr:rowOff>
    </xdr:from>
    <xdr:to>
      <xdr:col>6</xdr:col>
      <xdr:colOff>511175</xdr:colOff>
      <xdr:row>97</xdr:row>
      <xdr:rowOff>26560</xdr:rowOff>
    </xdr:to>
    <xdr:cxnSp macro="">
      <xdr:nvCxnSpPr>
        <xdr:cNvPr id="239" name="直線コネクタ 238"/>
        <xdr:cNvCxnSpPr/>
      </xdr:nvCxnSpPr>
      <xdr:spPr>
        <a:xfrm flipV="1">
          <a:off x="3797300" y="16585347"/>
          <a:ext cx="838200" cy="7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26560</xdr:rowOff>
    </xdr:from>
    <xdr:to>
      <xdr:col>5</xdr:col>
      <xdr:colOff>358775</xdr:colOff>
      <xdr:row>97</xdr:row>
      <xdr:rowOff>93278</xdr:rowOff>
    </xdr:to>
    <xdr:cxnSp macro="">
      <xdr:nvCxnSpPr>
        <xdr:cNvPr id="242" name="直線コネクタ 241"/>
        <xdr:cNvCxnSpPr/>
      </xdr:nvCxnSpPr>
      <xdr:spPr>
        <a:xfrm flipV="1">
          <a:off x="2908300" y="16657210"/>
          <a:ext cx="889000" cy="6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68001</xdr:rowOff>
    </xdr:from>
    <xdr:to>
      <xdr:col>4</xdr:col>
      <xdr:colOff>155575</xdr:colOff>
      <xdr:row>97</xdr:row>
      <xdr:rowOff>93278</xdr:rowOff>
    </xdr:to>
    <xdr:cxnSp macro="">
      <xdr:nvCxnSpPr>
        <xdr:cNvPr id="245" name="直線コネクタ 244"/>
        <xdr:cNvCxnSpPr/>
      </xdr:nvCxnSpPr>
      <xdr:spPr>
        <a:xfrm>
          <a:off x="2019300" y="16698651"/>
          <a:ext cx="889000" cy="2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68001</xdr:rowOff>
    </xdr:from>
    <xdr:to>
      <xdr:col>2</xdr:col>
      <xdr:colOff>638175</xdr:colOff>
      <xdr:row>97</xdr:row>
      <xdr:rowOff>132907</xdr:rowOff>
    </xdr:to>
    <xdr:cxnSp macro="">
      <xdr:nvCxnSpPr>
        <xdr:cNvPr id="248" name="直線コネクタ 247"/>
        <xdr:cNvCxnSpPr/>
      </xdr:nvCxnSpPr>
      <xdr:spPr>
        <a:xfrm flipV="1">
          <a:off x="1130300" y="16698651"/>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75347</xdr:rowOff>
    </xdr:from>
    <xdr:to>
      <xdr:col>6</xdr:col>
      <xdr:colOff>561975</xdr:colOff>
      <xdr:row>97</xdr:row>
      <xdr:rowOff>5497</xdr:rowOff>
    </xdr:to>
    <xdr:sp macro="" textlink="">
      <xdr:nvSpPr>
        <xdr:cNvPr id="258" name="円/楕円 257"/>
        <xdr:cNvSpPr/>
      </xdr:nvSpPr>
      <xdr:spPr>
        <a:xfrm>
          <a:off x="4584700" y="165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98224</xdr:rowOff>
    </xdr:from>
    <xdr:ext cx="534377" cy="259045"/>
    <xdr:sp macro="" textlink="">
      <xdr:nvSpPr>
        <xdr:cNvPr id="259" name="衛生費該当値テキスト"/>
        <xdr:cNvSpPr txBox="1"/>
      </xdr:nvSpPr>
      <xdr:spPr>
        <a:xfrm>
          <a:off x="4686300" y="1638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147210</xdr:rowOff>
    </xdr:from>
    <xdr:to>
      <xdr:col>5</xdr:col>
      <xdr:colOff>409575</xdr:colOff>
      <xdr:row>97</xdr:row>
      <xdr:rowOff>77360</xdr:rowOff>
    </xdr:to>
    <xdr:sp macro="" textlink="">
      <xdr:nvSpPr>
        <xdr:cNvPr id="260" name="円/楕円 259"/>
        <xdr:cNvSpPr/>
      </xdr:nvSpPr>
      <xdr:spPr>
        <a:xfrm>
          <a:off x="3746500" y="166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68487</xdr:rowOff>
    </xdr:from>
    <xdr:ext cx="534377" cy="259045"/>
    <xdr:sp macro="" textlink="">
      <xdr:nvSpPr>
        <xdr:cNvPr id="261" name="テキスト ボックス 260"/>
        <xdr:cNvSpPr txBox="1"/>
      </xdr:nvSpPr>
      <xdr:spPr>
        <a:xfrm>
          <a:off x="3530111" y="1669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42478</xdr:rowOff>
    </xdr:from>
    <xdr:to>
      <xdr:col>4</xdr:col>
      <xdr:colOff>206375</xdr:colOff>
      <xdr:row>97</xdr:row>
      <xdr:rowOff>144078</xdr:rowOff>
    </xdr:to>
    <xdr:sp macro="" textlink="">
      <xdr:nvSpPr>
        <xdr:cNvPr id="262" name="円/楕円 261"/>
        <xdr:cNvSpPr/>
      </xdr:nvSpPr>
      <xdr:spPr>
        <a:xfrm>
          <a:off x="2857500" y="166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135205</xdr:rowOff>
    </xdr:from>
    <xdr:ext cx="534377" cy="259045"/>
    <xdr:sp macro="" textlink="">
      <xdr:nvSpPr>
        <xdr:cNvPr id="263" name="テキスト ボックス 262"/>
        <xdr:cNvSpPr txBox="1"/>
      </xdr:nvSpPr>
      <xdr:spPr>
        <a:xfrm>
          <a:off x="2641111" y="1676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17201</xdr:rowOff>
    </xdr:from>
    <xdr:to>
      <xdr:col>3</xdr:col>
      <xdr:colOff>3175</xdr:colOff>
      <xdr:row>97</xdr:row>
      <xdr:rowOff>118801</xdr:rowOff>
    </xdr:to>
    <xdr:sp macro="" textlink="">
      <xdr:nvSpPr>
        <xdr:cNvPr id="264" name="円/楕円 263"/>
        <xdr:cNvSpPr/>
      </xdr:nvSpPr>
      <xdr:spPr>
        <a:xfrm>
          <a:off x="1968500" y="166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109928</xdr:rowOff>
    </xdr:from>
    <xdr:ext cx="534377" cy="259045"/>
    <xdr:sp macro="" textlink="">
      <xdr:nvSpPr>
        <xdr:cNvPr id="265" name="テキスト ボックス 264"/>
        <xdr:cNvSpPr txBox="1"/>
      </xdr:nvSpPr>
      <xdr:spPr>
        <a:xfrm>
          <a:off x="1752111" y="1674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82107</xdr:rowOff>
    </xdr:from>
    <xdr:to>
      <xdr:col>1</xdr:col>
      <xdr:colOff>485775</xdr:colOff>
      <xdr:row>98</xdr:row>
      <xdr:rowOff>12257</xdr:rowOff>
    </xdr:to>
    <xdr:sp macro="" textlink="">
      <xdr:nvSpPr>
        <xdr:cNvPr id="266" name="円/楕円 265"/>
        <xdr:cNvSpPr/>
      </xdr:nvSpPr>
      <xdr:spPr>
        <a:xfrm>
          <a:off x="1079500" y="167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3384</xdr:rowOff>
    </xdr:from>
    <xdr:ext cx="534377" cy="259045"/>
    <xdr:sp macro="" textlink="">
      <xdr:nvSpPr>
        <xdr:cNvPr id="267" name="テキスト ボックス 266"/>
        <xdr:cNvSpPr txBox="1"/>
      </xdr:nvSpPr>
      <xdr:spPr>
        <a:xfrm>
          <a:off x="863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53022</xdr:rowOff>
    </xdr:from>
    <xdr:to>
      <xdr:col>15</xdr:col>
      <xdr:colOff>180975</xdr:colOff>
      <xdr:row>38</xdr:row>
      <xdr:rowOff>75692</xdr:rowOff>
    </xdr:to>
    <xdr:cxnSp macro="">
      <xdr:nvCxnSpPr>
        <xdr:cNvPr id="296" name="直線コネクタ 295"/>
        <xdr:cNvCxnSpPr/>
      </xdr:nvCxnSpPr>
      <xdr:spPr>
        <a:xfrm>
          <a:off x="9639300" y="6568122"/>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81216</xdr:rowOff>
    </xdr:from>
    <xdr:to>
      <xdr:col>14</xdr:col>
      <xdr:colOff>28575</xdr:colOff>
      <xdr:row>38</xdr:row>
      <xdr:rowOff>53022</xdr:rowOff>
    </xdr:to>
    <xdr:cxnSp macro="">
      <xdr:nvCxnSpPr>
        <xdr:cNvPr id="299" name="直線コネクタ 298"/>
        <xdr:cNvCxnSpPr/>
      </xdr:nvCxnSpPr>
      <xdr:spPr>
        <a:xfrm>
          <a:off x="8750300" y="6424866"/>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81216</xdr:rowOff>
    </xdr:from>
    <xdr:to>
      <xdr:col>12</xdr:col>
      <xdr:colOff>511175</xdr:colOff>
      <xdr:row>37</xdr:row>
      <xdr:rowOff>104267</xdr:rowOff>
    </xdr:to>
    <xdr:cxnSp macro="">
      <xdr:nvCxnSpPr>
        <xdr:cNvPr id="302" name="直線コネクタ 301"/>
        <xdr:cNvCxnSpPr/>
      </xdr:nvCxnSpPr>
      <xdr:spPr>
        <a:xfrm flipV="1">
          <a:off x="7861300" y="6424866"/>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53022</xdr:rowOff>
    </xdr:from>
    <xdr:to>
      <xdr:col>11</xdr:col>
      <xdr:colOff>307975</xdr:colOff>
      <xdr:row>37</xdr:row>
      <xdr:rowOff>104267</xdr:rowOff>
    </xdr:to>
    <xdr:cxnSp macro="">
      <xdr:nvCxnSpPr>
        <xdr:cNvPr id="305" name="直線コネクタ 304"/>
        <xdr:cNvCxnSpPr/>
      </xdr:nvCxnSpPr>
      <xdr:spPr>
        <a:xfrm>
          <a:off x="6972300" y="6225222"/>
          <a:ext cx="889000" cy="2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24892</xdr:rowOff>
    </xdr:from>
    <xdr:to>
      <xdr:col>15</xdr:col>
      <xdr:colOff>231775</xdr:colOff>
      <xdr:row>38</xdr:row>
      <xdr:rowOff>126492</xdr:rowOff>
    </xdr:to>
    <xdr:sp macro="" textlink="">
      <xdr:nvSpPr>
        <xdr:cNvPr id="315" name="円/楕円 314"/>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3319</xdr:rowOff>
    </xdr:from>
    <xdr:ext cx="378565" cy="259045"/>
    <xdr:sp macro="" textlink="">
      <xdr:nvSpPr>
        <xdr:cNvPr id="316" name="労働費該当値テキスト"/>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2222</xdr:rowOff>
    </xdr:from>
    <xdr:to>
      <xdr:col>14</xdr:col>
      <xdr:colOff>79375</xdr:colOff>
      <xdr:row>38</xdr:row>
      <xdr:rowOff>103822</xdr:rowOff>
    </xdr:to>
    <xdr:sp macro="" textlink="">
      <xdr:nvSpPr>
        <xdr:cNvPr id="317" name="円/楕円 316"/>
        <xdr:cNvSpPr/>
      </xdr:nvSpPr>
      <xdr:spPr>
        <a:xfrm>
          <a:off x="9588500" y="65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94949</xdr:rowOff>
    </xdr:from>
    <xdr:ext cx="378565" cy="259045"/>
    <xdr:sp macro="" textlink="">
      <xdr:nvSpPr>
        <xdr:cNvPr id="318" name="テキスト ボックス 317"/>
        <xdr:cNvSpPr txBox="1"/>
      </xdr:nvSpPr>
      <xdr:spPr>
        <a:xfrm>
          <a:off x="9450017" y="661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30416</xdr:rowOff>
    </xdr:from>
    <xdr:to>
      <xdr:col>12</xdr:col>
      <xdr:colOff>561975</xdr:colOff>
      <xdr:row>37</xdr:row>
      <xdr:rowOff>132016</xdr:rowOff>
    </xdr:to>
    <xdr:sp macro="" textlink="">
      <xdr:nvSpPr>
        <xdr:cNvPr id="319" name="円/楕円 318"/>
        <xdr:cNvSpPr/>
      </xdr:nvSpPr>
      <xdr:spPr>
        <a:xfrm>
          <a:off x="8699500" y="6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123143</xdr:rowOff>
    </xdr:from>
    <xdr:ext cx="469744" cy="259045"/>
    <xdr:sp macro="" textlink="">
      <xdr:nvSpPr>
        <xdr:cNvPr id="320" name="テキスト ボックス 319"/>
        <xdr:cNvSpPr txBox="1"/>
      </xdr:nvSpPr>
      <xdr:spPr>
        <a:xfrm>
          <a:off x="8515427" y="646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53467</xdr:rowOff>
    </xdr:from>
    <xdr:to>
      <xdr:col>11</xdr:col>
      <xdr:colOff>358775</xdr:colOff>
      <xdr:row>37</xdr:row>
      <xdr:rowOff>155067</xdr:rowOff>
    </xdr:to>
    <xdr:sp macro="" textlink="">
      <xdr:nvSpPr>
        <xdr:cNvPr id="321" name="円/楕円 320"/>
        <xdr:cNvSpPr/>
      </xdr:nvSpPr>
      <xdr:spPr>
        <a:xfrm>
          <a:off x="7810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146194</xdr:rowOff>
    </xdr:from>
    <xdr:ext cx="469744" cy="259045"/>
    <xdr:sp macro="" textlink="">
      <xdr:nvSpPr>
        <xdr:cNvPr id="322" name="テキスト ボックス 321"/>
        <xdr:cNvSpPr txBox="1"/>
      </xdr:nvSpPr>
      <xdr:spPr>
        <a:xfrm>
          <a:off x="7626427" y="64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2222</xdr:rowOff>
    </xdr:from>
    <xdr:to>
      <xdr:col>10</xdr:col>
      <xdr:colOff>155575</xdr:colOff>
      <xdr:row>36</xdr:row>
      <xdr:rowOff>103822</xdr:rowOff>
    </xdr:to>
    <xdr:sp macro="" textlink="">
      <xdr:nvSpPr>
        <xdr:cNvPr id="323" name="円/楕円 322"/>
        <xdr:cNvSpPr/>
      </xdr:nvSpPr>
      <xdr:spPr>
        <a:xfrm>
          <a:off x="6921500" y="6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94949</xdr:rowOff>
    </xdr:from>
    <xdr:ext cx="469744" cy="259045"/>
    <xdr:sp macro="" textlink="">
      <xdr:nvSpPr>
        <xdr:cNvPr id="324" name="テキスト ボックス 323"/>
        <xdr:cNvSpPr txBox="1"/>
      </xdr:nvSpPr>
      <xdr:spPr>
        <a:xfrm>
          <a:off x="6737427" y="626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60046</xdr:rowOff>
    </xdr:from>
    <xdr:to>
      <xdr:col>15</xdr:col>
      <xdr:colOff>180975</xdr:colOff>
      <xdr:row>56</xdr:row>
      <xdr:rowOff>119114</xdr:rowOff>
    </xdr:to>
    <xdr:cxnSp macro="">
      <xdr:nvCxnSpPr>
        <xdr:cNvPr id="353" name="直線コネクタ 352"/>
        <xdr:cNvCxnSpPr/>
      </xdr:nvCxnSpPr>
      <xdr:spPr>
        <a:xfrm flipV="1">
          <a:off x="9639300" y="9318346"/>
          <a:ext cx="838200" cy="4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63213</xdr:rowOff>
    </xdr:from>
    <xdr:ext cx="534377" cy="259045"/>
    <xdr:sp macro="" textlink="">
      <xdr:nvSpPr>
        <xdr:cNvPr id="354" name="農林水産業費平均値テキスト"/>
        <xdr:cNvSpPr txBox="1"/>
      </xdr:nvSpPr>
      <xdr:spPr>
        <a:xfrm>
          <a:off x="10528300" y="9664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110592</xdr:rowOff>
    </xdr:from>
    <xdr:to>
      <xdr:col>14</xdr:col>
      <xdr:colOff>28575</xdr:colOff>
      <xdr:row>56</xdr:row>
      <xdr:rowOff>119114</xdr:rowOff>
    </xdr:to>
    <xdr:cxnSp macro="">
      <xdr:nvCxnSpPr>
        <xdr:cNvPr id="356" name="直線コネクタ 355"/>
        <xdr:cNvCxnSpPr/>
      </xdr:nvCxnSpPr>
      <xdr:spPr>
        <a:xfrm>
          <a:off x="8750300" y="9711792"/>
          <a:ext cx="889000" cy="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69981</xdr:rowOff>
    </xdr:from>
    <xdr:ext cx="534377" cy="259045"/>
    <xdr:sp macro="" textlink="">
      <xdr:nvSpPr>
        <xdr:cNvPr id="358" name="テキスト ボックス 357"/>
        <xdr:cNvSpPr txBox="1"/>
      </xdr:nvSpPr>
      <xdr:spPr>
        <a:xfrm>
          <a:off x="9372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110592</xdr:rowOff>
    </xdr:from>
    <xdr:to>
      <xdr:col>12</xdr:col>
      <xdr:colOff>511175</xdr:colOff>
      <xdr:row>57</xdr:row>
      <xdr:rowOff>77889</xdr:rowOff>
    </xdr:to>
    <xdr:cxnSp macro="">
      <xdr:nvCxnSpPr>
        <xdr:cNvPr id="359" name="直線コネクタ 358"/>
        <xdr:cNvCxnSpPr/>
      </xdr:nvCxnSpPr>
      <xdr:spPr>
        <a:xfrm flipV="1">
          <a:off x="7861300" y="9711792"/>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56477</xdr:rowOff>
    </xdr:from>
    <xdr:to>
      <xdr:col>11</xdr:col>
      <xdr:colOff>307975</xdr:colOff>
      <xdr:row>57</xdr:row>
      <xdr:rowOff>77889</xdr:rowOff>
    </xdr:to>
    <xdr:cxnSp macro="">
      <xdr:nvCxnSpPr>
        <xdr:cNvPr id="362" name="直線コネクタ 361"/>
        <xdr:cNvCxnSpPr/>
      </xdr:nvCxnSpPr>
      <xdr:spPr>
        <a:xfrm>
          <a:off x="6972300" y="982912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9246</xdr:rowOff>
    </xdr:from>
    <xdr:to>
      <xdr:col>15</xdr:col>
      <xdr:colOff>231775</xdr:colOff>
      <xdr:row>54</xdr:row>
      <xdr:rowOff>110846</xdr:rowOff>
    </xdr:to>
    <xdr:sp macro="" textlink="">
      <xdr:nvSpPr>
        <xdr:cNvPr id="372" name="円/楕円 371"/>
        <xdr:cNvSpPr/>
      </xdr:nvSpPr>
      <xdr:spPr>
        <a:xfrm>
          <a:off x="10426700" y="926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32123</xdr:rowOff>
    </xdr:from>
    <xdr:ext cx="534377" cy="259045"/>
    <xdr:sp macro="" textlink="">
      <xdr:nvSpPr>
        <xdr:cNvPr id="373" name="農林水産業費該当値テキスト"/>
        <xdr:cNvSpPr txBox="1"/>
      </xdr:nvSpPr>
      <xdr:spPr>
        <a:xfrm>
          <a:off x="10528300" y="91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68314</xdr:rowOff>
    </xdr:from>
    <xdr:to>
      <xdr:col>14</xdr:col>
      <xdr:colOff>79375</xdr:colOff>
      <xdr:row>56</xdr:row>
      <xdr:rowOff>169914</xdr:rowOff>
    </xdr:to>
    <xdr:sp macro="" textlink="">
      <xdr:nvSpPr>
        <xdr:cNvPr id="374" name="円/楕円 373"/>
        <xdr:cNvSpPr/>
      </xdr:nvSpPr>
      <xdr:spPr>
        <a:xfrm>
          <a:off x="9588500" y="96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14991</xdr:rowOff>
    </xdr:from>
    <xdr:ext cx="534377" cy="259045"/>
    <xdr:sp macro="" textlink="">
      <xdr:nvSpPr>
        <xdr:cNvPr id="375" name="テキスト ボックス 374"/>
        <xdr:cNvSpPr txBox="1"/>
      </xdr:nvSpPr>
      <xdr:spPr>
        <a:xfrm>
          <a:off x="9372111" y="94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59792</xdr:rowOff>
    </xdr:from>
    <xdr:to>
      <xdr:col>12</xdr:col>
      <xdr:colOff>561975</xdr:colOff>
      <xdr:row>56</xdr:row>
      <xdr:rowOff>161392</xdr:rowOff>
    </xdr:to>
    <xdr:sp macro="" textlink="">
      <xdr:nvSpPr>
        <xdr:cNvPr id="376" name="円/楕円 375"/>
        <xdr:cNvSpPr/>
      </xdr:nvSpPr>
      <xdr:spPr>
        <a:xfrm>
          <a:off x="8699500" y="96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6469</xdr:rowOff>
    </xdr:from>
    <xdr:ext cx="534377" cy="259045"/>
    <xdr:sp macro="" textlink="">
      <xdr:nvSpPr>
        <xdr:cNvPr id="377" name="テキスト ボックス 376"/>
        <xdr:cNvSpPr txBox="1"/>
      </xdr:nvSpPr>
      <xdr:spPr>
        <a:xfrm>
          <a:off x="8483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27089</xdr:rowOff>
    </xdr:from>
    <xdr:to>
      <xdr:col>11</xdr:col>
      <xdr:colOff>358775</xdr:colOff>
      <xdr:row>57</xdr:row>
      <xdr:rowOff>128689</xdr:rowOff>
    </xdr:to>
    <xdr:sp macro="" textlink="">
      <xdr:nvSpPr>
        <xdr:cNvPr id="378" name="円/楕円 377"/>
        <xdr:cNvSpPr/>
      </xdr:nvSpPr>
      <xdr:spPr>
        <a:xfrm>
          <a:off x="7810500" y="97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119816</xdr:rowOff>
    </xdr:from>
    <xdr:ext cx="534377" cy="259045"/>
    <xdr:sp macro="" textlink="">
      <xdr:nvSpPr>
        <xdr:cNvPr id="379" name="テキスト ボックス 378"/>
        <xdr:cNvSpPr txBox="1"/>
      </xdr:nvSpPr>
      <xdr:spPr>
        <a:xfrm>
          <a:off x="7594111" y="98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5677</xdr:rowOff>
    </xdr:from>
    <xdr:to>
      <xdr:col>10</xdr:col>
      <xdr:colOff>155575</xdr:colOff>
      <xdr:row>57</xdr:row>
      <xdr:rowOff>107277</xdr:rowOff>
    </xdr:to>
    <xdr:sp macro="" textlink="">
      <xdr:nvSpPr>
        <xdr:cNvPr id="380" name="円/楕円 379"/>
        <xdr:cNvSpPr/>
      </xdr:nvSpPr>
      <xdr:spPr>
        <a:xfrm>
          <a:off x="6921500" y="97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123804</xdr:rowOff>
    </xdr:from>
    <xdr:ext cx="534377" cy="259045"/>
    <xdr:sp macro="" textlink="">
      <xdr:nvSpPr>
        <xdr:cNvPr id="381" name="テキスト ボックス 380"/>
        <xdr:cNvSpPr txBox="1"/>
      </xdr:nvSpPr>
      <xdr:spPr>
        <a:xfrm>
          <a:off x="6705111" y="955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161036</xdr:rowOff>
    </xdr:from>
    <xdr:to>
      <xdr:col>15</xdr:col>
      <xdr:colOff>180975</xdr:colOff>
      <xdr:row>75</xdr:row>
      <xdr:rowOff>68949</xdr:rowOff>
    </xdr:to>
    <xdr:cxnSp macro="">
      <xdr:nvCxnSpPr>
        <xdr:cNvPr id="410" name="直線コネクタ 409"/>
        <xdr:cNvCxnSpPr/>
      </xdr:nvCxnSpPr>
      <xdr:spPr>
        <a:xfrm flipV="1">
          <a:off x="9639300" y="12848336"/>
          <a:ext cx="8382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68949</xdr:rowOff>
    </xdr:from>
    <xdr:to>
      <xdr:col>14</xdr:col>
      <xdr:colOff>28575</xdr:colOff>
      <xdr:row>75</xdr:row>
      <xdr:rowOff>162789</xdr:rowOff>
    </xdr:to>
    <xdr:cxnSp macro="">
      <xdr:nvCxnSpPr>
        <xdr:cNvPr id="413" name="直線コネクタ 412"/>
        <xdr:cNvCxnSpPr/>
      </xdr:nvCxnSpPr>
      <xdr:spPr>
        <a:xfrm flipV="1">
          <a:off x="8750300" y="12927699"/>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162789</xdr:rowOff>
    </xdr:from>
    <xdr:to>
      <xdr:col>12</xdr:col>
      <xdr:colOff>511175</xdr:colOff>
      <xdr:row>76</xdr:row>
      <xdr:rowOff>43117</xdr:rowOff>
    </xdr:to>
    <xdr:cxnSp macro="">
      <xdr:nvCxnSpPr>
        <xdr:cNvPr id="416" name="直線コネクタ 415"/>
        <xdr:cNvCxnSpPr/>
      </xdr:nvCxnSpPr>
      <xdr:spPr>
        <a:xfrm flipV="1">
          <a:off x="7861300" y="13021539"/>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8" name="テキスト ボックス 417"/>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43117</xdr:rowOff>
    </xdr:from>
    <xdr:to>
      <xdr:col>11</xdr:col>
      <xdr:colOff>307975</xdr:colOff>
      <xdr:row>76</xdr:row>
      <xdr:rowOff>136613</xdr:rowOff>
    </xdr:to>
    <xdr:cxnSp macro="">
      <xdr:nvCxnSpPr>
        <xdr:cNvPr id="419" name="直線コネクタ 418"/>
        <xdr:cNvCxnSpPr/>
      </xdr:nvCxnSpPr>
      <xdr:spPr>
        <a:xfrm flipV="1">
          <a:off x="6972300" y="13073317"/>
          <a:ext cx="889000" cy="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21" name="テキスト ボックス 420"/>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110236</xdr:rowOff>
    </xdr:from>
    <xdr:to>
      <xdr:col>15</xdr:col>
      <xdr:colOff>231775</xdr:colOff>
      <xdr:row>75</xdr:row>
      <xdr:rowOff>40386</xdr:rowOff>
    </xdr:to>
    <xdr:sp macro="" textlink="">
      <xdr:nvSpPr>
        <xdr:cNvPr id="429" name="円/楕円 428"/>
        <xdr:cNvSpPr/>
      </xdr:nvSpPr>
      <xdr:spPr>
        <a:xfrm>
          <a:off x="10426700" y="127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133113</xdr:rowOff>
    </xdr:from>
    <xdr:ext cx="534377" cy="259045"/>
    <xdr:sp macro="" textlink="">
      <xdr:nvSpPr>
        <xdr:cNvPr id="430" name="商工費該当値テキスト"/>
        <xdr:cNvSpPr txBox="1"/>
      </xdr:nvSpPr>
      <xdr:spPr>
        <a:xfrm>
          <a:off x="10528300" y="126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18149</xdr:rowOff>
    </xdr:from>
    <xdr:to>
      <xdr:col>14</xdr:col>
      <xdr:colOff>79375</xdr:colOff>
      <xdr:row>75</xdr:row>
      <xdr:rowOff>119749</xdr:rowOff>
    </xdr:to>
    <xdr:sp macro="" textlink="">
      <xdr:nvSpPr>
        <xdr:cNvPr id="431" name="円/楕円 430"/>
        <xdr:cNvSpPr/>
      </xdr:nvSpPr>
      <xdr:spPr>
        <a:xfrm>
          <a:off x="9588500" y="128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136276</xdr:rowOff>
    </xdr:from>
    <xdr:ext cx="534377" cy="259045"/>
    <xdr:sp macro="" textlink="">
      <xdr:nvSpPr>
        <xdr:cNvPr id="432" name="テキスト ボックス 431"/>
        <xdr:cNvSpPr txBox="1"/>
      </xdr:nvSpPr>
      <xdr:spPr>
        <a:xfrm>
          <a:off x="9372111" y="1265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111989</xdr:rowOff>
    </xdr:from>
    <xdr:to>
      <xdr:col>12</xdr:col>
      <xdr:colOff>561975</xdr:colOff>
      <xdr:row>76</xdr:row>
      <xdr:rowOff>42139</xdr:rowOff>
    </xdr:to>
    <xdr:sp macro="" textlink="">
      <xdr:nvSpPr>
        <xdr:cNvPr id="433" name="円/楕円 432"/>
        <xdr:cNvSpPr/>
      </xdr:nvSpPr>
      <xdr:spPr>
        <a:xfrm>
          <a:off x="8699500" y="129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58666</xdr:rowOff>
    </xdr:from>
    <xdr:ext cx="534377" cy="259045"/>
    <xdr:sp macro="" textlink="">
      <xdr:nvSpPr>
        <xdr:cNvPr id="434" name="テキスト ボックス 433"/>
        <xdr:cNvSpPr txBox="1"/>
      </xdr:nvSpPr>
      <xdr:spPr>
        <a:xfrm>
          <a:off x="8483111" y="1274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163767</xdr:rowOff>
    </xdr:from>
    <xdr:to>
      <xdr:col>11</xdr:col>
      <xdr:colOff>358775</xdr:colOff>
      <xdr:row>76</xdr:row>
      <xdr:rowOff>93917</xdr:rowOff>
    </xdr:to>
    <xdr:sp macro="" textlink="">
      <xdr:nvSpPr>
        <xdr:cNvPr id="435" name="円/楕円 434"/>
        <xdr:cNvSpPr/>
      </xdr:nvSpPr>
      <xdr:spPr>
        <a:xfrm>
          <a:off x="7810500" y="130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110444</xdr:rowOff>
    </xdr:from>
    <xdr:ext cx="534377" cy="259045"/>
    <xdr:sp macro="" textlink="">
      <xdr:nvSpPr>
        <xdr:cNvPr id="436" name="テキスト ボックス 435"/>
        <xdr:cNvSpPr txBox="1"/>
      </xdr:nvSpPr>
      <xdr:spPr>
        <a:xfrm>
          <a:off x="7594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85813</xdr:rowOff>
    </xdr:from>
    <xdr:to>
      <xdr:col>10</xdr:col>
      <xdr:colOff>155575</xdr:colOff>
      <xdr:row>77</xdr:row>
      <xdr:rowOff>15963</xdr:rowOff>
    </xdr:to>
    <xdr:sp macro="" textlink="">
      <xdr:nvSpPr>
        <xdr:cNvPr id="437" name="円/楕円 436"/>
        <xdr:cNvSpPr/>
      </xdr:nvSpPr>
      <xdr:spPr>
        <a:xfrm>
          <a:off x="6921500" y="131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7090</xdr:rowOff>
    </xdr:from>
    <xdr:ext cx="534377" cy="259045"/>
    <xdr:sp macro="" textlink="">
      <xdr:nvSpPr>
        <xdr:cNvPr id="438" name="テキスト ボックス 437"/>
        <xdr:cNvSpPr txBox="1"/>
      </xdr:nvSpPr>
      <xdr:spPr>
        <a:xfrm>
          <a:off x="6705111" y="132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164069</xdr:rowOff>
    </xdr:from>
    <xdr:to>
      <xdr:col>15</xdr:col>
      <xdr:colOff>180975</xdr:colOff>
      <xdr:row>96</xdr:row>
      <xdr:rowOff>166918</xdr:rowOff>
    </xdr:to>
    <xdr:cxnSp macro="">
      <xdr:nvCxnSpPr>
        <xdr:cNvPr id="467" name="直線コネクタ 466"/>
        <xdr:cNvCxnSpPr/>
      </xdr:nvCxnSpPr>
      <xdr:spPr>
        <a:xfrm>
          <a:off x="9639300" y="16623269"/>
          <a:ext cx="838200" cy="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164069</xdr:rowOff>
    </xdr:from>
    <xdr:to>
      <xdr:col>14</xdr:col>
      <xdr:colOff>28575</xdr:colOff>
      <xdr:row>97</xdr:row>
      <xdr:rowOff>9223</xdr:rowOff>
    </xdr:to>
    <xdr:cxnSp macro="">
      <xdr:nvCxnSpPr>
        <xdr:cNvPr id="470" name="直線コネクタ 469"/>
        <xdr:cNvCxnSpPr/>
      </xdr:nvCxnSpPr>
      <xdr:spPr>
        <a:xfrm flipV="1">
          <a:off x="8750300" y="16623269"/>
          <a:ext cx="8890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9223</xdr:rowOff>
    </xdr:from>
    <xdr:to>
      <xdr:col>12</xdr:col>
      <xdr:colOff>511175</xdr:colOff>
      <xdr:row>97</xdr:row>
      <xdr:rowOff>24074</xdr:rowOff>
    </xdr:to>
    <xdr:cxnSp macro="">
      <xdr:nvCxnSpPr>
        <xdr:cNvPr id="473" name="直線コネクタ 472"/>
        <xdr:cNvCxnSpPr/>
      </xdr:nvCxnSpPr>
      <xdr:spPr>
        <a:xfrm flipV="1">
          <a:off x="7861300" y="16639873"/>
          <a:ext cx="889000" cy="1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24074</xdr:rowOff>
    </xdr:from>
    <xdr:to>
      <xdr:col>11</xdr:col>
      <xdr:colOff>307975</xdr:colOff>
      <xdr:row>97</xdr:row>
      <xdr:rowOff>51636</xdr:rowOff>
    </xdr:to>
    <xdr:cxnSp macro="">
      <xdr:nvCxnSpPr>
        <xdr:cNvPr id="476" name="直線コネクタ 475"/>
        <xdr:cNvCxnSpPr/>
      </xdr:nvCxnSpPr>
      <xdr:spPr>
        <a:xfrm flipV="1">
          <a:off x="6972300" y="16654724"/>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116118</xdr:rowOff>
    </xdr:from>
    <xdr:to>
      <xdr:col>15</xdr:col>
      <xdr:colOff>231775</xdr:colOff>
      <xdr:row>97</xdr:row>
      <xdr:rowOff>46268</xdr:rowOff>
    </xdr:to>
    <xdr:sp macro="" textlink="">
      <xdr:nvSpPr>
        <xdr:cNvPr id="486" name="円/楕円 485"/>
        <xdr:cNvSpPr/>
      </xdr:nvSpPr>
      <xdr:spPr>
        <a:xfrm>
          <a:off x="10426700" y="165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94545</xdr:rowOff>
    </xdr:from>
    <xdr:ext cx="534377" cy="259045"/>
    <xdr:sp macro="" textlink="">
      <xdr:nvSpPr>
        <xdr:cNvPr id="487" name="土木費該当値テキスト"/>
        <xdr:cNvSpPr txBox="1"/>
      </xdr:nvSpPr>
      <xdr:spPr>
        <a:xfrm>
          <a:off x="10528300" y="165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113269</xdr:rowOff>
    </xdr:from>
    <xdr:to>
      <xdr:col>14</xdr:col>
      <xdr:colOff>79375</xdr:colOff>
      <xdr:row>97</xdr:row>
      <xdr:rowOff>43419</xdr:rowOff>
    </xdr:to>
    <xdr:sp macro="" textlink="">
      <xdr:nvSpPr>
        <xdr:cNvPr id="488" name="円/楕円 487"/>
        <xdr:cNvSpPr/>
      </xdr:nvSpPr>
      <xdr:spPr>
        <a:xfrm>
          <a:off x="9588500" y="165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34546</xdr:rowOff>
    </xdr:from>
    <xdr:ext cx="534377" cy="259045"/>
    <xdr:sp macro="" textlink="">
      <xdr:nvSpPr>
        <xdr:cNvPr id="489" name="テキスト ボックス 488"/>
        <xdr:cNvSpPr txBox="1"/>
      </xdr:nvSpPr>
      <xdr:spPr>
        <a:xfrm>
          <a:off x="9372111" y="166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129873</xdr:rowOff>
    </xdr:from>
    <xdr:to>
      <xdr:col>12</xdr:col>
      <xdr:colOff>561975</xdr:colOff>
      <xdr:row>97</xdr:row>
      <xdr:rowOff>60023</xdr:rowOff>
    </xdr:to>
    <xdr:sp macro="" textlink="">
      <xdr:nvSpPr>
        <xdr:cNvPr id="490" name="円/楕円 489"/>
        <xdr:cNvSpPr/>
      </xdr:nvSpPr>
      <xdr:spPr>
        <a:xfrm>
          <a:off x="8699500" y="165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51150</xdr:rowOff>
    </xdr:from>
    <xdr:ext cx="534377" cy="259045"/>
    <xdr:sp macro="" textlink="">
      <xdr:nvSpPr>
        <xdr:cNvPr id="491" name="テキスト ボックス 490"/>
        <xdr:cNvSpPr txBox="1"/>
      </xdr:nvSpPr>
      <xdr:spPr>
        <a:xfrm>
          <a:off x="8483111" y="166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144724</xdr:rowOff>
    </xdr:from>
    <xdr:to>
      <xdr:col>11</xdr:col>
      <xdr:colOff>358775</xdr:colOff>
      <xdr:row>97</xdr:row>
      <xdr:rowOff>74874</xdr:rowOff>
    </xdr:to>
    <xdr:sp macro="" textlink="">
      <xdr:nvSpPr>
        <xdr:cNvPr id="492" name="円/楕円 491"/>
        <xdr:cNvSpPr/>
      </xdr:nvSpPr>
      <xdr:spPr>
        <a:xfrm>
          <a:off x="7810500" y="166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66001</xdr:rowOff>
    </xdr:from>
    <xdr:ext cx="534377" cy="259045"/>
    <xdr:sp macro="" textlink="">
      <xdr:nvSpPr>
        <xdr:cNvPr id="493" name="テキスト ボックス 492"/>
        <xdr:cNvSpPr txBox="1"/>
      </xdr:nvSpPr>
      <xdr:spPr>
        <a:xfrm>
          <a:off x="7594111" y="166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836</xdr:rowOff>
    </xdr:from>
    <xdr:to>
      <xdr:col>10</xdr:col>
      <xdr:colOff>155575</xdr:colOff>
      <xdr:row>97</xdr:row>
      <xdr:rowOff>102436</xdr:rowOff>
    </xdr:to>
    <xdr:sp macro="" textlink="">
      <xdr:nvSpPr>
        <xdr:cNvPr id="494" name="円/楕円 493"/>
        <xdr:cNvSpPr/>
      </xdr:nvSpPr>
      <xdr:spPr>
        <a:xfrm>
          <a:off x="6921500" y="166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93563</xdr:rowOff>
    </xdr:from>
    <xdr:ext cx="534377" cy="259045"/>
    <xdr:sp macro="" textlink="">
      <xdr:nvSpPr>
        <xdr:cNvPr id="495" name="テキスト ボックス 494"/>
        <xdr:cNvSpPr txBox="1"/>
      </xdr:nvSpPr>
      <xdr:spPr>
        <a:xfrm>
          <a:off x="6705111" y="167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134613</xdr:rowOff>
    </xdr:from>
    <xdr:to>
      <xdr:col>23</xdr:col>
      <xdr:colOff>517525</xdr:colOff>
      <xdr:row>37</xdr:row>
      <xdr:rowOff>29401</xdr:rowOff>
    </xdr:to>
    <xdr:cxnSp macro="">
      <xdr:nvCxnSpPr>
        <xdr:cNvPr id="524" name="直線コネクタ 523"/>
        <xdr:cNvCxnSpPr/>
      </xdr:nvCxnSpPr>
      <xdr:spPr>
        <a:xfrm flipV="1">
          <a:off x="15481300" y="6306813"/>
          <a:ext cx="8382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149263</xdr:rowOff>
    </xdr:from>
    <xdr:to>
      <xdr:col>22</xdr:col>
      <xdr:colOff>365125</xdr:colOff>
      <xdr:row>37</xdr:row>
      <xdr:rowOff>29401</xdr:rowOff>
    </xdr:to>
    <xdr:cxnSp macro="">
      <xdr:nvCxnSpPr>
        <xdr:cNvPr id="527" name="直線コネクタ 526"/>
        <xdr:cNvCxnSpPr/>
      </xdr:nvCxnSpPr>
      <xdr:spPr>
        <a:xfrm>
          <a:off x="14592300" y="5978563"/>
          <a:ext cx="889000" cy="3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149263</xdr:rowOff>
    </xdr:from>
    <xdr:to>
      <xdr:col>21</xdr:col>
      <xdr:colOff>161925</xdr:colOff>
      <xdr:row>36</xdr:row>
      <xdr:rowOff>92494</xdr:rowOff>
    </xdr:to>
    <xdr:cxnSp macro="">
      <xdr:nvCxnSpPr>
        <xdr:cNvPr id="530" name="直線コネクタ 529"/>
        <xdr:cNvCxnSpPr/>
      </xdr:nvCxnSpPr>
      <xdr:spPr>
        <a:xfrm flipV="1">
          <a:off x="13703300" y="5978563"/>
          <a:ext cx="889000" cy="28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92494</xdr:rowOff>
    </xdr:from>
    <xdr:to>
      <xdr:col>19</xdr:col>
      <xdr:colOff>644525</xdr:colOff>
      <xdr:row>37</xdr:row>
      <xdr:rowOff>36316</xdr:rowOff>
    </xdr:to>
    <xdr:cxnSp macro="">
      <xdr:nvCxnSpPr>
        <xdr:cNvPr id="533" name="直線コネクタ 532"/>
        <xdr:cNvCxnSpPr/>
      </xdr:nvCxnSpPr>
      <xdr:spPr>
        <a:xfrm flipV="1">
          <a:off x="12814300" y="6264694"/>
          <a:ext cx="889000" cy="11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83813</xdr:rowOff>
    </xdr:from>
    <xdr:to>
      <xdr:col>23</xdr:col>
      <xdr:colOff>568325</xdr:colOff>
      <xdr:row>37</xdr:row>
      <xdr:rowOff>13963</xdr:rowOff>
    </xdr:to>
    <xdr:sp macro="" textlink="">
      <xdr:nvSpPr>
        <xdr:cNvPr id="543" name="円/楕円 542"/>
        <xdr:cNvSpPr/>
      </xdr:nvSpPr>
      <xdr:spPr>
        <a:xfrm>
          <a:off x="16268700" y="62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62240</xdr:rowOff>
    </xdr:from>
    <xdr:ext cx="534377" cy="259045"/>
    <xdr:sp macro="" textlink="">
      <xdr:nvSpPr>
        <xdr:cNvPr id="544" name="消防費該当値テキスト"/>
        <xdr:cNvSpPr txBox="1"/>
      </xdr:nvSpPr>
      <xdr:spPr>
        <a:xfrm>
          <a:off x="16370300" y="62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150051</xdr:rowOff>
    </xdr:from>
    <xdr:to>
      <xdr:col>22</xdr:col>
      <xdr:colOff>415925</xdr:colOff>
      <xdr:row>37</xdr:row>
      <xdr:rowOff>80201</xdr:rowOff>
    </xdr:to>
    <xdr:sp macro="" textlink="">
      <xdr:nvSpPr>
        <xdr:cNvPr id="545" name="円/楕円 544"/>
        <xdr:cNvSpPr/>
      </xdr:nvSpPr>
      <xdr:spPr>
        <a:xfrm>
          <a:off x="15430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71328</xdr:rowOff>
    </xdr:from>
    <xdr:ext cx="534377" cy="259045"/>
    <xdr:sp macro="" textlink="">
      <xdr:nvSpPr>
        <xdr:cNvPr id="546" name="テキスト ボックス 545"/>
        <xdr:cNvSpPr txBox="1"/>
      </xdr:nvSpPr>
      <xdr:spPr>
        <a:xfrm>
          <a:off x="15214111" y="641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98463</xdr:rowOff>
    </xdr:from>
    <xdr:to>
      <xdr:col>21</xdr:col>
      <xdr:colOff>212725</xdr:colOff>
      <xdr:row>35</xdr:row>
      <xdr:rowOff>28613</xdr:rowOff>
    </xdr:to>
    <xdr:sp macro="" textlink="">
      <xdr:nvSpPr>
        <xdr:cNvPr id="547" name="円/楕円 546"/>
        <xdr:cNvSpPr/>
      </xdr:nvSpPr>
      <xdr:spPr>
        <a:xfrm>
          <a:off x="14541500" y="592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45140</xdr:rowOff>
    </xdr:from>
    <xdr:ext cx="534377" cy="259045"/>
    <xdr:sp macro="" textlink="">
      <xdr:nvSpPr>
        <xdr:cNvPr id="548" name="テキスト ボックス 547"/>
        <xdr:cNvSpPr txBox="1"/>
      </xdr:nvSpPr>
      <xdr:spPr>
        <a:xfrm>
          <a:off x="14325111" y="570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41694</xdr:rowOff>
    </xdr:from>
    <xdr:to>
      <xdr:col>20</xdr:col>
      <xdr:colOff>9525</xdr:colOff>
      <xdr:row>36</xdr:row>
      <xdr:rowOff>143294</xdr:rowOff>
    </xdr:to>
    <xdr:sp macro="" textlink="">
      <xdr:nvSpPr>
        <xdr:cNvPr id="549" name="円/楕円 548"/>
        <xdr:cNvSpPr/>
      </xdr:nvSpPr>
      <xdr:spPr>
        <a:xfrm>
          <a:off x="13652500" y="62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159821</xdr:rowOff>
    </xdr:from>
    <xdr:ext cx="534377" cy="259045"/>
    <xdr:sp macro="" textlink="">
      <xdr:nvSpPr>
        <xdr:cNvPr id="550" name="テキスト ボックス 549"/>
        <xdr:cNvSpPr txBox="1"/>
      </xdr:nvSpPr>
      <xdr:spPr>
        <a:xfrm>
          <a:off x="13436111" y="598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156966</xdr:rowOff>
    </xdr:from>
    <xdr:to>
      <xdr:col>18</xdr:col>
      <xdr:colOff>492125</xdr:colOff>
      <xdr:row>37</xdr:row>
      <xdr:rowOff>87116</xdr:rowOff>
    </xdr:to>
    <xdr:sp macro="" textlink="">
      <xdr:nvSpPr>
        <xdr:cNvPr id="551" name="円/楕円 550"/>
        <xdr:cNvSpPr/>
      </xdr:nvSpPr>
      <xdr:spPr>
        <a:xfrm>
          <a:off x="12763500" y="632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78243</xdr:rowOff>
    </xdr:from>
    <xdr:ext cx="534377" cy="259045"/>
    <xdr:sp macro="" textlink="">
      <xdr:nvSpPr>
        <xdr:cNvPr id="552" name="テキスト ボックス 551"/>
        <xdr:cNvSpPr txBox="1"/>
      </xdr:nvSpPr>
      <xdr:spPr>
        <a:xfrm>
          <a:off x="12547111" y="64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108104</xdr:rowOff>
    </xdr:from>
    <xdr:to>
      <xdr:col>23</xdr:col>
      <xdr:colOff>517525</xdr:colOff>
      <xdr:row>56</xdr:row>
      <xdr:rowOff>31295</xdr:rowOff>
    </xdr:to>
    <xdr:cxnSp macro="">
      <xdr:nvCxnSpPr>
        <xdr:cNvPr id="584" name="直線コネクタ 583"/>
        <xdr:cNvCxnSpPr/>
      </xdr:nvCxnSpPr>
      <xdr:spPr>
        <a:xfrm>
          <a:off x="15481300" y="9194954"/>
          <a:ext cx="838200" cy="4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108104</xdr:rowOff>
    </xdr:from>
    <xdr:to>
      <xdr:col>22</xdr:col>
      <xdr:colOff>365125</xdr:colOff>
      <xdr:row>54</xdr:row>
      <xdr:rowOff>67054</xdr:rowOff>
    </xdr:to>
    <xdr:cxnSp macro="">
      <xdr:nvCxnSpPr>
        <xdr:cNvPr id="587" name="直線コネクタ 586"/>
        <xdr:cNvCxnSpPr/>
      </xdr:nvCxnSpPr>
      <xdr:spPr>
        <a:xfrm flipV="1">
          <a:off x="14592300" y="9194954"/>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67054</xdr:rowOff>
    </xdr:from>
    <xdr:to>
      <xdr:col>21</xdr:col>
      <xdr:colOff>161925</xdr:colOff>
      <xdr:row>55</xdr:row>
      <xdr:rowOff>162299</xdr:rowOff>
    </xdr:to>
    <xdr:cxnSp macro="">
      <xdr:nvCxnSpPr>
        <xdr:cNvPr id="590" name="直線コネクタ 589"/>
        <xdr:cNvCxnSpPr/>
      </xdr:nvCxnSpPr>
      <xdr:spPr>
        <a:xfrm flipV="1">
          <a:off x="13703300" y="9325354"/>
          <a:ext cx="889000" cy="2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162299</xdr:rowOff>
    </xdr:from>
    <xdr:to>
      <xdr:col>19</xdr:col>
      <xdr:colOff>644525</xdr:colOff>
      <xdr:row>57</xdr:row>
      <xdr:rowOff>49223</xdr:rowOff>
    </xdr:to>
    <xdr:cxnSp macro="">
      <xdr:nvCxnSpPr>
        <xdr:cNvPr id="593" name="直線コネクタ 592"/>
        <xdr:cNvCxnSpPr/>
      </xdr:nvCxnSpPr>
      <xdr:spPr>
        <a:xfrm flipV="1">
          <a:off x="12814300" y="9592049"/>
          <a:ext cx="889000" cy="2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7" name="テキスト ボックス 596"/>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151945</xdr:rowOff>
    </xdr:from>
    <xdr:to>
      <xdr:col>23</xdr:col>
      <xdr:colOff>568325</xdr:colOff>
      <xdr:row>56</xdr:row>
      <xdr:rowOff>82095</xdr:rowOff>
    </xdr:to>
    <xdr:sp macro="" textlink="">
      <xdr:nvSpPr>
        <xdr:cNvPr id="603" name="円/楕円 602"/>
        <xdr:cNvSpPr/>
      </xdr:nvSpPr>
      <xdr:spPr>
        <a:xfrm>
          <a:off x="16268700" y="95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130372</xdr:rowOff>
    </xdr:from>
    <xdr:ext cx="534377" cy="259045"/>
    <xdr:sp macro="" textlink="">
      <xdr:nvSpPr>
        <xdr:cNvPr id="604" name="教育費該当値テキスト"/>
        <xdr:cNvSpPr txBox="1"/>
      </xdr:nvSpPr>
      <xdr:spPr>
        <a:xfrm>
          <a:off x="16370300" y="9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55,639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57304</xdr:rowOff>
    </xdr:from>
    <xdr:to>
      <xdr:col>22</xdr:col>
      <xdr:colOff>415925</xdr:colOff>
      <xdr:row>53</xdr:row>
      <xdr:rowOff>158904</xdr:rowOff>
    </xdr:to>
    <xdr:sp macro="" textlink="">
      <xdr:nvSpPr>
        <xdr:cNvPr id="605" name="円/楕円 604"/>
        <xdr:cNvSpPr/>
      </xdr:nvSpPr>
      <xdr:spPr>
        <a:xfrm>
          <a:off x="15430500" y="91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3981</xdr:rowOff>
    </xdr:from>
    <xdr:ext cx="534377" cy="259045"/>
    <xdr:sp macro="" textlink="">
      <xdr:nvSpPr>
        <xdr:cNvPr id="606" name="テキスト ボックス 605"/>
        <xdr:cNvSpPr txBox="1"/>
      </xdr:nvSpPr>
      <xdr:spPr>
        <a:xfrm>
          <a:off x="15214111" y="89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16254</xdr:rowOff>
    </xdr:from>
    <xdr:to>
      <xdr:col>21</xdr:col>
      <xdr:colOff>212725</xdr:colOff>
      <xdr:row>54</xdr:row>
      <xdr:rowOff>117854</xdr:rowOff>
    </xdr:to>
    <xdr:sp macro="" textlink="">
      <xdr:nvSpPr>
        <xdr:cNvPr id="607" name="円/楕円 606"/>
        <xdr:cNvSpPr/>
      </xdr:nvSpPr>
      <xdr:spPr>
        <a:xfrm>
          <a:off x="14541500" y="92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134381</xdr:rowOff>
    </xdr:from>
    <xdr:ext cx="534377" cy="259045"/>
    <xdr:sp macro="" textlink="">
      <xdr:nvSpPr>
        <xdr:cNvPr id="608" name="テキスト ボックス 607"/>
        <xdr:cNvSpPr txBox="1"/>
      </xdr:nvSpPr>
      <xdr:spPr>
        <a:xfrm>
          <a:off x="14325111" y="90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74,449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111499</xdr:rowOff>
    </xdr:from>
    <xdr:to>
      <xdr:col>20</xdr:col>
      <xdr:colOff>9525</xdr:colOff>
      <xdr:row>56</xdr:row>
      <xdr:rowOff>41649</xdr:rowOff>
    </xdr:to>
    <xdr:sp macro="" textlink="">
      <xdr:nvSpPr>
        <xdr:cNvPr id="609" name="円/楕円 608"/>
        <xdr:cNvSpPr/>
      </xdr:nvSpPr>
      <xdr:spPr>
        <a:xfrm>
          <a:off x="13652500" y="95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58176</xdr:rowOff>
    </xdr:from>
    <xdr:ext cx="534377" cy="259045"/>
    <xdr:sp macro="" textlink="">
      <xdr:nvSpPr>
        <xdr:cNvPr id="610" name="テキスト ボックス 609"/>
        <xdr:cNvSpPr txBox="1"/>
      </xdr:nvSpPr>
      <xdr:spPr>
        <a:xfrm>
          <a:off x="13436111" y="931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169873</xdr:rowOff>
    </xdr:from>
    <xdr:to>
      <xdr:col>18</xdr:col>
      <xdr:colOff>492125</xdr:colOff>
      <xdr:row>57</xdr:row>
      <xdr:rowOff>100023</xdr:rowOff>
    </xdr:to>
    <xdr:sp macro="" textlink="">
      <xdr:nvSpPr>
        <xdr:cNvPr id="611" name="円/楕円 610"/>
        <xdr:cNvSpPr/>
      </xdr:nvSpPr>
      <xdr:spPr>
        <a:xfrm>
          <a:off x="12763500" y="977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91150</xdr:rowOff>
    </xdr:from>
    <xdr:ext cx="534377" cy="259045"/>
    <xdr:sp macro="" textlink="">
      <xdr:nvSpPr>
        <xdr:cNvPr id="612" name="テキスト ボックス 611"/>
        <xdr:cNvSpPr txBox="1"/>
      </xdr:nvSpPr>
      <xdr:spPr>
        <a:xfrm>
          <a:off x="12547111" y="986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125481</xdr:rowOff>
    </xdr:from>
    <xdr:to>
      <xdr:col>23</xdr:col>
      <xdr:colOff>517525</xdr:colOff>
      <xdr:row>78</xdr:row>
      <xdr:rowOff>139700</xdr:rowOff>
    </xdr:to>
    <xdr:cxnSp macro="">
      <xdr:nvCxnSpPr>
        <xdr:cNvPr id="639" name="直線コネクタ 638"/>
        <xdr:cNvCxnSpPr/>
      </xdr:nvCxnSpPr>
      <xdr:spPr>
        <a:xfrm>
          <a:off x="15481300" y="13498581"/>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125481</xdr:rowOff>
    </xdr:from>
    <xdr:to>
      <xdr:col>22</xdr:col>
      <xdr:colOff>365125</xdr:colOff>
      <xdr:row>78</xdr:row>
      <xdr:rowOff>134260</xdr:rowOff>
    </xdr:to>
    <xdr:cxnSp macro="">
      <xdr:nvCxnSpPr>
        <xdr:cNvPr id="642" name="直線コネクタ 641"/>
        <xdr:cNvCxnSpPr/>
      </xdr:nvCxnSpPr>
      <xdr:spPr>
        <a:xfrm flipV="1">
          <a:off x="14592300" y="13498581"/>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127721</xdr:rowOff>
    </xdr:from>
    <xdr:to>
      <xdr:col>21</xdr:col>
      <xdr:colOff>161925</xdr:colOff>
      <xdr:row>78</xdr:row>
      <xdr:rowOff>134260</xdr:rowOff>
    </xdr:to>
    <xdr:cxnSp macro="">
      <xdr:nvCxnSpPr>
        <xdr:cNvPr id="645" name="直線コネクタ 644"/>
        <xdr:cNvCxnSpPr/>
      </xdr:nvCxnSpPr>
      <xdr:spPr>
        <a:xfrm>
          <a:off x="13703300" y="13500821"/>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127721</xdr:rowOff>
    </xdr:from>
    <xdr:to>
      <xdr:col>19</xdr:col>
      <xdr:colOff>644525</xdr:colOff>
      <xdr:row>78</xdr:row>
      <xdr:rowOff>136362</xdr:rowOff>
    </xdr:to>
    <xdr:cxnSp macro="">
      <xdr:nvCxnSpPr>
        <xdr:cNvPr id="648" name="直線コネクタ 647"/>
        <xdr:cNvCxnSpPr/>
      </xdr:nvCxnSpPr>
      <xdr:spPr>
        <a:xfrm flipV="1">
          <a:off x="12814300" y="13500821"/>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74681</xdr:rowOff>
    </xdr:from>
    <xdr:to>
      <xdr:col>22</xdr:col>
      <xdr:colOff>415925</xdr:colOff>
      <xdr:row>79</xdr:row>
      <xdr:rowOff>4831</xdr:rowOff>
    </xdr:to>
    <xdr:sp macro="" textlink="">
      <xdr:nvSpPr>
        <xdr:cNvPr id="660" name="円/楕円 659"/>
        <xdr:cNvSpPr/>
      </xdr:nvSpPr>
      <xdr:spPr>
        <a:xfrm>
          <a:off x="15430500" y="134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167408</xdr:rowOff>
    </xdr:from>
    <xdr:ext cx="378565" cy="259045"/>
    <xdr:sp macro="" textlink="">
      <xdr:nvSpPr>
        <xdr:cNvPr id="661" name="テキスト ボックス 660"/>
        <xdr:cNvSpPr txBox="1"/>
      </xdr:nvSpPr>
      <xdr:spPr>
        <a:xfrm>
          <a:off x="15292017" y="1354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83460</xdr:rowOff>
    </xdr:from>
    <xdr:to>
      <xdr:col>21</xdr:col>
      <xdr:colOff>212725</xdr:colOff>
      <xdr:row>79</xdr:row>
      <xdr:rowOff>13610</xdr:rowOff>
    </xdr:to>
    <xdr:sp macro="" textlink="">
      <xdr:nvSpPr>
        <xdr:cNvPr id="662" name="円/楕円 661"/>
        <xdr:cNvSpPr/>
      </xdr:nvSpPr>
      <xdr:spPr>
        <a:xfrm>
          <a:off x="14541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4737</xdr:rowOff>
    </xdr:from>
    <xdr:ext cx="378565" cy="259045"/>
    <xdr:sp macro="" textlink="">
      <xdr:nvSpPr>
        <xdr:cNvPr id="663" name="テキスト ボックス 662"/>
        <xdr:cNvSpPr txBox="1"/>
      </xdr:nvSpPr>
      <xdr:spPr>
        <a:xfrm>
          <a:off x="14403017" y="13549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76921</xdr:rowOff>
    </xdr:from>
    <xdr:to>
      <xdr:col>20</xdr:col>
      <xdr:colOff>9525</xdr:colOff>
      <xdr:row>79</xdr:row>
      <xdr:rowOff>7071</xdr:rowOff>
    </xdr:to>
    <xdr:sp macro="" textlink="">
      <xdr:nvSpPr>
        <xdr:cNvPr id="664" name="円/楕円 663"/>
        <xdr:cNvSpPr/>
      </xdr:nvSpPr>
      <xdr:spPr>
        <a:xfrm>
          <a:off x="13652500" y="134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169648</xdr:rowOff>
    </xdr:from>
    <xdr:ext cx="378565" cy="259045"/>
    <xdr:sp macro="" textlink="">
      <xdr:nvSpPr>
        <xdr:cNvPr id="665" name="テキスト ボックス 664"/>
        <xdr:cNvSpPr txBox="1"/>
      </xdr:nvSpPr>
      <xdr:spPr>
        <a:xfrm>
          <a:off x="13514017" y="1354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85562</xdr:rowOff>
    </xdr:from>
    <xdr:to>
      <xdr:col>18</xdr:col>
      <xdr:colOff>492125</xdr:colOff>
      <xdr:row>79</xdr:row>
      <xdr:rowOff>15712</xdr:rowOff>
    </xdr:to>
    <xdr:sp macro="" textlink="">
      <xdr:nvSpPr>
        <xdr:cNvPr id="666" name="円/楕円 665"/>
        <xdr:cNvSpPr/>
      </xdr:nvSpPr>
      <xdr:spPr>
        <a:xfrm>
          <a:off x="12763500" y="13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6839</xdr:rowOff>
    </xdr:from>
    <xdr:ext cx="313932" cy="259045"/>
    <xdr:sp macro="" textlink="">
      <xdr:nvSpPr>
        <xdr:cNvPr id="667" name="テキスト ボックス 666"/>
        <xdr:cNvSpPr txBox="1"/>
      </xdr:nvSpPr>
      <xdr:spPr>
        <a:xfrm>
          <a:off x="12657333" y="13551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57578</xdr:rowOff>
    </xdr:from>
    <xdr:to>
      <xdr:col>23</xdr:col>
      <xdr:colOff>517525</xdr:colOff>
      <xdr:row>95</xdr:row>
      <xdr:rowOff>91312</xdr:rowOff>
    </xdr:to>
    <xdr:cxnSp macro="">
      <xdr:nvCxnSpPr>
        <xdr:cNvPr id="698" name="直線コネクタ 697"/>
        <xdr:cNvCxnSpPr/>
      </xdr:nvCxnSpPr>
      <xdr:spPr>
        <a:xfrm>
          <a:off x="15481300" y="16345328"/>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57578</xdr:rowOff>
    </xdr:from>
    <xdr:to>
      <xdr:col>22</xdr:col>
      <xdr:colOff>365125</xdr:colOff>
      <xdr:row>95</xdr:row>
      <xdr:rowOff>84291</xdr:rowOff>
    </xdr:to>
    <xdr:cxnSp macro="">
      <xdr:nvCxnSpPr>
        <xdr:cNvPr id="701" name="直線コネクタ 700"/>
        <xdr:cNvCxnSpPr/>
      </xdr:nvCxnSpPr>
      <xdr:spPr>
        <a:xfrm flipV="1">
          <a:off x="14592300" y="16345328"/>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3" name="テキスト ボックス 702"/>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84291</xdr:rowOff>
    </xdr:from>
    <xdr:to>
      <xdr:col>21</xdr:col>
      <xdr:colOff>161925</xdr:colOff>
      <xdr:row>95</xdr:row>
      <xdr:rowOff>105235</xdr:rowOff>
    </xdr:to>
    <xdr:cxnSp macro="">
      <xdr:nvCxnSpPr>
        <xdr:cNvPr id="704" name="直線コネクタ 703"/>
        <xdr:cNvCxnSpPr/>
      </xdr:nvCxnSpPr>
      <xdr:spPr>
        <a:xfrm flipV="1">
          <a:off x="13703300" y="16372041"/>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6" name="テキスト ボックス 705"/>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105235</xdr:rowOff>
    </xdr:from>
    <xdr:to>
      <xdr:col>19</xdr:col>
      <xdr:colOff>644525</xdr:colOff>
      <xdr:row>95</xdr:row>
      <xdr:rowOff>131742</xdr:rowOff>
    </xdr:to>
    <xdr:cxnSp macro="">
      <xdr:nvCxnSpPr>
        <xdr:cNvPr id="707" name="直線コネクタ 706"/>
        <xdr:cNvCxnSpPr/>
      </xdr:nvCxnSpPr>
      <xdr:spPr>
        <a:xfrm flipV="1">
          <a:off x="12814300" y="16392985"/>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40512</xdr:rowOff>
    </xdr:from>
    <xdr:to>
      <xdr:col>23</xdr:col>
      <xdr:colOff>568325</xdr:colOff>
      <xdr:row>95</xdr:row>
      <xdr:rowOff>142112</xdr:rowOff>
    </xdr:to>
    <xdr:sp macro="" textlink="">
      <xdr:nvSpPr>
        <xdr:cNvPr id="717" name="円/楕円 716"/>
        <xdr:cNvSpPr/>
      </xdr:nvSpPr>
      <xdr:spPr>
        <a:xfrm>
          <a:off x="16268700" y="1632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18939</xdr:rowOff>
    </xdr:from>
    <xdr:ext cx="534377" cy="259045"/>
    <xdr:sp macro="" textlink="">
      <xdr:nvSpPr>
        <xdr:cNvPr id="718" name="公債費該当値テキスト"/>
        <xdr:cNvSpPr txBox="1"/>
      </xdr:nvSpPr>
      <xdr:spPr>
        <a:xfrm>
          <a:off x="16370300" y="1630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63,695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6778</xdr:rowOff>
    </xdr:from>
    <xdr:to>
      <xdr:col>22</xdr:col>
      <xdr:colOff>415925</xdr:colOff>
      <xdr:row>95</xdr:row>
      <xdr:rowOff>108378</xdr:rowOff>
    </xdr:to>
    <xdr:sp macro="" textlink="">
      <xdr:nvSpPr>
        <xdr:cNvPr id="719" name="円/楕円 718"/>
        <xdr:cNvSpPr/>
      </xdr:nvSpPr>
      <xdr:spPr>
        <a:xfrm>
          <a:off x="15430500" y="162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124905</xdr:rowOff>
    </xdr:from>
    <xdr:ext cx="534377" cy="259045"/>
    <xdr:sp macro="" textlink="">
      <xdr:nvSpPr>
        <xdr:cNvPr id="720" name="テキスト ボックス 719"/>
        <xdr:cNvSpPr txBox="1"/>
      </xdr:nvSpPr>
      <xdr:spPr>
        <a:xfrm>
          <a:off x="15214111" y="1606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33491</xdr:rowOff>
    </xdr:from>
    <xdr:to>
      <xdr:col>21</xdr:col>
      <xdr:colOff>212725</xdr:colOff>
      <xdr:row>95</xdr:row>
      <xdr:rowOff>135091</xdr:rowOff>
    </xdr:to>
    <xdr:sp macro="" textlink="">
      <xdr:nvSpPr>
        <xdr:cNvPr id="721" name="円/楕円 720"/>
        <xdr:cNvSpPr/>
      </xdr:nvSpPr>
      <xdr:spPr>
        <a:xfrm>
          <a:off x="14541500" y="1632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151618</xdr:rowOff>
    </xdr:from>
    <xdr:ext cx="534377" cy="259045"/>
    <xdr:sp macro="" textlink="">
      <xdr:nvSpPr>
        <xdr:cNvPr id="722" name="テキスト ボックス 721"/>
        <xdr:cNvSpPr txBox="1"/>
      </xdr:nvSpPr>
      <xdr:spPr>
        <a:xfrm>
          <a:off x="14325111" y="160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54435</xdr:rowOff>
    </xdr:from>
    <xdr:to>
      <xdr:col>20</xdr:col>
      <xdr:colOff>9525</xdr:colOff>
      <xdr:row>95</xdr:row>
      <xdr:rowOff>156035</xdr:rowOff>
    </xdr:to>
    <xdr:sp macro="" textlink="">
      <xdr:nvSpPr>
        <xdr:cNvPr id="723" name="円/楕円 722"/>
        <xdr:cNvSpPr/>
      </xdr:nvSpPr>
      <xdr:spPr>
        <a:xfrm>
          <a:off x="13652500" y="163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147162</xdr:rowOff>
    </xdr:from>
    <xdr:ext cx="534377" cy="259045"/>
    <xdr:sp macro="" textlink="">
      <xdr:nvSpPr>
        <xdr:cNvPr id="724" name="テキスト ボックス 723"/>
        <xdr:cNvSpPr txBox="1"/>
      </xdr:nvSpPr>
      <xdr:spPr>
        <a:xfrm>
          <a:off x="13436111" y="164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62,416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80942</xdr:rowOff>
    </xdr:from>
    <xdr:to>
      <xdr:col>18</xdr:col>
      <xdr:colOff>492125</xdr:colOff>
      <xdr:row>96</xdr:row>
      <xdr:rowOff>11092</xdr:rowOff>
    </xdr:to>
    <xdr:sp macro="" textlink="">
      <xdr:nvSpPr>
        <xdr:cNvPr id="725" name="円/楕円 724"/>
        <xdr:cNvSpPr/>
      </xdr:nvSpPr>
      <xdr:spPr>
        <a:xfrm>
          <a:off x="12763500" y="163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2219</xdr:rowOff>
    </xdr:from>
    <xdr:ext cx="534377" cy="259045"/>
    <xdr:sp macro="" textlink="">
      <xdr:nvSpPr>
        <xdr:cNvPr id="726" name="テキスト ボックス 725"/>
        <xdr:cNvSpPr txBox="1"/>
      </xdr:nvSpPr>
      <xdr:spPr>
        <a:xfrm>
          <a:off x="12547111" y="1646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9" name="フローチャート : 判断 758"/>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60" name="テキスト ボックス 759"/>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2" name="フローチャート : 判断 761"/>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3" name="テキスト ボックス 762"/>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5" name="フローチャート : 判断 764"/>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6" name="テキスト ボックス 765"/>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7" name="フローチャート : 判断 766"/>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8" name="テキスト ボックス 767"/>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目的別の主な項目をみると、議会費では、類似団体平均値を上回る</a:t>
          </a:r>
          <a:r>
            <a:rPr kumimoji="1" lang="en-US" altLang="ja-JP" sz="900">
              <a:latin typeface="ＭＳ Ｐゴシック"/>
            </a:rPr>
            <a:t>5,539</a:t>
          </a:r>
          <a:r>
            <a:rPr kumimoji="1" lang="ja-JP" altLang="en-US" sz="900">
              <a:latin typeface="ＭＳ Ｐゴシック"/>
            </a:rPr>
            <a:t>円で、議員共済費の増により前年度から</a:t>
          </a:r>
          <a:r>
            <a:rPr kumimoji="1" lang="en-US" altLang="ja-JP" sz="900">
              <a:latin typeface="ＭＳ Ｐゴシック"/>
            </a:rPr>
            <a:t>77</a:t>
          </a:r>
          <a:r>
            <a:rPr kumimoji="1" lang="ja-JP" altLang="en-US" sz="900">
              <a:latin typeface="ＭＳ Ｐゴシック"/>
            </a:rPr>
            <a:t>円の微増となった。総務費では、類似団体平均値を上回る</a:t>
          </a:r>
          <a:r>
            <a:rPr kumimoji="1" lang="en-US" altLang="ja-JP" sz="900">
              <a:latin typeface="ＭＳ Ｐゴシック"/>
            </a:rPr>
            <a:t>96,089</a:t>
          </a:r>
          <a:r>
            <a:rPr kumimoji="1" lang="ja-JP" altLang="en-US" sz="900">
              <a:latin typeface="ＭＳ Ｐゴシック"/>
            </a:rPr>
            <a:t>円で、前年度から</a:t>
          </a:r>
          <a:r>
            <a:rPr kumimoji="1" lang="en-US" altLang="ja-JP" sz="900">
              <a:latin typeface="ＭＳ Ｐゴシック"/>
            </a:rPr>
            <a:t>20,598</a:t>
          </a:r>
          <a:r>
            <a:rPr kumimoji="1" lang="ja-JP" altLang="en-US" sz="900">
              <a:latin typeface="ＭＳ Ｐゴシック"/>
            </a:rPr>
            <a:t>円と大幅な増となった。飛躍的に増加したふるさと納税寄附金の謝礼特産品購入費及び当該寄附金の基金への積立金の増、マイナンバー制度導入に伴うシステム改修費の増が主な要因として挙げられる。民生費では、類似団体平均値を下回る</a:t>
          </a:r>
          <a:r>
            <a:rPr kumimoji="1" lang="en-US" altLang="ja-JP" sz="900">
              <a:latin typeface="ＭＳ Ｐゴシック"/>
            </a:rPr>
            <a:t>150,130</a:t>
          </a:r>
          <a:r>
            <a:rPr kumimoji="1" lang="ja-JP" altLang="en-US" sz="900">
              <a:latin typeface="ＭＳ Ｐゴシック"/>
            </a:rPr>
            <a:t>円で前年度から</a:t>
          </a:r>
          <a:r>
            <a:rPr kumimoji="1" lang="en-US" altLang="ja-JP" sz="900">
              <a:latin typeface="ＭＳ Ｐゴシック"/>
            </a:rPr>
            <a:t>1,101</a:t>
          </a:r>
          <a:r>
            <a:rPr kumimoji="1" lang="ja-JP" altLang="en-US" sz="900">
              <a:latin typeface="ＭＳ Ｐゴシック"/>
            </a:rPr>
            <a:t>円増加した。私立保育所運営費の増などの増要因もあったが、前年度実施した地域密着型介護施設建設費補助事業が終了したことなどにより民生費は減となっており、人口減少が要因として挙げられる。今後扶助費増加など民生費の増が見込まれるが、全国的に増加傾向になるため、類似団体平均で推移すると考えられる。衛生費では、類似団体平均値を上回る</a:t>
          </a:r>
          <a:r>
            <a:rPr kumimoji="1" lang="en-US" altLang="ja-JP" sz="900">
              <a:latin typeface="ＭＳ Ｐゴシック"/>
            </a:rPr>
            <a:t>49,830</a:t>
          </a:r>
          <a:r>
            <a:rPr kumimoji="1" lang="ja-JP" altLang="en-US" sz="900">
              <a:latin typeface="ＭＳ Ｐゴシック"/>
            </a:rPr>
            <a:t>円で前年度から</a:t>
          </a:r>
          <a:r>
            <a:rPr kumimoji="1" lang="en-US" altLang="ja-JP" sz="900">
              <a:latin typeface="ＭＳ Ｐゴシック"/>
            </a:rPr>
            <a:t>4,401</a:t>
          </a:r>
          <a:r>
            <a:rPr kumimoji="1" lang="ja-JP" altLang="en-US" sz="900">
              <a:latin typeface="ＭＳ Ｐゴシック"/>
            </a:rPr>
            <a:t>円増加した。平成</a:t>
          </a:r>
          <a:r>
            <a:rPr kumimoji="1" lang="en-US" altLang="ja-JP" sz="900">
              <a:latin typeface="ＭＳ Ｐゴシック"/>
            </a:rPr>
            <a:t>29</a:t>
          </a:r>
          <a:r>
            <a:rPr kumimoji="1" lang="ja-JP" altLang="en-US" sz="900">
              <a:latin typeface="ＭＳ Ｐゴシック"/>
            </a:rPr>
            <a:t>年度開業に向けた甲府・峡東クリーンセンター建設事業負担金の増が主な要因として挙げられる。農林水産業費では、類似団体平均値を大きく上回る</a:t>
          </a:r>
          <a:r>
            <a:rPr kumimoji="1" lang="en-US" altLang="ja-JP" sz="900">
              <a:latin typeface="ＭＳ Ｐゴシック"/>
            </a:rPr>
            <a:t>66,272</a:t>
          </a:r>
          <a:r>
            <a:rPr kumimoji="1" lang="ja-JP" altLang="en-US" sz="900">
              <a:latin typeface="ＭＳ Ｐゴシック"/>
            </a:rPr>
            <a:t>円で、前年度から</a:t>
          </a:r>
          <a:r>
            <a:rPr kumimoji="1" lang="en-US" altLang="ja-JP" sz="900">
              <a:latin typeface="ＭＳ Ｐゴシック"/>
            </a:rPr>
            <a:t>31,651</a:t>
          </a:r>
          <a:r>
            <a:rPr kumimoji="1" lang="ja-JP" altLang="en-US" sz="900">
              <a:latin typeface="ＭＳ Ｐゴシック"/>
            </a:rPr>
            <a:t>円と大幅な増となった。この大幅な伸びについては、繰越事業である平成</a:t>
          </a:r>
          <a:r>
            <a:rPr kumimoji="1" lang="en-US" altLang="ja-JP" sz="900">
              <a:latin typeface="ＭＳ Ｐゴシック"/>
            </a:rPr>
            <a:t>26</a:t>
          </a:r>
          <a:r>
            <a:rPr kumimoji="1" lang="ja-JP" altLang="en-US" sz="900">
              <a:latin typeface="ＭＳ Ｐゴシック"/>
            </a:rPr>
            <a:t>年</a:t>
          </a:r>
          <a:r>
            <a:rPr kumimoji="1" lang="en-US" altLang="ja-JP" sz="900">
              <a:latin typeface="ＭＳ Ｐゴシック"/>
            </a:rPr>
            <a:t>2</a:t>
          </a:r>
          <a:r>
            <a:rPr kumimoji="1" lang="ja-JP" altLang="en-US" sz="900">
              <a:latin typeface="ＭＳ Ｐゴシック"/>
            </a:rPr>
            <a:t>月の大雪による倒壊ハウス等の再建事業の実施が要因として挙げられる。農林水産業費は、本市の主要産業である農業や全国的に高い評価を受けているワイン産業の推進のため各事業を実施していることから、全国平均及び類似団体平均より高い値で推移している。商工費では、類似団体平均値を上回る</a:t>
          </a:r>
          <a:r>
            <a:rPr kumimoji="1" lang="en-US" altLang="ja-JP" sz="900">
              <a:latin typeface="ＭＳ Ｐゴシック"/>
            </a:rPr>
            <a:t>19,440</a:t>
          </a:r>
          <a:r>
            <a:rPr kumimoji="1" lang="ja-JP" altLang="en-US" sz="900">
              <a:latin typeface="ＭＳ Ｐゴシック"/>
            </a:rPr>
            <a:t>円で、前年度から</a:t>
          </a:r>
          <a:r>
            <a:rPr kumimoji="1" lang="en-US" altLang="ja-JP" sz="900">
              <a:latin typeface="ＭＳ Ｐゴシック"/>
            </a:rPr>
            <a:t>2,083</a:t>
          </a:r>
          <a:r>
            <a:rPr kumimoji="1" lang="ja-JP" altLang="en-US" sz="900">
              <a:latin typeface="ＭＳ Ｐゴシック"/>
            </a:rPr>
            <a:t>円増加した。プレミアム商品券事業の実施が要因として挙げられる。商工費についても、豊富な自然や歴史的文化財を活かした周遊、滞在型の観光の推進に伴う各事業を実施していることから、全国平均及び類似団体平均より高い値で推移している。土木費では、類似団体平均値を下回る</a:t>
          </a:r>
          <a:r>
            <a:rPr kumimoji="1" lang="en-US" altLang="ja-JP" sz="900">
              <a:latin typeface="ＭＳ Ｐゴシック"/>
            </a:rPr>
            <a:t>51,428</a:t>
          </a:r>
          <a:r>
            <a:rPr kumimoji="1" lang="ja-JP" altLang="en-US" sz="900">
              <a:latin typeface="ＭＳ Ｐゴシック"/>
            </a:rPr>
            <a:t>円で、前年度から</a:t>
          </a:r>
          <a:r>
            <a:rPr kumimoji="1" lang="en-US" altLang="ja-JP" sz="900">
              <a:latin typeface="ＭＳ Ｐゴシック"/>
            </a:rPr>
            <a:t>374</a:t>
          </a:r>
          <a:r>
            <a:rPr kumimoji="1" lang="ja-JP" altLang="en-US" sz="900">
              <a:latin typeface="ＭＳ Ｐゴシック"/>
            </a:rPr>
            <a:t>円減少した。前年度実施した多目的ポケットパーク整備事業の減が主な要因として挙げられる。消防費では、類似団体平均値を下回る</a:t>
          </a:r>
          <a:r>
            <a:rPr kumimoji="1" lang="en-US" altLang="ja-JP" sz="900">
              <a:latin typeface="ＭＳ Ｐゴシック"/>
            </a:rPr>
            <a:t>22,267</a:t>
          </a:r>
          <a:r>
            <a:rPr kumimoji="1" lang="ja-JP" altLang="en-US" sz="900">
              <a:latin typeface="ＭＳ Ｐゴシック"/>
            </a:rPr>
            <a:t>円で、前年度から</a:t>
          </a:r>
          <a:r>
            <a:rPr kumimoji="1" lang="en-US" altLang="ja-JP" sz="900">
              <a:latin typeface="ＭＳ Ｐゴシック"/>
            </a:rPr>
            <a:t>3,477</a:t>
          </a:r>
          <a:r>
            <a:rPr kumimoji="1" lang="ja-JP" altLang="en-US" sz="900">
              <a:latin typeface="ＭＳ Ｐゴシック"/>
            </a:rPr>
            <a:t>円増加した。消防団詰所建設事業の実施などが主な要因として挙げられる。なお、平成</a:t>
          </a:r>
          <a:r>
            <a:rPr kumimoji="1" lang="en-US" altLang="ja-JP" sz="900">
              <a:latin typeface="ＭＳ Ｐゴシック"/>
            </a:rPr>
            <a:t>25</a:t>
          </a:r>
          <a:r>
            <a:rPr kumimoji="1" lang="ja-JP" altLang="en-US" sz="900">
              <a:latin typeface="ＭＳ Ｐゴシック"/>
            </a:rPr>
            <a:t>年度の突出した伸びは、当該年度に防災行政無線デジタル化整備事業を実施したものによる。教育費では、類似団体平均値を下回る</a:t>
          </a:r>
          <a:r>
            <a:rPr kumimoji="1" lang="en-US" altLang="ja-JP" sz="900">
              <a:latin typeface="ＭＳ Ｐゴシック"/>
            </a:rPr>
            <a:t>55,639</a:t>
          </a:r>
          <a:r>
            <a:rPr kumimoji="1" lang="ja-JP" altLang="en-US" sz="900">
              <a:latin typeface="ＭＳ Ｐゴシック"/>
            </a:rPr>
            <a:t>円で前年度から</a:t>
          </a:r>
          <a:r>
            <a:rPr kumimoji="1" lang="en-US" altLang="ja-JP" sz="900">
              <a:latin typeface="ＭＳ Ｐゴシック"/>
            </a:rPr>
            <a:t>26,796</a:t>
          </a:r>
          <a:r>
            <a:rPr kumimoji="1" lang="ja-JP" altLang="en-US" sz="900">
              <a:latin typeface="ＭＳ Ｐゴシック"/>
            </a:rPr>
            <a:t>円と大幅な減少となった。小中学校非構造部耐震事業なの増など増要因もあったが、平成</a:t>
          </a:r>
          <a:r>
            <a:rPr kumimoji="1" lang="en-US" altLang="ja-JP" sz="900">
              <a:latin typeface="ＭＳ Ｐゴシック"/>
            </a:rPr>
            <a:t>25</a:t>
          </a:r>
          <a:r>
            <a:rPr kumimoji="1" lang="ja-JP" altLang="en-US" sz="900">
              <a:latin typeface="ＭＳ Ｐゴシック"/>
            </a:rPr>
            <a:t>年度、</a:t>
          </a:r>
          <a:r>
            <a:rPr kumimoji="1" lang="en-US" altLang="ja-JP" sz="900">
              <a:latin typeface="ＭＳ Ｐゴシック"/>
            </a:rPr>
            <a:t>26</a:t>
          </a:r>
          <a:r>
            <a:rPr kumimoji="1" lang="ja-JP" altLang="en-US" sz="900">
              <a:latin typeface="ＭＳ Ｐゴシック"/>
            </a:rPr>
            <a:t>年度継続事業として実施した学校給食センター建設事業、前年度実施した小学校大規模改修事業、勝沼</a:t>
          </a:r>
          <a:r>
            <a:rPr kumimoji="1" lang="en-US" altLang="ja-JP" sz="900">
              <a:latin typeface="ＭＳ Ｐゴシック"/>
            </a:rPr>
            <a:t>B&amp;G</a:t>
          </a:r>
          <a:r>
            <a:rPr kumimoji="1" lang="ja-JP" altLang="en-US" sz="900">
              <a:latin typeface="ＭＳ Ｐゴシック"/>
            </a:rPr>
            <a:t>海洋センタープール改修事業などの大型普通建設事業の終了が主な要因として挙げられる。なお、教育費の平成</a:t>
          </a:r>
          <a:r>
            <a:rPr kumimoji="1" lang="en-US" altLang="ja-JP" sz="900">
              <a:latin typeface="ＭＳ Ｐゴシック"/>
            </a:rPr>
            <a:t>25</a:t>
          </a:r>
          <a:r>
            <a:rPr kumimoji="1" lang="ja-JP" altLang="en-US" sz="900">
              <a:latin typeface="ＭＳ Ｐゴシック"/>
            </a:rPr>
            <a:t>、</a:t>
          </a:r>
          <a:r>
            <a:rPr kumimoji="1" lang="en-US" altLang="ja-JP" sz="900">
              <a:latin typeface="ＭＳ Ｐゴシック"/>
            </a:rPr>
            <a:t>26</a:t>
          </a:r>
          <a:r>
            <a:rPr kumimoji="1" lang="ja-JP" altLang="en-US" sz="900">
              <a:latin typeface="ＭＳ Ｐゴシック"/>
            </a:rPr>
            <a:t>年度の伸びは、学校給食センター建設事業や市民文化会館リニューアル事業などの大規模普通建設事業の実施によるものである。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雪害の影響により、基金の取り崩しを行うなど厳しい財政運営となった前年度と比べ数値的には改善し、単年度収支及び実質単年度収支は黒字となったが、前年度取り崩した基金への積み戻しをするまでの余力はなく、依然として厳しい財政状況にある。</a:t>
          </a:r>
          <a:r>
            <a:rPr kumimoji="1" lang="ja-JP" altLang="ja-JP" sz="1100">
              <a:solidFill>
                <a:schemeClr val="dk1"/>
              </a:solidFill>
              <a:effectLst/>
              <a:latin typeface="+mn-lt"/>
              <a:ea typeface="+mn-ea"/>
              <a:cs typeface="+mn-cs"/>
            </a:rPr>
            <a:t>前年度との比較ついては、</a:t>
          </a:r>
          <a:r>
            <a:rPr kumimoji="1" lang="ja-JP" altLang="en-US" sz="1100">
              <a:solidFill>
                <a:schemeClr val="dk1"/>
              </a:solidFill>
              <a:effectLst/>
              <a:latin typeface="+mn-lt"/>
              <a:ea typeface="+mn-ea"/>
              <a:cs typeface="+mn-cs"/>
            </a:rPr>
            <a:t>標準財政規模が増加した影響で</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、実質収支額において</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ポイント、実質単年度収支</a:t>
          </a:r>
          <a:r>
            <a:rPr kumimoji="1" lang="en-US" altLang="ja-JP" sz="1100">
              <a:solidFill>
                <a:schemeClr val="dk1"/>
              </a:solidFill>
              <a:effectLst/>
              <a:latin typeface="+mn-lt"/>
              <a:ea typeface="+mn-ea"/>
              <a:cs typeface="+mn-cs"/>
            </a:rPr>
            <a:t>13.28</a:t>
          </a:r>
          <a:r>
            <a:rPr kumimoji="1" lang="ja-JP" altLang="ja-JP" sz="1100">
              <a:solidFill>
                <a:schemeClr val="dk1"/>
              </a:solidFill>
              <a:effectLst/>
              <a:latin typeface="+mn-lt"/>
              <a:ea typeface="+mn-ea"/>
              <a:cs typeface="+mn-cs"/>
            </a:rPr>
            <a:t>ポイントと大幅に</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する結果となった。今後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財政調整基金に</a:t>
          </a:r>
          <a:r>
            <a:rPr kumimoji="1" lang="ja-JP" altLang="en-US" sz="1100">
              <a:solidFill>
                <a:schemeClr val="dk1"/>
              </a:solidFill>
              <a:effectLst/>
              <a:latin typeface="+mn-lt"/>
              <a:ea typeface="+mn-ea"/>
              <a:cs typeface="+mn-cs"/>
            </a:rPr>
            <a:t>ついて</a:t>
          </a:r>
          <a:r>
            <a:rPr kumimoji="1" lang="ja-JP" altLang="ja-JP" sz="1100">
              <a:solidFill>
                <a:schemeClr val="dk1"/>
              </a:solidFill>
              <a:effectLst/>
              <a:latin typeface="+mn-lt"/>
              <a:ea typeface="+mn-ea"/>
              <a:cs typeface="+mn-cs"/>
            </a:rPr>
            <a:t>、取崩し分を計画的に積立てるとともに、更なる積立ができるよう一層の歳出削減に努める。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連結実質赤字比率に係る黒字額は前年度より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一般会計で</a:t>
          </a:r>
          <a:r>
            <a:rPr kumimoji="1" lang="en-US" altLang="ja-JP" sz="1100">
              <a:solidFill>
                <a:schemeClr val="dk1"/>
              </a:solidFill>
              <a:effectLst/>
              <a:latin typeface="+mn-lt"/>
              <a:ea typeface="+mn-ea"/>
              <a:cs typeface="+mn-cs"/>
            </a:rPr>
            <a:t>3.24</a:t>
          </a:r>
          <a:r>
            <a:rPr kumimoji="1" lang="ja-JP" altLang="en-US" sz="1100">
              <a:solidFill>
                <a:schemeClr val="dk1"/>
              </a:solidFill>
              <a:effectLst/>
              <a:latin typeface="+mn-lt"/>
              <a:ea typeface="+mn-ea"/>
              <a:cs typeface="+mn-cs"/>
            </a:rPr>
            <a:t>ポイントと大幅に増加したことが主な要因に挙げられる。</a:t>
          </a:r>
          <a:r>
            <a:rPr kumimoji="1" lang="ja-JP" altLang="ja-JP" sz="1100">
              <a:solidFill>
                <a:schemeClr val="dk1"/>
              </a:solidFill>
              <a:effectLst/>
              <a:latin typeface="+mn-lt"/>
              <a:ea typeface="+mn-ea"/>
              <a:cs typeface="+mn-cs"/>
            </a:rPr>
            <a:t>法適用公営企業である水道事業会計、勝沼ぶどうの丘事業会計、勝沼病院事業会計</a:t>
          </a:r>
          <a:r>
            <a:rPr kumimoji="1" lang="ja-JP" altLang="en-US" sz="1100">
              <a:solidFill>
                <a:schemeClr val="dk1"/>
              </a:solidFill>
              <a:effectLst/>
              <a:latin typeface="+mn-lt"/>
              <a:ea typeface="+mn-ea"/>
              <a:cs typeface="+mn-cs"/>
            </a:rPr>
            <a:t>についても、いずれの会計も増加となっている。</a:t>
          </a:r>
          <a:r>
            <a:rPr kumimoji="1" lang="ja-JP" altLang="ja-JP" sz="1100">
              <a:solidFill>
                <a:schemeClr val="dk1"/>
              </a:solidFill>
              <a:effectLst/>
              <a:latin typeface="+mn-lt"/>
              <a:ea typeface="+mn-ea"/>
              <a:cs typeface="+mn-cs"/>
            </a:rPr>
            <a:t>今後も黒字額が増加できるよう、各事業会計において更なる収入確保策を図り、なお一層の歳出抑制に努める。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20368235</v>
      </c>
      <c r="BO4" s="379"/>
      <c r="BP4" s="379"/>
      <c r="BQ4" s="379"/>
      <c r="BR4" s="379"/>
      <c r="BS4" s="379"/>
      <c r="BT4" s="379"/>
      <c r="BU4" s="380"/>
      <c r="BV4" s="378">
        <v>19867989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8.4</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19352981</v>
      </c>
      <c r="BO5" s="416"/>
      <c r="BP5" s="416"/>
      <c r="BQ5" s="416"/>
      <c r="BR5" s="416"/>
      <c r="BS5" s="416"/>
      <c r="BT5" s="416"/>
      <c r="BU5" s="417"/>
      <c r="BV5" s="415">
        <v>18497275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89.8</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1015254</v>
      </c>
      <c r="BO6" s="416"/>
      <c r="BP6" s="416"/>
      <c r="BQ6" s="416"/>
      <c r="BR6" s="416"/>
      <c r="BS6" s="416"/>
      <c r="BT6" s="416"/>
      <c r="BU6" s="417"/>
      <c r="BV6" s="415">
        <v>1370714</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93.8</v>
      </c>
      <c r="CU6" s="453"/>
      <c r="CV6" s="453"/>
      <c r="CW6" s="453"/>
      <c r="CX6" s="453"/>
      <c r="CY6" s="453"/>
      <c r="CZ6" s="453"/>
      <c r="DA6" s="454"/>
      <c r="DB6" s="452">
        <v>96.8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153026</v>
      </c>
      <c r="BO7" s="416"/>
      <c r="BP7" s="416"/>
      <c r="BQ7" s="416"/>
      <c r="BR7" s="416"/>
      <c r="BS7" s="416"/>
      <c r="BT7" s="416"/>
      <c r="BU7" s="417"/>
      <c r="BV7" s="415">
        <v>847795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10312333</v>
      </c>
      <c r="CU7" s="416"/>
      <c r="CV7" s="416"/>
      <c r="CW7" s="416"/>
      <c r="CX7" s="416"/>
      <c r="CY7" s="416"/>
      <c r="CZ7" s="416"/>
      <c r="DA7" s="417"/>
      <c r="DB7" s="415">
        <v>10213136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862228</v>
      </c>
      <c r="BO8" s="416"/>
      <c r="BP8" s="416"/>
      <c r="BQ8" s="416"/>
      <c r="BR8" s="416"/>
      <c r="BS8" s="416"/>
      <c r="BT8" s="416"/>
      <c r="BU8" s="417"/>
      <c r="BV8" s="415">
        <v>522919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0.48</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31671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339309</v>
      </c>
      <c r="BO9" s="416"/>
      <c r="BP9" s="416"/>
      <c r="BQ9" s="416"/>
      <c r="BR9" s="416"/>
      <c r="BS9" s="416"/>
      <c r="BT9" s="416"/>
      <c r="BU9" s="417"/>
      <c r="BV9" s="415">
        <v>-422822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16.2</v>
      </c>
      <c r="CU9" s="413"/>
      <c r="CV9" s="413"/>
      <c r="CW9" s="413"/>
      <c r="CX9" s="413"/>
      <c r="CY9" s="413"/>
      <c r="CZ9" s="413"/>
      <c r="DA9" s="414"/>
      <c r="DB9" s="412">
        <v>16.8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33927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205</v>
      </c>
      <c r="BO10" s="416"/>
      <c r="BP10" s="416"/>
      <c r="BQ10" s="416"/>
      <c r="BR10" s="416"/>
      <c r="BS10" s="416"/>
      <c r="BT10" s="416"/>
      <c r="BU10" s="417"/>
      <c r="BV10" s="415">
        <v>163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56</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33306</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v>598000</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33142</v>
      </c>
      <c r="S13" s="497"/>
      <c r="T13" s="497"/>
      <c r="U13" s="497"/>
      <c r="V13" s="498"/>
      <c r="W13" s="431" t="s">
        <v>121</v>
      </c>
      <c r="X13" s="432"/>
      <c r="Y13" s="432"/>
      <c r="Z13" s="432"/>
      <c r="AA13" s="432"/>
      <c r="AB13" s="422"/>
      <c r="AC13" s="466">
        <v>4155</v>
      </c>
      <c r="AD13" s="467"/>
      <c r="AE13" s="467"/>
      <c r="AF13" s="467"/>
      <c r="AG13" s="506"/>
      <c r="AH13" s="466">
        <v>4790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339570</v>
      </c>
      <c r="BO13" s="416"/>
      <c r="BP13" s="416"/>
      <c r="BQ13" s="416"/>
      <c r="BR13" s="416"/>
      <c r="BS13" s="416"/>
      <c r="BT13" s="416"/>
      <c r="BU13" s="417"/>
      <c r="BV13" s="415">
        <v>-1020659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12.8</v>
      </c>
      <c r="CU13" s="413"/>
      <c r="CV13" s="413"/>
      <c r="CW13" s="413"/>
      <c r="CX13" s="413"/>
      <c r="CY13" s="413"/>
      <c r="CZ13" s="413"/>
      <c r="DA13" s="414"/>
      <c r="DB13" s="412">
        <v>13.5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33731</v>
      </c>
      <c r="S14" s="497"/>
      <c r="T14" s="497"/>
      <c r="U14" s="497"/>
      <c r="V14" s="498"/>
      <c r="W14" s="405"/>
      <c r="X14" s="406"/>
      <c r="Y14" s="406"/>
      <c r="Z14" s="406"/>
      <c r="AA14" s="406"/>
      <c r="AB14" s="395"/>
      <c r="AC14" s="499">
        <v>23.7</v>
      </c>
      <c r="AD14" s="500"/>
      <c r="AE14" s="500"/>
      <c r="AF14" s="500"/>
      <c r="AG14" s="501"/>
      <c r="AH14" s="499">
        <v>25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129</v>
      </c>
      <c r="CU14" s="511"/>
      <c r="CV14" s="511"/>
      <c r="CW14" s="511"/>
      <c r="CX14" s="511"/>
      <c r="CY14" s="511"/>
      <c r="CZ14" s="511"/>
      <c r="DA14" s="512"/>
      <c r="DB14" s="510">
        <v>132.4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33590</v>
      </c>
      <c r="S15" s="497"/>
      <c r="T15" s="497"/>
      <c r="U15" s="497"/>
      <c r="V15" s="498"/>
      <c r="W15" s="431" t="s">
        <v>128</v>
      </c>
      <c r="X15" s="432"/>
      <c r="Y15" s="432"/>
      <c r="Z15" s="432"/>
      <c r="AA15" s="432"/>
      <c r="AB15" s="422"/>
      <c r="AC15" s="466">
        <v>3544</v>
      </c>
      <c r="AD15" s="467"/>
      <c r="AE15" s="467"/>
      <c r="AF15" s="467"/>
      <c r="AG15" s="506"/>
      <c r="AH15" s="466">
        <v>4396</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3728047</v>
      </c>
      <c r="BO15" s="379"/>
      <c r="BP15" s="379"/>
      <c r="BQ15" s="379"/>
      <c r="BR15" s="379"/>
      <c r="BS15" s="379"/>
      <c r="BT15" s="379"/>
      <c r="BU15" s="380"/>
      <c r="BV15" s="378">
        <v>3604017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20.2</v>
      </c>
      <c r="AD16" s="500"/>
      <c r="AE16" s="500"/>
      <c r="AF16" s="500"/>
      <c r="AG16" s="501"/>
      <c r="AH16" s="499">
        <v>23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7907710</v>
      </c>
      <c r="BO16" s="416"/>
      <c r="BP16" s="416"/>
      <c r="BQ16" s="416"/>
      <c r="BR16" s="416"/>
      <c r="BS16" s="416"/>
      <c r="BT16" s="416"/>
      <c r="BU16" s="417"/>
      <c r="BV16" s="415">
        <v>7561243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9816</v>
      </c>
      <c r="AD17" s="467"/>
      <c r="AE17" s="467"/>
      <c r="AF17" s="467"/>
      <c r="AG17" s="506"/>
      <c r="AH17" s="466">
        <v>9890</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4738386</v>
      </c>
      <c r="BO17" s="416"/>
      <c r="BP17" s="416"/>
      <c r="BQ17" s="416"/>
      <c r="BR17" s="416"/>
      <c r="BS17" s="416"/>
      <c r="BT17" s="416"/>
      <c r="BU17" s="417"/>
      <c r="BV17" s="415">
        <v>4630678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264.11</v>
      </c>
      <c r="M18" s="528"/>
      <c r="N18" s="528"/>
      <c r="O18" s="528"/>
      <c r="P18" s="528"/>
      <c r="Q18" s="528"/>
      <c r="R18" s="529"/>
      <c r="S18" s="529"/>
      <c r="T18" s="529"/>
      <c r="U18" s="529"/>
      <c r="V18" s="530"/>
      <c r="W18" s="433"/>
      <c r="X18" s="434"/>
      <c r="Y18" s="434"/>
      <c r="Z18" s="434"/>
      <c r="AA18" s="434"/>
      <c r="AB18" s="425"/>
      <c r="AC18" s="531">
        <v>56</v>
      </c>
      <c r="AD18" s="532"/>
      <c r="AE18" s="532"/>
      <c r="AF18" s="532"/>
      <c r="AG18" s="533"/>
      <c r="AH18" s="531">
        <v>51.7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9205106</v>
      </c>
      <c r="BO18" s="416"/>
      <c r="BP18" s="416"/>
      <c r="BQ18" s="416"/>
      <c r="BR18" s="416"/>
      <c r="BS18" s="416"/>
      <c r="BT18" s="416"/>
      <c r="BU18" s="417"/>
      <c r="BV18" s="415">
        <v>9211315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120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12860176</v>
      </c>
      <c r="BO19" s="416"/>
      <c r="BP19" s="416"/>
      <c r="BQ19" s="416"/>
      <c r="BR19" s="416"/>
      <c r="BS19" s="416"/>
      <c r="BT19" s="416"/>
      <c r="BU19" s="417"/>
      <c r="BV19" s="415">
        <v>13109544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11389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24738225</v>
      </c>
      <c r="BO23" s="416"/>
      <c r="BP23" s="416"/>
      <c r="BQ23" s="416"/>
      <c r="BR23" s="416"/>
      <c r="BS23" s="416"/>
      <c r="BT23" s="416"/>
      <c r="BU23" s="417"/>
      <c r="BV23" s="415">
        <v>24624739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7866</v>
      </c>
      <c r="R24" s="467"/>
      <c r="S24" s="467"/>
      <c r="T24" s="467"/>
      <c r="U24" s="467"/>
      <c r="V24" s="506"/>
      <c r="W24" s="561"/>
      <c r="X24" s="549"/>
      <c r="Y24" s="550"/>
      <c r="Z24" s="465" t="s">
        <v>151</v>
      </c>
      <c r="AA24" s="445"/>
      <c r="AB24" s="445"/>
      <c r="AC24" s="445"/>
      <c r="AD24" s="445"/>
      <c r="AE24" s="445"/>
      <c r="AF24" s="445"/>
      <c r="AG24" s="446"/>
      <c r="AH24" s="466">
        <v>310</v>
      </c>
      <c r="AI24" s="467"/>
      <c r="AJ24" s="467"/>
      <c r="AK24" s="467"/>
      <c r="AL24" s="506"/>
      <c r="AM24" s="466">
        <v>891560</v>
      </c>
      <c r="AN24" s="467"/>
      <c r="AO24" s="467"/>
      <c r="AP24" s="467"/>
      <c r="AQ24" s="467"/>
      <c r="AR24" s="506"/>
      <c r="AS24" s="466">
        <v>2876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11428473</v>
      </c>
      <c r="BO24" s="416"/>
      <c r="BP24" s="416"/>
      <c r="BQ24" s="416"/>
      <c r="BR24" s="416"/>
      <c r="BS24" s="416"/>
      <c r="BT24" s="416"/>
      <c r="BU24" s="417"/>
      <c r="BV24" s="415">
        <v>11526656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6203</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877135</v>
      </c>
      <c r="BO25" s="379"/>
      <c r="BP25" s="379"/>
      <c r="BQ25" s="379"/>
      <c r="BR25" s="379"/>
      <c r="BS25" s="379"/>
      <c r="BT25" s="379"/>
      <c r="BU25" s="380"/>
      <c r="BV25" s="378">
        <v>1003269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5679</v>
      </c>
      <c r="R26" s="467"/>
      <c r="S26" s="467"/>
      <c r="T26" s="467"/>
      <c r="U26" s="467"/>
      <c r="V26" s="506"/>
      <c r="W26" s="561"/>
      <c r="X26" s="549"/>
      <c r="Y26" s="550"/>
      <c r="Z26" s="465" t="s">
        <v>157</v>
      </c>
      <c r="AA26" s="571"/>
      <c r="AB26" s="571"/>
      <c r="AC26" s="571"/>
      <c r="AD26" s="571"/>
      <c r="AE26" s="571"/>
      <c r="AF26" s="571"/>
      <c r="AG26" s="572"/>
      <c r="AH26" s="466">
        <v>16</v>
      </c>
      <c r="AI26" s="467"/>
      <c r="AJ26" s="467"/>
      <c r="AK26" s="467"/>
      <c r="AL26" s="506"/>
      <c r="AM26" s="466">
        <v>40720</v>
      </c>
      <c r="AN26" s="467"/>
      <c r="AO26" s="467"/>
      <c r="AP26" s="467"/>
      <c r="AQ26" s="467"/>
      <c r="AR26" s="506"/>
      <c r="AS26" s="466">
        <v>2545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3800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645673</v>
      </c>
      <c r="BO27" s="585"/>
      <c r="BP27" s="585"/>
      <c r="BQ27" s="585"/>
      <c r="BR27" s="585"/>
      <c r="BS27" s="585"/>
      <c r="BT27" s="585"/>
      <c r="BU27" s="586"/>
      <c r="BV27" s="584">
        <v>645363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3450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916476</v>
      </c>
      <c r="BO28" s="379"/>
      <c r="BP28" s="379"/>
      <c r="BQ28" s="379"/>
      <c r="BR28" s="379"/>
      <c r="BS28" s="379"/>
      <c r="BT28" s="379"/>
      <c r="BU28" s="380"/>
      <c r="BV28" s="378">
        <v>916271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16</v>
      </c>
      <c r="M29" s="467"/>
      <c r="N29" s="467"/>
      <c r="O29" s="467"/>
      <c r="P29" s="506"/>
      <c r="Q29" s="466">
        <v>3350</v>
      </c>
      <c r="R29" s="467"/>
      <c r="S29" s="467"/>
      <c r="T29" s="467"/>
      <c r="U29" s="467"/>
      <c r="V29" s="506"/>
      <c r="W29" s="562"/>
      <c r="X29" s="563"/>
      <c r="Y29" s="564"/>
      <c r="Z29" s="465" t="s">
        <v>167</v>
      </c>
      <c r="AA29" s="445"/>
      <c r="AB29" s="445"/>
      <c r="AC29" s="445"/>
      <c r="AD29" s="445"/>
      <c r="AE29" s="445"/>
      <c r="AF29" s="445"/>
      <c r="AG29" s="446"/>
      <c r="AH29" s="466">
        <v>310</v>
      </c>
      <c r="AI29" s="467"/>
      <c r="AJ29" s="467"/>
      <c r="AK29" s="467"/>
      <c r="AL29" s="506"/>
      <c r="AM29" s="466">
        <v>891560</v>
      </c>
      <c r="AN29" s="467"/>
      <c r="AO29" s="467"/>
      <c r="AP29" s="467"/>
      <c r="AQ29" s="467"/>
      <c r="AR29" s="506"/>
      <c r="AS29" s="466">
        <v>2876</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150831</v>
      </c>
      <c r="BO29" s="416"/>
      <c r="BP29" s="416"/>
      <c r="BQ29" s="416"/>
      <c r="BR29" s="416"/>
      <c r="BS29" s="416"/>
      <c r="BT29" s="416"/>
      <c r="BU29" s="417"/>
      <c r="BV29" s="415">
        <v>150790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94.8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2552731</v>
      </c>
      <c r="BO30" s="585"/>
      <c r="BP30" s="585"/>
      <c r="BQ30" s="585"/>
      <c r="BR30" s="585"/>
      <c r="BS30" s="585"/>
      <c r="BT30" s="585"/>
      <c r="BU30" s="586"/>
      <c r="BV30" s="584">
        <v>2234706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IF('各会計、関係団体の財政状況及び健全化判断比率'!B34="","",'各会計、関係団体の財政状況及び健全化判断比率'!B34)</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IF('各会計、関係団体の財政状況及び健全化判断比率'!B37="","",'各会計、関係団体の財政状況及び健全化判断比率'!B37)</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東山梨行政事務組合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甲州市土地開発公社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診療所事業特別会計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IF('各会計、関係団体の財政状況及び健全化判断比率'!B35="","",'各会計、関係団体の財政状況及び健全化判断比率'!B35)</f>
        <v>勝沼ぶどうの丘事業会計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IF('各会計、関係団体の財政状況及び健全化判断比率'!B38="","",'各会計、関係団体の財政状況及び健全化判断比率'!B38)</f>
        <v>簡易水道事業特別会計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東山梨環境衛生組合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IF('各会計、関係団体の財政状況及び健全化判断比率'!B36="","",'各会計、関係団体の財政状況及び健全化判断比率'!B36)</f>
        <v>勝沼病院事業会計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市町村総合事務組合(一般会計)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市町村総合事務組合(電子化会館管理・研修会計)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居宅介護予防支援事業特別会計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市町村総合事務組合(交通災害会計)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7</v>
      </c>
      <c r="V39" s="596"/>
      <c r="W39" s="597" t="str">
        <f>IF('各会計、関係団体の財政状況及び健全化判断比率'!B33="","",'各会計、関係団体の財政状況及び健全化判断比率'!B33)</f>
        <v>訪問看護事業特別会計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市町村総合事務組合(最終処分場)</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峡東地域広域水道企業団</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甲府・峡東地域ごみ処理施設事務組合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528</v>
      </c>
      <c r="D34" s="1181"/>
      <c r="E34" s="1182"/>
      <c r="F34" s="32">
        <v>8.9499999999999993</v>
      </c>
      <c r="G34" s="33">
        <v>9.4600000000000009</v>
      </c>
      <c r="H34" s="33">
        <v>9.82</v>
      </c>
      <c r="I34" s="33">
        <v>10.15</v>
      </c>
      <c r="J34" s="34">
        <v>10.32</v>
      </c>
      <c r="K34" s="22"/>
      <c r="L34" s="22"/>
      <c r="M34" s="22"/>
      <c r="N34" s="22"/>
      <c r="O34" s="22"/>
      <c r="P34" s="22"/>
    </row>
    <row r="35" spans="1:16" ht="39" customHeight="1">
      <c r="A35" s="22"/>
      <c r="B35" s="35"/>
      <c r="C35" s="1175" t="s">
        <v>529</v>
      </c>
      <c r="D35" s="1176"/>
      <c r="E35" s="1177"/>
      <c r="F35" s="36">
        <v>7.66</v>
      </c>
      <c r="G35" s="37">
        <v>7.01</v>
      </c>
      <c r="H35" s="37">
        <v>9.17</v>
      </c>
      <c r="I35" s="37">
        <v>5.12</v>
      </c>
      <c r="J35" s="38">
        <v>8.36</v>
      </c>
      <c r="K35" s="22"/>
      <c r="L35" s="22"/>
      <c r="M35" s="22"/>
      <c r="N35" s="22"/>
      <c r="O35" s="22"/>
      <c r="P35" s="22"/>
    </row>
    <row r="36" spans="1:16" ht="39" customHeight="1">
      <c r="A36" s="22"/>
      <c r="B36" s="35"/>
      <c r="C36" s="1175" t="s">
        <v>530</v>
      </c>
      <c r="D36" s="1176"/>
      <c r="E36" s="1177"/>
      <c r="F36" s="36">
        <v>2.2400000000000002</v>
      </c>
      <c r="G36" s="37">
        <v>2.34</v>
      </c>
      <c r="H36" s="37">
        <v>2.3199999999999998</v>
      </c>
      <c r="I36" s="37">
        <v>2.6</v>
      </c>
      <c r="J36" s="38">
        <v>2.63</v>
      </c>
      <c r="K36" s="22"/>
      <c r="L36" s="22"/>
      <c r="M36" s="22"/>
      <c r="N36" s="22"/>
      <c r="O36" s="22"/>
      <c r="P36" s="22"/>
    </row>
    <row r="37" spans="1:16" ht="39" customHeight="1">
      <c r="A37" s="22"/>
      <c r="B37" s="35"/>
      <c r="C37" s="1175" t="s">
        <v>531</v>
      </c>
      <c r="D37" s="1176"/>
      <c r="E37" s="1177"/>
      <c r="F37" s="36">
        <v>0.24</v>
      </c>
      <c r="G37" s="37">
        <v>0.32</v>
      </c>
      <c r="H37" s="37">
        <v>0.32</v>
      </c>
      <c r="I37" s="37">
        <v>0.34</v>
      </c>
      <c r="J37" s="38">
        <v>0.36</v>
      </c>
      <c r="K37" s="22"/>
      <c r="L37" s="22"/>
      <c r="M37" s="22"/>
      <c r="N37" s="22"/>
      <c r="O37" s="22"/>
      <c r="P37" s="22"/>
    </row>
    <row r="38" spans="1:16" ht="39" customHeight="1">
      <c r="A38" s="22"/>
      <c r="B38" s="35"/>
      <c r="C38" s="1175" t="s">
        <v>532</v>
      </c>
      <c r="D38" s="1176"/>
      <c r="E38" s="1177"/>
      <c r="F38" s="36">
        <v>0</v>
      </c>
      <c r="G38" s="37">
        <v>0.31</v>
      </c>
      <c r="H38" s="37">
        <v>0.22</v>
      </c>
      <c r="I38" s="37">
        <v>0.06</v>
      </c>
      <c r="J38" s="38">
        <v>0.28999999999999998</v>
      </c>
      <c r="K38" s="22"/>
      <c r="L38" s="22"/>
      <c r="M38" s="22"/>
      <c r="N38" s="22"/>
      <c r="O38" s="22"/>
      <c r="P38" s="22"/>
    </row>
    <row r="39" spans="1:16" ht="39" customHeight="1">
      <c r="A39" s="22"/>
      <c r="B39" s="35"/>
      <c r="C39" s="1175" t="s">
        <v>533</v>
      </c>
      <c r="D39" s="1176"/>
      <c r="E39" s="1177"/>
      <c r="F39" s="36">
        <v>0</v>
      </c>
      <c r="G39" s="37">
        <v>0.03</v>
      </c>
      <c r="H39" s="37">
        <v>0.04</v>
      </c>
      <c r="I39" s="37">
        <v>0.05</v>
      </c>
      <c r="J39" s="38">
        <v>7.0000000000000007E-2</v>
      </c>
      <c r="K39" s="22"/>
      <c r="L39" s="22"/>
      <c r="M39" s="22"/>
      <c r="N39" s="22"/>
      <c r="O39" s="22"/>
      <c r="P39" s="22"/>
    </row>
    <row r="40" spans="1:16" ht="39" customHeight="1">
      <c r="A40" s="22"/>
      <c r="B40" s="35"/>
      <c r="C40" s="1175" t="s">
        <v>534</v>
      </c>
      <c r="D40" s="1176"/>
      <c r="E40" s="1177"/>
      <c r="F40" s="36">
        <v>0</v>
      </c>
      <c r="G40" s="37">
        <v>0</v>
      </c>
      <c r="H40" s="37">
        <v>0.01</v>
      </c>
      <c r="I40" s="37">
        <v>0.01</v>
      </c>
      <c r="J40" s="38">
        <v>0.01</v>
      </c>
      <c r="K40" s="22"/>
      <c r="L40" s="22"/>
      <c r="M40" s="22"/>
      <c r="N40" s="22"/>
      <c r="O40" s="22"/>
      <c r="P40" s="22"/>
    </row>
    <row r="41" spans="1:16" ht="39" customHeight="1">
      <c r="A41" s="22"/>
      <c r="B41" s="35"/>
      <c r="C41" s="1175" t="s">
        <v>535</v>
      </c>
      <c r="D41" s="1176"/>
      <c r="E41" s="1177"/>
      <c r="F41" s="36">
        <v>0</v>
      </c>
      <c r="G41" s="37">
        <v>0</v>
      </c>
      <c r="H41" s="37">
        <v>0</v>
      </c>
      <c r="I41" s="37">
        <v>0</v>
      </c>
      <c r="J41" s="38">
        <v>0</v>
      </c>
      <c r="K41" s="22"/>
      <c r="L41" s="22"/>
      <c r="M41" s="22"/>
      <c r="N41" s="22"/>
      <c r="O41" s="22"/>
      <c r="P41" s="22"/>
    </row>
    <row r="42" spans="1:16" ht="39" customHeight="1">
      <c r="A42" s="22"/>
      <c r="B42" s="39"/>
      <c r="C42" s="1175" t="s">
        <v>536</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537</v>
      </c>
      <c r="D43" s="1179"/>
      <c r="E43" s="1180"/>
      <c r="F43" s="41">
        <v>2.13</v>
      </c>
      <c r="G43" s="42">
        <v>1.01</v>
      </c>
      <c r="H43" s="42">
        <v>0.9</v>
      </c>
      <c r="I43" s="42">
        <v>0.26</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2092</v>
      </c>
      <c r="L45" s="60">
        <v>2154</v>
      </c>
      <c r="M45" s="60">
        <v>2199</v>
      </c>
      <c r="N45" s="60">
        <v>2252</v>
      </c>
      <c r="O45" s="61">
        <v>2120</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698</v>
      </c>
      <c r="L48" s="64">
        <v>695</v>
      </c>
      <c r="M48" s="64">
        <v>704</v>
      </c>
      <c r="N48" s="64">
        <v>700</v>
      </c>
      <c r="O48" s="65">
        <v>706</v>
      </c>
      <c r="P48" s="48"/>
      <c r="Q48" s="48"/>
      <c r="R48" s="48"/>
      <c r="S48" s="48"/>
      <c r="T48" s="48"/>
      <c r="U48" s="48"/>
    </row>
    <row r="49" spans="1:21" ht="30.75" customHeight="1">
      <c r="A49" s="48"/>
      <c r="B49" s="1193"/>
      <c r="C49" s="1194"/>
      <c r="D49" s="62"/>
      <c r="E49" s="1185" t="s">
        <v>16</v>
      </c>
      <c r="F49" s="1185"/>
      <c r="G49" s="1185"/>
      <c r="H49" s="1185"/>
      <c r="I49" s="1185"/>
      <c r="J49" s="1186"/>
      <c r="K49" s="63">
        <v>90</v>
      </c>
      <c r="L49" s="64">
        <v>89</v>
      </c>
      <c r="M49" s="64">
        <v>93</v>
      </c>
      <c r="N49" s="64">
        <v>93</v>
      </c>
      <c r="O49" s="65">
        <v>105</v>
      </c>
      <c r="P49" s="48"/>
      <c r="Q49" s="48"/>
      <c r="R49" s="48"/>
      <c r="S49" s="48"/>
      <c r="T49" s="48"/>
      <c r="U49" s="48"/>
    </row>
    <row r="50" spans="1:21" ht="30.75" customHeight="1">
      <c r="A50" s="48"/>
      <c r="B50" s="1193"/>
      <c r="C50" s="1194"/>
      <c r="D50" s="62"/>
      <c r="E50" s="1185" t="s">
        <v>17</v>
      </c>
      <c r="F50" s="1185"/>
      <c r="G50" s="1185"/>
      <c r="H50" s="1185"/>
      <c r="I50" s="1185"/>
      <c r="J50" s="1186"/>
      <c r="K50" s="63">
        <v>119</v>
      </c>
      <c r="L50" s="64">
        <v>117</v>
      </c>
      <c r="M50" s="64">
        <v>125</v>
      </c>
      <c r="N50" s="64">
        <v>123</v>
      </c>
      <c r="O50" s="65">
        <v>122</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v>0</v>
      </c>
      <c r="N51" s="64">
        <v>1</v>
      </c>
      <c r="O51" s="65">
        <v>1</v>
      </c>
      <c r="P51" s="48"/>
      <c r="Q51" s="48"/>
      <c r="R51" s="48"/>
      <c r="S51" s="48"/>
      <c r="T51" s="48"/>
      <c r="U51" s="48"/>
    </row>
    <row r="52" spans="1:21" ht="30.75" customHeight="1">
      <c r="A52" s="48"/>
      <c r="B52" s="1183" t="s">
        <v>19</v>
      </c>
      <c r="C52" s="1184"/>
      <c r="D52" s="66"/>
      <c r="E52" s="1185" t="s">
        <v>20</v>
      </c>
      <c r="F52" s="1185"/>
      <c r="G52" s="1185"/>
      <c r="H52" s="1185"/>
      <c r="I52" s="1185"/>
      <c r="J52" s="1186"/>
      <c r="K52" s="63">
        <v>1820</v>
      </c>
      <c r="L52" s="64">
        <v>1894</v>
      </c>
      <c r="M52" s="64">
        <v>1943</v>
      </c>
      <c r="N52" s="64">
        <v>2090</v>
      </c>
      <c r="O52" s="65">
        <v>2063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1179</v>
      </c>
      <c r="L53" s="69">
        <v>1161</v>
      </c>
      <c r="M53" s="69">
        <v>1178</v>
      </c>
      <c r="N53" s="69">
        <v>1079</v>
      </c>
      <c r="O53" s="70">
        <v>991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21144</v>
      </c>
      <c r="J41" s="83">
        <v>22145</v>
      </c>
      <c r="K41" s="83">
        <v>23715</v>
      </c>
      <c r="L41" s="83">
        <v>24625</v>
      </c>
      <c r="M41" s="84">
        <v>24738</v>
      </c>
    </row>
    <row r="42" spans="2:13" ht="27.75" customHeight="1">
      <c r="B42" s="1201"/>
      <c r="C42" s="1202"/>
      <c r="D42" s="85"/>
      <c r="E42" s="1207" t="s">
        <v>26</v>
      </c>
      <c r="F42" s="1207"/>
      <c r="G42" s="1207"/>
      <c r="H42" s="1208"/>
      <c r="I42" s="86">
        <v>1337</v>
      </c>
      <c r="J42" s="87">
        <v>1237</v>
      </c>
      <c r="K42" s="87">
        <v>1078</v>
      </c>
      <c r="L42" s="87">
        <v>964</v>
      </c>
      <c r="M42" s="88">
        <v>851</v>
      </c>
    </row>
    <row r="43" spans="2:13" ht="27.75" customHeight="1">
      <c r="B43" s="1201"/>
      <c r="C43" s="1202"/>
      <c r="D43" s="85"/>
      <c r="E43" s="1207" t="s">
        <v>27</v>
      </c>
      <c r="F43" s="1207"/>
      <c r="G43" s="1207"/>
      <c r="H43" s="1208"/>
      <c r="I43" s="86">
        <v>10928</v>
      </c>
      <c r="J43" s="87">
        <v>10651</v>
      </c>
      <c r="K43" s="87">
        <v>10574</v>
      </c>
      <c r="L43" s="87">
        <v>10334</v>
      </c>
      <c r="M43" s="88">
        <v>10021</v>
      </c>
    </row>
    <row r="44" spans="2:13" ht="27.75" customHeight="1">
      <c r="B44" s="1201"/>
      <c r="C44" s="1202"/>
      <c r="D44" s="85"/>
      <c r="E44" s="1207" t="s">
        <v>28</v>
      </c>
      <c r="F44" s="1207"/>
      <c r="G44" s="1207"/>
      <c r="H44" s="1208"/>
      <c r="I44" s="86">
        <v>985</v>
      </c>
      <c r="J44" s="87">
        <v>917</v>
      </c>
      <c r="K44" s="87">
        <v>948</v>
      </c>
      <c r="L44" s="87">
        <v>1110</v>
      </c>
      <c r="M44" s="88">
        <v>1657</v>
      </c>
    </row>
    <row r="45" spans="2:13" ht="27.75" customHeight="1">
      <c r="B45" s="1201"/>
      <c r="C45" s="1202"/>
      <c r="D45" s="85"/>
      <c r="E45" s="1207" t="s">
        <v>29</v>
      </c>
      <c r="F45" s="1207"/>
      <c r="G45" s="1207"/>
      <c r="H45" s="1208"/>
      <c r="I45" s="86">
        <v>3484</v>
      </c>
      <c r="J45" s="87">
        <v>3449</v>
      </c>
      <c r="K45" s="87">
        <v>3276</v>
      </c>
      <c r="L45" s="87">
        <v>3079</v>
      </c>
      <c r="M45" s="88">
        <v>3125</v>
      </c>
    </row>
    <row r="46" spans="2:13" ht="27.75" customHeight="1">
      <c r="B46" s="1201"/>
      <c r="C46" s="1202"/>
      <c r="D46" s="85"/>
      <c r="E46" s="1207" t="s">
        <v>30</v>
      </c>
      <c r="F46" s="1207"/>
      <c r="G46" s="1207"/>
      <c r="H46" s="1208"/>
      <c r="I46" s="86">
        <v>3</v>
      </c>
      <c r="J46" s="87">
        <v>0</v>
      </c>
      <c r="K46" s="87">
        <v>0</v>
      </c>
      <c r="L46" s="87">
        <v>0</v>
      </c>
      <c r="M46" s="88">
        <v>0</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3090</v>
      </c>
      <c r="J49" s="87">
        <v>3319</v>
      </c>
      <c r="K49" s="87">
        <v>3422</v>
      </c>
      <c r="L49" s="87">
        <v>2801</v>
      </c>
      <c r="M49" s="88">
        <v>3141</v>
      </c>
    </row>
    <row r="50" spans="2:13" ht="27.75" customHeight="1">
      <c r="B50" s="1201"/>
      <c r="C50" s="1202"/>
      <c r="D50" s="85"/>
      <c r="E50" s="1207" t="s">
        <v>35</v>
      </c>
      <c r="F50" s="1207"/>
      <c r="G50" s="1207"/>
      <c r="H50" s="1208"/>
      <c r="I50" s="86">
        <v>2678</v>
      </c>
      <c r="J50" s="87">
        <v>2583</v>
      </c>
      <c r="K50" s="87">
        <v>2358</v>
      </c>
      <c r="L50" s="87">
        <v>2209</v>
      </c>
      <c r="M50" s="88">
        <v>2075</v>
      </c>
    </row>
    <row r="51" spans="2:13" ht="27.75" customHeight="1">
      <c r="B51" s="1203"/>
      <c r="C51" s="1204"/>
      <c r="D51" s="85"/>
      <c r="E51" s="1207" t="s">
        <v>36</v>
      </c>
      <c r="F51" s="1207"/>
      <c r="G51" s="1207"/>
      <c r="H51" s="1208"/>
      <c r="I51" s="86">
        <v>21435</v>
      </c>
      <c r="J51" s="87">
        <v>22232</v>
      </c>
      <c r="K51" s="87">
        <v>23399</v>
      </c>
      <c r="L51" s="87">
        <v>24123</v>
      </c>
      <c r="M51" s="88">
        <v>24330</v>
      </c>
    </row>
    <row r="52" spans="2:13" ht="27.75" customHeight="1" thickBot="1">
      <c r="B52" s="1211" t="s">
        <v>37</v>
      </c>
      <c r="C52" s="1212"/>
      <c r="D52" s="90"/>
      <c r="E52" s="1213" t="s">
        <v>38</v>
      </c>
      <c r="F52" s="1213"/>
      <c r="G52" s="1213"/>
      <c r="H52" s="1214"/>
      <c r="I52" s="91">
        <v>10680</v>
      </c>
      <c r="J52" s="92">
        <v>10265</v>
      </c>
      <c r="K52" s="92">
        <v>10412</v>
      </c>
      <c r="L52" s="92">
        <v>10979</v>
      </c>
      <c r="M52" s="93">
        <v>10845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558</v>
      </c>
      <c r="H51" s="1240"/>
      <c r="I51" s="1245" t="s">
        <v>559</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560</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561</v>
      </c>
      <c r="H55" s="1220"/>
      <c r="I55" s="1225" t="s">
        <v>559</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27" t="s">
        <v>565</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558</v>
      </c>
      <c r="H73" s="1240"/>
      <c r="I73" s="1245" t="s">
        <v>559</v>
      </c>
      <c r="J73" s="1245"/>
      <c r="K73" s="1226">
        <v>124.5</v>
      </c>
      <c r="L73" s="1226">
        <v>121.3</v>
      </c>
      <c r="M73" s="1215">
        <v>121.9</v>
      </c>
      <c r="N73" s="1215">
        <v>132.4</v>
      </c>
      <c r="O73" s="1215">
        <v>129</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564</v>
      </c>
      <c r="J75" s="1225"/>
      <c r="K75" s="1247">
        <v>14.3</v>
      </c>
      <c r="L75" s="1247">
        <v>13.7</v>
      </c>
      <c r="M75" s="1247">
        <v>13.7</v>
      </c>
      <c r="N75" s="1247">
        <v>13.5</v>
      </c>
      <c r="O75" s="1247">
        <v>12.8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561</v>
      </c>
      <c r="H77" s="1220"/>
      <c r="I77" s="1225" t="s">
        <v>559</v>
      </c>
      <c r="J77" s="1225"/>
      <c r="K77" s="1226">
        <v>75.900000000000006</v>
      </c>
      <c r="L77" s="1226">
        <v>64.599999999999994</v>
      </c>
      <c r="M77" s="1215">
        <v>52.8</v>
      </c>
      <c r="N77" s="1215">
        <v>48.6</v>
      </c>
      <c r="O77" s="1215">
        <v>32.799999999999997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564</v>
      </c>
      <c r="J79" s="1217"/>
      <c r="K79" s="1218">
        <v>13.5</v>
      </c>
      <c r="L79" s="1218">
        <v>12.4</v>
      </c>
      <c r="M79" s="1218">
        <v>11.5</v>
      </c>
      <c r="N79" s="1218">
        <v>10.4</v>
      </c>
      <c r="O79" s="1218">
        <v>9.5</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61467</v>
      </c>
      <c r="E3" s="116"/>
      <c r="F3" s="117">
        <v>67088</v>
      </c>
      <c r="G3" s="118"/>
      <c r="H3" s="119"/>
    </row>
    <row r="4" spans="1:8">
      <c r="A4" s="120"/>
      <c r="B4" s="121"/>
      <c r="C4" s="122"/>
      <c r="D4" s="123">
        <v>36259</v>
      </c>
      <c r="E4" s="124"/>
      <c r="F4" s="125">
        <v>37146</v>
      </c>
      <c r="G4" s="126"/>
      <c r="H4" s="127"/>
    </row>
    <row r="5" spans="1:8">
      <c r="A5" s="108" t="s">
        <v>516</v>
      </c>
      <c r="B5" s="113"/>
      <c r="C5" s="114"/>
      <c r="D5" s="115">
        <v>82190</v>
      </c>
      <c r="E5" s="116"/>
      <c r="F5" s="117">
        <v>70489</v>
      </c>
      <c r="G5" s="118"/>
      <c r="H5" s="119"/>
    </row>
    <row r="6" spans="1:8">
      <c r="A6" s="120"/>
      <c r="B6" s="121"/>
      <c r="C6" s="122"/>
      <c r="D6" s="123">
        <v>49730</v>
      </c>
      <c r="E6" s="124"/>
      <c r="F6" s="125">
        <v>37817</v>
      </c>
      <c r="G6" s="126"/>
      <c r="H6" s="127"/>
    </row>
    <row r="7" spans="1:8">
      <c r="A7" s="108" t="s">
        <v>517</v>
      </c>
      <c r="B7" s="113"/>
      <c r="C7" s="114"/>
      <c r="D7" s="115">
        <v>119037</v>
      </c>
      <c r="E7" s="116"/>
      <c r="F7" s="117">
        <v>84389</v>
      </c>
      <c r="G7" s="118"/>
      <c r="H7" s="119"/>
    </row>
    <row r="8" spans="1:8">
      <c r="A8" s="120"/>
      <c r="B8" s="121"/>
      <c r="C8" s="122"/>
      <c r="D8" s="123">
        <v>80245</v>
      </c>
      <c r="E8" s="124"/>
      <c r="F8" s="125">
        <v>44339</v>
      </c>
      <c r="G8" s="126"/>
      <c r="H8" s="127"/>
    </row>
    <row r="9" spans="1:8">
      <c r="A9" s="108" t="s">
        <v>518</v>
      </c>
      <c r="B9" s="113"/>
      <c r="C9" s="114"/>
      <c r="D9" s="115">
        <v>104948</v>
      </c>
      <c r="E9" s="116"/>
      <c r="F9" s="117">
        <v>83623</v>
      </c>
      <c r="G9" s="118"/>
      <c r="H9" s="119"/>
    </row>
    <row r="10" spans="1:8">
      <c r="A10" s="120"/>
      <c r="B10" s="121"/>
      <c r="C10" s="122"/>
      <c r="D10" s="123">
        <v>66068</v>
      </c>
      <c r="E10" s="124"/>
      <c r="F10" s="125">
        <v>48787</v>
      </c>
      <c r="G10" s="126"/>
      <c r="H10" s="127"/>
    </row>
    <row r="11" spans="1:8">
      <c r="A11" s="108" t="s">
        <v>519</v>
      </c>
      <c r="B11" s="113"/>
      <c r="C11" s="114"/>
      <c r="D11" s="115">
        <v>72991</v>
      </c>
      <c r="E11" s="116"/>
      <c r="F11" s="117">
        <v>87974</v>
      </c>
      <c r="G11" s="118"/>
      <c r="H11" s="119"/>
    </row>
    <row r="12" spans="1:8">
      <c r="A12" s="120"/>
      <c r="B12" s="121"/>
      <c r="C12" s="128"/>
      <c r="D12" s="123">
        <v>35021</v>
      </c>
      <c r="E12" s="124"/>
      <c r="F12" s="125">
        <v>48183</v>
      </c>
      <c r="G12" s="126"/>
      <c r="H12" s="127"/>
    </row>
    <row r="13" spans="1:8">
      <c r="A13" s="108"/>
      <c r="B13" s="113"/>
      <c r="C13" s="129"/>
      <c r="D13" s="130">
        <v>88127</v>
      </c>
      <c r="E13" s="131"/>
      <c r="F13" s="132">
        <v>78713</v>
      </c>
      <c r="G13" s="133"/>
      <c r="H13" s="119"/>
    </row>
    <row r="14" spans="1:8">
      <c r="A14" s="120"/>
      <c r="B14" s="121"/>
      <c r="C14" s="122"/>
      <c r="D14" s="123">
        <v>53465</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7.66</v>
      </c>
      <c r="C19" s="134">
        <f>ROUND(VALUE(SUBSTITUTE(実質収支比率等に係る経年分析!G$48,"▲","-")),2)</f>
        <v>7.02</v>
      </c>
      <c r="D19" s="134">
        <f>ROUND(VALUE(SUBSTITUTE(実質収支比率等に係る経年分析!H$48,"▲","-")),2)</f>
        <v>9.18</v>
      </c>
      <c r="E19" s="134">
        <f>ROUND(VALUE(SUBSTITUTE(実質収支比率等に係る経年分析!I$48,"▲","-")),2)</f>
        <v>5.12</v>
      </c>
      <c r="F19" s="134">
        <f>ROUND(VALUE(SUBSTITUTE(実質収支比率等に係る経年分析!J$48,"▲","-")),2)</f>
        <v>8.36</v>
      </c>
    </row>
    <row r="20" spans="1:11">
      <c r="A20" s="134" t="s">
        <v>43</v>
      </c>
      <c r="B20" s="134">
        <f>ROUND(VALUE(SUBSTITUTE(実質収支比率等に係る経年分析!F$47,"▲","-")),2)</f>
        <v>12.9</v>
      </c>
      <c r="C20" s="134">
        <f>ROUND(VALUE(SUBSTITUTE(実質収支比率等に係る経年分析!G$47,"▲","-")),2)</f>
        <v>14.88</v>
      </c>
      <c r="D20" s="134">
        <f>ROUND(VALUE(SUBSTITUTE(実質収支比率等に係る経年分析!H$47,"▲","-")),2)</f>
        <v>14.69</v>
      </c>
      <c r="E20" s="134">
        <f>ROUND(VALUE(SUBSTITUTE(実質収支比率等に係る経年分析!I$47,"▲","-")),2)</f>
        <v>8.9700000000000006</v>
      </c>
      <c r="F20" s="134">
        <f>ROUND(VALUE(SUBSTITUTE(実質収支比率等に係る経年分析!J$47,"▲","-")),2)</f>
        <v>8.89</v>
      </c>
    </row>
    <row r="21" spans="1:11">
      <c r="A21" s="134" t="s">
        <v>44</v>
      </c>
      <c r="B21" s="134">
        <f>IF(ISNUMBER(VALUE(SUBSTITUTE(実質収支比率等に係る経年分析!F$49,"▲","-"))),ROUND(VALUE(SUBSTITUTE(実質収支比率等に係る経年分析!F$49,"▲","-")),2),NA())</f>
        <v>3.4</v>
      </c>
      <c r="C21" s="134">
        <f>IF(ISNUMBER(VALUE(SUBSTITUTE(実質収支比率等に係る経年分析!G$49,"▲","-"))),ROUND(VALUE(SUBSTITUTE(実質収支比率等に係る経年分析!G$49,"▲","-")),2),NA())</f>
        <v>1.27</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-9.99</v>
      </c>
      <c r="F21" s="134">
        <f>IF(ISNUMBER(VALUE(SUBSTITUTE(実質収支比率等に係る経年分析!J$49,"▲","-"))),ROUND(VALUE(SUBSTITUTE(実質収支比率等に係る経年分析!J$49,"▲","-")),2),NA())</f>
        <v>3.29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居宅介護予防支援事業特別会計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勝沼病院事業会計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c r="A34" s="135" t="str">
        <f>IF(連結実質赤字比率に係る赤字・黒字の構成分析!C$36="",NA(),連結実質赤字比率に係る赤字・黒字の構成分析!C$36)</f>
        <v>勝沼ぶどうの丘事業会計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2.2400000000000002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2.3199999999999998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10.15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1820</v>
      </c>
      <c r="E42" s="136"/>
      <c r="F42" s="136"/>
      <c r="G42" s="136">
        <f>'実質公債費比率（分子）の構造'!L$52</f>
        <v>1894</v>
      </c>
      <c r="H42" s="136"/>
      <c r="I42" s="136"/>
      <c r="J42" s="136">
        <f>'実質公債費比率（分子）の構造'!M$52</f>
        <v>1943</v>
      </c>
      <c r="K42" s="136"/>
      <c r="L42" s="136"/>
      <c r="M42" s="136">
        <f>'実質公債費比率（分子）の構造'!N$52</f>
        <v>2090</v>
      </c>
      <c r="N42" s="136"/>
      <c r="O42" s="136"/>
      <c r="P42" s="136">
        <f>'実質公債費比率（分子）の構造'!O$52</f>
        <v>2063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119</v>
      </c>
      <c r="C44" s="136"/>
      <c r="D44" s="136"/>
      <c r="E44" s="136">
        <f>'実質公債費比率（分子）の構造'!L$50</f>
        <v>117</v>
      </c>
      <c r="F44" s="136"/>
      <c r="G44" s="136"/>
      <c r="H44" s="136">
        <f>'実質公債費比率（分子）の構造'!M$50</f>
        <v>125</v>
      </c>
      <c r="I44" s="136"/>
      <c r="J44" s="136"/>
      <c r="K44" s="136">
        <f>'実質公債費比率（分子）の構造'!N$50</f>
        <v>123</v>
      </c>
      <c r="L44" s="136"/>
      <c r="M44" s="136"/>
      <c r="N44" s="136">
        <f>'実質公債費比率（分子）の構造'!O$50</f>
        <v>122</v>
      </c>
      <c r="O44" s="136"/>
      <c r="P44" s="136"/>
    </row>
    <row r="45" spans="1:16">
      <c r="A45" s="136" t="s">
        <v>54</v>
      </c>
      <c r="B45" s="136">
        <f>'実質公債費比率（分子）の構造'!K$49</f>
        <v>90</v>
      </c>
      <c r="C45" s="136"/>
      <c r="D45" s="136"/>
      <c r="E45" s="136">
        <f>'実質公債費比率（分子）の構造'!L$49</f>
        <v>89</v>
      </c>
      <c r="F45" s="136"/>
      <c r="G45" s="136"/>
      <c r="H45" s="136">
        <f>'実質公債費比率（分子）の構造'!M$49</f>
        <v>93</v>
      </c>
      <c r="I45" s="136"/>
      <c r="J45" s="136"/>
      <c r="K45" s="136">
        <f>'実質公債費比率（分子）の構造'!N$49</f>
        <v>93</v>
      </c>
      <c r="L45" s="136"/>
      <c r="M45" s="136"/>
      <c r="N45" s="136">
        <f>'実質公債費比率（分子）の構造'!O$49</f>
        <v>105</v>
      </c>
      <c r="O45" s="136"/>
      <c r="P45" s="136"/>
    </row>
    <row r="46" spans="1:16">
      <c r="A46" s="136" t="s">
        <v>55</v>
      </c>
      <c r="B46" s="136">
        <f>'実質公債費比率（分子）の構造'!K$48</f>
        <v>698</v>
      </c>
      <c r="C46" s="136"/>
      <c r="D46" s="136"/>
      <c r="E46" s="136">
        <f>'実質公債費比率（分子）の構造'!L$48</f>
        <v>695</v>
      </c>
      <c r="F46" s="136"/>
      <c r="G46" s="136"/>
      <c r="H46" s="136">
        <f>'実質公債費比率（分子）の構造'!M$48</f>
        <v>704</v>
      </c>
      <c r="I46" s="136"/>
      <c r="J46" s="136"/>
      <c r="K46" s="136">
        <f>'実質公債費比率（分子）の構造'!N$48</f>
        <v>700</v>
      </c>
      <c r="L46" s="136"/>
      <c r="M46" s="136"/>
      <c r="N46" s="136">
        <f>'実質公債費比率（分子）の構造'!O$48</f>
        <v>706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2092</v>
      </c>
      <c r="C49" s="136"/>
      <c r="D49" s="136"/>
      <c r="E49" s="136">
        <f>'実質公債費比率（分子）の構造'!L$45</f>
        <v>2154</v>
      </c>
      <c r="F49" s="136"/>
      <c r="G49" s="136"/>
      <c r="H49" s="136">
        <f>'実質公債費比率（分子）の構造'!M$45</f>
        <v>2199</v>
      </c>
      <c r="I49" s="136"/>
      <c r="J49" s="136"/>
      <c r="K49" s="136">
        <f>'実質公債費比率（分子）の構造'!N$45</f>
        <v>2252</v>
      </c>
      <c r="L49" s="136"/>
      <c r="M49" s="136"/>
      <c r="N49" s="136">
        <f>'実質公債費比率（分子）の構造'!O$45</f>
        <v>2120</v>
      </c>
      <c r="O49" s="136"/>
      <c r="P49" s="136"/>
    </row>
    <row r="50" spans="1:16">
      <c r="A50" s="136" t="s">
        <v>59</v>
      </c>
      <c r="B50" s="136" t="e">
        <f>NA()</f>
        <v>#N/A</v>
      </c>
      <c r="C50" s="136">
        <f>IF(ISNUMBER('実質公債費比率（分子）の構造'!K$53),'実質公債費比率（分子）の構造'!K$53,NA())</f>
        <v>1179</v>
      </c>
      <c r="D50" s="136" t="e">
        <f>NA()</f>
        <v>#N/A</v>
      </c>
      <c r="E50" s="136" t="e">
        <f>NA()</f>
        <v>#N/A</v>
      </c>
      <c r="F50" s="136">
        <f>IF(ISNUMBER('実質公債費比率（分子）の構造'!L$53),'実質公債費比率（分子）の構造'!L$53,NA())</f>
        <v>1161</v>
      </c>
      <c r="G50" s="136" t="e">
        <f>NA()</f>
        <v>#N/A</v>
      </c>
      <c r="H50" s="136" t="e">
        <f>NA()</f>
        <v>#N/A</v>
      </c>
      <c r="I50" s="136">
        <f>IF(ISNUMBER('実質公債費比率（分子）の構造'!M$53),'実質公債費比率（分子）の構造'!M$53,NA())</f>
        <v>1178</v>
      </c>
      <c r="J50" s="136" t="e">
        <f>NA()</f>
        <v>#N/A</v>
      </c>
      <c r="K50" s="136" t="e">
        <f>NA()</f>
        <v>#N/A</v>
      </c>
      <c r="L50" s="136">
        <f>IF(ISNUMBER('実質公債費比率（分子）の構造'!N$53),'実質公債費比率（分子）の構造'!N$53,NA())</f>
        <v>1079</v>
      </c>
      <c r="M50" s="136" t="e">
        <f>NA()</f>
        <v>#N/A</v>
      </c>
      <c r="N50" s="136" t="e">
        <f>NA()</f>
        <v>#N/A</v>
      </c>
      <c r="O50" s="136">
        <f>IF(ISNUMBER('実質公債費比率（分子）の構造'!O$53),'実質公債費比率（分子）の構造'!O$53,NA())</f>
        <v>991</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21435</v>
      </c>
      <c r="E56" s="135"/>
      <c r="F56" s="135"/>
      <c r="G56" s="135">
        <f>'将来負担比率（分子）の構造'!J$51</f>
        <v>22232</v>
      </c>
      <c r="H56" s="135"/>
      <c r="I56" s="135"/>
      <c r="J56" s="135">
        <f>'将来負担比率（分子）の構造'!K$51</f>
        <v>23399</v>
      </c>
      <c r="K56" s="135"/>
      <c r="L56" s="135"/>
      <c r="M56" s="135">
        <f>'将来負担比率（分子）の構造'!L$51</f>
        <v>24123</v>
      </c>
      <c r="N56" s="135"/>
      <c r="O56" s="135"/>
      <c r="P56" s="135">
        <f>'将来負担比率（分子）の構造'!M$51</f>
        <v>24330</v>
      </c>
    </row>
    <row r="57" spans="1:16">
      <c r="A57" s="135" t="s">
        <v>35</v>
      </c>
      <c r="B57" s="135"/>
      <c r="C57" s="135"/>
      <c r="D57" s="135">
        <f>'将来負担比率（分子）の構造'!I$50</f>
        <v>2678</v>
      </c>
      <c r="E57" s="135"/>
      <c r="F57" s="135"/>
      <c r="G57" s="135">
        <f>'将来負担比率（分子）の構造'!J$50</f>
        <v>2583</v>
      </c>
      <c r="H57" s="135"/>
      <c r="I57" s="135"/>
      <c r="J57" s="135">
        <f>'将来負担比率（分子）の構造'!K$50</f>
        <v>2358</v>
      </c>
      <c r="K57" s="135"/>
      <c r="L57" s="135"/>
      <c r="M57" s="135">
        <f>'将来負担比率（分子）の構造'!L$50</f>
        <v>2209</v>
      </c>
      <c r="N57" s="135"/>
      <c r="O57" s="135"/>
      <c r="P57" s="135">
        <f>'将来負担比率（分子）の構造'!M$50</f>
        <v>2075</v>
      </c>
    </row>
    <row r="58" spans="1:16">
      <c r="A58" s="135" t="s">
        <v>34</v>
      </c>
      <c r="B58" s="135"/>
      <c r="C58" s="135"/>
      <c r="D58" s="135">
        <f>'将来負担比率（分子）の構造'!I$49</f>
        <v>3090</v>
      </c>
      <c r="E58" s="135"/>
      <c r="F58" s="135"/>
      <c r="G58" s="135">
        <f>'将来負担比率（分子）の構造'!J$49</f>
        <v>3319</v>
      </c>
      <c r="H58" s="135"/>
      <c r="I58" s="135"/>
      <c r="J58" s="135">
        <f>'将来負担比率（分子）の構造'!K$49</f>
        <v>3422</v>
      </c>
      <c r="K58" s="135"/>
      <c r="L58" s="135"/>
      <c r="M58" s="135">
        <f>'将来負担比率（分子）の構造'!L$49</f>
        <v>2801</v>
      </c>
      <c r="N58" s="135"/>
      <c r="O58" s="135"/>
      <c r="P58" s="135">
        <f>'将来負担比率（分子）の構造'!M$49</f>
        <v>3141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3484</v>
      </c>
      <c r="C62" s="135"/>
      <c r="D62" s="135"/>
      <c r="E62" s="135">
        <f>'将来負担比率（分子）の構造'!J$45</f>
        <v>3449</v>
      </c>
      <c r="F62" s="135"/>
      <c r="G62" s="135"/>
      <c r="H62" s="135">
        <f>'将来負担比率（分子）の構造'!K$45</f>
        <v>3276</v>
      </c>
      <c r="I62" s="135"/>
      <c r="J62" s="135"/>
      <c r="K62" s="135">
        <f>'将来負担比率（分子）の構造'!L$45</f>
        <v>3079</v>
      </c>
      <c r="L62" s="135"/>
      <c r="M62" s="135"/>
      <c r="N62" s="135">
        <f>'将来負担比率（分子）の構造'!M$45</f>
        <v>3125</v>
      </c>
      <c r="O62" s="135"/>
      <c r="P62" s="135"/>
    </row>
    <row r="63" spans="1:16">
      <c r="A63" s="135" t="s">
        <v>28</v>
      </c>
      <c r="B63" s="135">
        <f>'将来負担比率（分子）の構造'!I$44</f>
        <v>985</v>
      </c>
      <c r="C63" s="135"/>
      <c r="D63" s="135"/>
      <c r="E63" s="135">
        <f>'将来負担比率（分子）の構造'!J$44</f>
        <v>917</v>
      </c>
      <c r="F63" s="135"/>
      <c r="G63" s="135"/>
      <c r="H63" s="135">
        <f>'将来負担比率（分子）の構造'!K$44</f>
        <v>948</v>
      </c>
      <c r="I63" s="135"/>
      <c r="J63" s="135"/>
      <c r="K63" s="135">
        <f>'将来負担比率（分子）の構造'!L$44</f>
        <v>1110</v>
      </c>
      <c r="L63" s="135"/>
      <c r="M63" s="135"/>
      <c r="N63" s="135">
        <f>'将来負担比率（分子）の構造'!M$44</f>
        <v>1657</v>
      </c>
      <c r="O63" s="135"/>
      <c r="P63" s="135"/>
    </row>
    <row r="64" spans="1:16">
      <c r="A64" s="135" t="s">
        <v>27</v>
      </c>
      <c r="B64" s="135">
        <f>'将来負担比率（分子）の構造'!I$43</f>
        <v>10928</v>
      </c>
      <c r="C64" s="135"/>
      <c r="D64" s="135"/>
      <c r="E64" s="135">
        <f>'将来負担比率（分子）の構造'!J$43</f>
        <v>10651</v>
      </c>
      <c r="F64" s="135"/>
      <c r="G64" s="135"/>
      <c r="H64" s="135">
        <f>'将来負担比率（分子）の構造'!K$43</f>
        <v>10574</v>
      </c>
      <c r="I64" s="135"/>
      <c r="J64" s="135"/>
      <c r="K64" s="135">
        <f>'将来負担比率（分子）の構造'!L$43</f>
        <v>10334</v>
      </c>
      <c r="L64" s="135"/>
      <c r="M64" s="135"/>
      <c r="N64" s="135">
        <f>'将来負担比率（分子）の構造'!M$43</f>
        <v>10021</v>
      </c>
      <c r="O64" s="135"/>
      <c r="P64" s="135"/>
    </row>
    <row r="65" spans="1:16">
      <c r="A65" s="135" t="s">
        <v>26</v>
      </c>
      <c r="B65" s="135">
        <f>'将来負担比率（分子）の構造'!I$42</f>
        <v>1337</v>
      </c>
      <c r="C65" s="135"/>
      <c r="D65" s="135"/>
      <c r="E65" s="135">
        <f>'将来負担比率（分子）の構造'!J$42</f>
        <v>1237</v>
      </c>
      <c r="F65" s="135"/>
      <c r="G65" s="135"/>
      <c r="H65" s="135">
        <f>'将来負担比率（分子）の構造'!K$42</f>
        <v>1078</v>
      </c>
      <c r="I65" s="135"/>
      <c r="J65" s="135"/>
      <c r="K65" s="135">
        <f>'将来負担比率（分子）の構造'!L$42</f>
        <v>964</v>
      </c>
      <c r="L65" s="135"/>
      <c r="M65" s="135"/>
      <c r="N65" s="135">
        <f>'将来負担比率（分子）の構造'!M$42</f>
        <v>851</v>
      </c>
      <c r="O65" s="135"/>
      <c r="P65" s="135"/>
    </row>
    <row r="66" spans="1:16">
      <c r="A66" s="135" t="s">
        <v>25</v>
      </c>
      <c r="B66" s="135">
        <f>'将来負担比率（分子）の構造'!I$41</f>
        <v>21144</v>
      </c>
      <c r="C66" s="135"/>
      <c r="D66" s="135"/>
      <c r="E66" s="135">
        <f>'将来負担比率（分子）の構造'!J$41</f>
        <v>22145</v>
      </c>
      <c r="F66" s="135"/>
      <c r="G66" s="135"/>
      <c r="H66" s="135">
        <f>'将来負担比率（分子）の構造'!K$41</f>
        <v>23715</v>
      </c>
      <c r="I66" s="135"/>
      <c r="J66" s="135"/>
      <c r="K66" s="135">
        <f>'将来負担比率（分子）の構造'!L$41</f>
        <v>24625</v>
      </c>
      <c r="L66" s="135"/>
      <c r="M66" s="135"/>
      <c r="N66" s="135">
        <f>'将来負担比率（分子）の構造'!M$41</f>
        <v>24738</v>
      </c>
      <c r="O66" s="135"/>
      <c r="P66" s="135"/>
    </row>
    <row r="67" spans="1:16">
      <c r="A67" s="135" t="s">
        <v>63</v>
      </c>
      <c r="B67" s="135" t="e">
        <f>NA()</f>
        <v>#N/A</v>
      </c>
      <c r="C67" s="135">
        <f>IF(ISNUMBER('将来負担比率（分子）の構造'!I$52), IF('将来負担比率（分子）の構造'!I$52 &lt; 0, 0, '将来負担比率（分子）の構造'!I$52), NA())</f>
        <v>10680</v>
      </c>
      <c r="D67" s="135" t="e">
        <f>NA()</f>
        <v>#N/A</v>
      </c>
      <c r="E67" s="135" t="e">
        <f>NA()</f>
        <v>#N/A</v>
      </c>
      <c r="F67" s="135">
        <f>IF(ISNUMBER('将来負担比率（分子）の構造'!J$52), IF('将来負担比率（分子）の構造'!J$52 &lt; 0, 0, '将来負担比率（分子）の構造'!J$52), NA())</f>
        <v>10265</v>
      </c>
      <c r="G67" s="135" t="e">
        <f>NA()</f>
        <v>#N/A</v>
      </c>
      <c r="H67" s="135" t="e">
        <f>NA()</f>
        <v>#N/A</v>
      </c>
      <c r="I67" s="135">
        <f>IF(ISNUMBER('将来負担比率（分子）の構造'!K$52), IF('将来負担比率（分子）の構造'!K$52 &lt; 0, 0, '将来負担比率（分子）の構造'!K$52), NA())</f>
        <v>10412</v>
      </c>
      <c r="J67" s="135" t="e">
        <f>NA()</f>
        <v>#N/A</v>
      </c>
      <c r="K67" s="135" t="e">
        <f>NA()</f>
        <v>#N/A</v>
      </c>
      <c r="L67" s="135">
        <f>IF(ISNUMBER('将来負担比率（分子）の構造'!L$52), IF('将来負担比率（分子）の構造'!L$52 &lt; 0, 0, '将来負担比率（分子）の構造'!L$52), NA())</f>
        <v>10979</v>
      </c>
      <c r="M67" s="135" t="e">
        <f>NA()</f>
        <v>#N/A</v>
      </c>
      <c r="N67" s="135" t="e">
        <f>NA()</f>
        <v>#N/A</v>
      </c>
      <c r="O67" s="135">
        <f>IF(ISNUMBER('将来負担比率（分子）の構造'!M$52), IF('将来負担比率（分子）の構造'!M$52 &lt; 0, 0, '将来負担比率（分子）の構造'!M$52), NA())</f>
        <v>10845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4221207</v>
      </c>
      <c r="S5" s="613"/>
      <c r="T5" s="613"/>
      <c r="U5" s="613"/>
      <c r="V5" s="613"/>
      <c r="W5" s="613"/>
      <c r="X5" s="613"/>
      <c r="Y5" s="614"/>
      <c r="Z5" s="615">
        <v>20.7</v>
      </c>
      <c r="AA5" s="615"/>
      <c r="AB5" s="615"/>
      <c r="AC5" s="615"/>
      <c r="AD5" s="616">
        <v>4082719</v>
      </c>
      <c r="AE5" s="616"/>
      <c r="AF5" s="616"/>
      <c r="AG5" s="616"/>
      <c r="AH5" s="616"/>
      <c r="AI5" s="616"/>
      <c r="AJ5" s="616"/>
      <c r="AK5" s="616"/>
      <c r="AL5" s="617">
        <v>41.6</v>
      </c>
      <c r="AM5" s="618"/>
      <c r="AN5" s="618"/>
      <c r="AO5" s="619"/>
      <c r="AP5" s="609" t="s">
        <v>206</v>
      </c>
      <c r="AQ5" s="610"/>
      <c r="AR5" s="610"/>
      <c r="AS5" s="610"/>
      <c r="AT5" s="610"/>
      <c r="AU5" s="610"/>
      <c r="AV5" s="610"/>
      <c r="AW5" s="610"/>
      <c r="AX5" s="610"/>
      <c r="AY5" s="610"/>
      <c r="AZ5" s="610"/>
      <c r="BA5" s="610"/>
      <c r="BB5" s="610"/>
      <c r="BC5" s="610"/>
      <c r="BD5" s="610"/>
      <c r="BE5" s="610"/>
      <c r="BF5" s="611"/>
      <c r="BG5" s="623">
        <v>4061469</v>
      </c>
      <c r="BH5" s="624"/>
      <c r="BI5" s="624"/>
      <c r="BJ5" s="624"/>
      <c r="BK5" s="624"/>
      <c r="BL5" s="624"/>
      <c r="BM5" s="624"/>
      <c r="BN5" s="625"/>
      <c r="BO5" s="626">
        <v>96.2</v>
      </c>
      <c r="BP5" s="626"/>
      <c r="BQ5" s="626"/>
      <c r="BR5" s="626"/>
      <c r="BS5" s="627">
        <v>6251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123107</v>
      </c>
      <c r="S6" s="624"/>
      <c r="T6" s="624"/>
      <c r="U6" s="624"/>
      <c r="V6" s="624"/>
      <c r="W6" s="624"/>
      <c r="X6" s="624"/>
      <c r="Y6" s="625"/>
      <c r="Z6" s="626">
        <v>0.6</v>
      </c>
      <c r="AA6" s="626"/>
      <c r="AB6" s="626"/>
      <c r="AC6" s="626"/>
      <c r="AD6" s="627">
        <v>123107</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4061469</v>
      </c>
      <c r="BH6" s="624"/>
      <c r="BI6" s="624"/>
      <c r="BJ6" s="624"/>
      <c r="BK6" s="624"/>
      <c r="BL6" s="624"/>
      <c r="BM6" s="624"/>
      <c r="BN6" s="625"/>
      <c r="BO6" s="626">
        <v>96.2</v>
      </c>
      <c r="BP6" s="626"/>
      <c r="BQ6" s="626"/>
      <c r="BR6" s="626"/>
      <c r="BS6" s="627">
        <v>6251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184497</v>
      </c>
      <c r="CS6" s="624"/>
      <c r="CT6" s="624"/>
      <c r="CU6" s="624"/>
      <c r="CV6" s="624"/>
      <c r="CW6" s="624"/>
      <c r="CX6" s="624"/>
      <c r="CY6" s="625"/>
      <c r="CZ6" s="626">
        <v>1</v>
      </c>
      <c r="DA6" s="626"/>
      <c r="DB6" s="626"/>
      <c r="DC6" s="626"/>
      <c r="DD6" s="632" t="s">
        <v>213</v>
      </c>
      <c r="DE6" s="624"/>
      <c r="DF6" s="624"/>
      <c r="DG6" s="624"/>
      <c r="DH6" s="624"/>
      <c r="DI6" s="624"/>
      <c r="DJ6" s="624"/>
      <c r="DK6" s="624"/>
      <c r="DL6" s="624"/>
      <c r="DM6" s="624"/>
      <c r="DN6" s="624"/>
      <c r="DO6" s="624"/>
      <c r="DP6" s="625"/>
      <c r="DQ6" s="632">
        <v>184497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5958</v>
      </c>
      <c r="S7" s="624"/>
      <c r="T7" s="624"/>
      <c r="U7" s="624"/>
      <c r="V7" s="624"/>
      <c r="W7" s="624"/>
      <c r="X7" s="624"/>
      <c r="Y7" s="625"/>
      <c r="Z7" s="626">
        <v>0</v>
      </c>
      <c r="AA7" s="626"/>
      <c r="AB7" s="626"/>
      <c r="AC7" s="626"/>
      <c r="AD7" s="627">
        <v>5958</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1525332</v>
      </c>
      <c r="BH7" s="624"/>
      <c r="BI7" s="624"/>
      <c r="BJ7" s="624"/>
      <c r="BK7" s="624"/>
      <c r="BL7" s="624"/>
      <c r="BM7" s="624"/>
      <c r="BN7" s="625"/>
      <c r="BO7" s="626">
        <v>36.1</v>
      </c>
      <c r="BP7" s="626"/>
      <c r="BQ7" s="626"/>
      <c r="BR7" s="626"/>
      <c r="BS7" s="627">
        <v>6251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3200352</v>
      </c>
      <c r="CS7" s="624"/>
      <c r="CT7" s="624"/>
      <c r="CU7" s="624"/>
      <c r="CV7" s="624"/>
      <c r="CW7" s="624"/>
      <c r="CX7" s="624"/>
      <c r="CY7" s="625"/>
      <c r="CZ7" s="626">
        <v>16.5</v>
      </c>
      <c r="DA7" s="626"/>
      <c r="DB7" s="626"/>
      <c r="DC7" s="626"/>
      <c r="DD7" s="632">
        <v>128754</v>
      </c>
      <c r="DE7" s="624"/>
      <c r="DF7" s="624"/>
      <c r="DG7" s="624"/>
      <c r="DH7" s="624"/>
      <c r="DI7" s="624"/>
      <c r="DJ7" s="624"/>
      <c r="DK7" s="624"/>
      <c r="DL7" s="624"/>
      <c r="DM7" s="624"/>
      <c r="DN7" s="624"/>
      <c r="DO7" s="624"/>
      <c r="DP7" s="625"/>
      <c r="DQ7" s="632">
        <v>2193722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18359</v>
      </c>
      <c r="S8" s="624"/>
      <c r="T8" s="624"/>
      <c r="U8" s="624"/>
      <c r="V8" s="624"/>
      <c r="W8" s="624"/>
      <c r="X8" s="624"/>
      <c r="Y8" s="625"/>
      <c r="Z8" s="626">
        <v>0.1</v>
      </c>
      <c r="AA8" s="626"/>
      <c r="AB8" s="626"/>
      <c r="AC8" s="626"/>
      <c r="AD8" s="627">
        <v>18359</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56720</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5000224</v>
      </c>
      <c r="CS8" s="624"/>
      <c r="CT8" s="624"/>
      <c r="CU8" s="624"/>
      <c r="CV8" s="624"/>
      <c r="CW8" s="624"/>
      <c r="CX8" s="624"/>
      <c r="CY8" s="625"/>
      <c r="CZ8" s="626">
        <v>25.8</v>
      </c>
      <c r="DA8" s="626"/>
      <c r="DB8" s="626"/>
      <c r="DC8" s="626"/>
      <c r="DD8" s="632">
        <v>197135</v>
      </c>
      <c r="DE8" s="624"/>
      <c r="DF8" s="624"/>
      <c r="DG8" s="624"/>
      <c r="DH8" s="624"/>
      <c r="DI8" s="624"/>
      <c r="DJ8" s="624"/>
      <c r="DK8" s="624"/>
      <c r="DL8" s="624"/>
      <c r="DM8" s="624"/>
      <c r="DN8" s="624"/>
      <c r="DO8" s="624"/>
      <c r="DP8" s="625"/>
      <c r="DQ8" s="632">
        <v>2411862</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16872</v>
      </c>
      <c r="S9" s="624"/>
      <c r="T9" s="624"/>
      <c r="U9" s="624"/>
      <c r="V9" s="624"/>
      <c r="W9" s="624"/>
      <c r="X9" s="624"/>
      <c r="Y9" s="625"/>
      <c r="Z9" s="626">
        <v>0.1</v>
      </c>
      <c r="AA9" s="626"/>
      <c r="AB9" s="626"/>
      <c r="AC9" s="626"/>
      <c r="AD9" s="627">
        <v>16872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1310039</v>
      </c>
      <c r="BH9" s="624"/>
      <c r="BI9" s="624"/>
      <c r="BJ9" s="624"/>
      <c r="BK9" s="624"/>
      <c r="BL9" s="624"/>
      <c r="BM9" s="624"/>
      <c r="BN9" s="625"/>
      <c r="BO9" s="626">
        <v>31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1659636</v>
      </c>
      <c r="CS9" s="624"/>
      <c r="CT9" s="624"/>
      <c r="CU9" s="624"/>
      <c r="CV9" s="624"/>
      <c r="CW9" s="624"/>
      <c r="CX9" s="624"/>
      <c r="CY9" s="625"/>
      <c r="CZ9" s="626">
        <v>8.6</v>
      </c>
      <c r="DA9" s="626"/>
      <c r="DB9" s="626"/>
      <c r="DC9" s="626"/>
      <c r="DD9" s="632">
        <v>67581</v>
      </c>
      <c r="DE9" s="624"/>
      <c r="DF9" s="624"/>
      <c r="DG9" s="624"/>
      <c r="DH9" s="624"/>
      <c r="DI9" s="624"/>
      <c r="DJ9" s="624"/>
      <c r="DK9" s="624"/>
      <c r="DL9" s="624"/>
      <c r="DM9" s="624"/>
      <c r="DN9" s="624"/>
      <c r="DO9" s="624"/>
      <c r="DP9" s="625"/>
      <c r="DQ9" s="632">
        <v>1454570</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617950</v>
      </c>
      <c r="S10" s="624"/>
      <c r="T10" s="624"/>
      <c r="U10" s="624"/>
      <c r="V10" s="624"/>
      <c r="W10" s="624"/>
      <c r="X10" s="624"/>
      <c r="Y10" s="625"/>
      <c r="Z10" s="626">
        <v>3</v>
      </c>
      <c r="AA10" s="626"/>
      <c r="AB10" s="626"/>
      <c r="AC10" s="626"/>
      <c r="AD10" s="627">
        <v>617950</v>
      </c>
      <c r="AE10" s="627"/>
      <c r="AF10" s="627"/>
      <c r="AG10" s="627"/>
      <c r="AH10" s="627"/>
      <c r="AI10" s="627"/>
      <c r="AJ10" s="627"/>
      <c r="AK10" s="627"/>
      <c r="AL10" s="628">
        <v>6.3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67103</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24513</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13320</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17384</v>
      </c>
      <c r="S11" s="624"/>
      <c r="T11" s="624"/>
      <c r="U11" s="624"/>
      <c r="V11" s="624"/>
      <c r="W11" s="624"/>
      <c r="X11" s="624"/>
      <c r="Y11" s="625"/>
      <c r="Z11" s="626">
        <v>0.1</v>
      </c>
      <c r="AA11" s="626"/>
      <c r="AB11" s="626"/>
      <c r="AC11" s="626"/>
      <c r="AD11" s="627">
        <v>17384</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91470</v>
      </c>
      <c r="BH11" s="624"/>
      <c r="BI11" s="624"/>
      <c r="BJ11" s="624"/>
      <c r="BK11" s="624"/>
      <c r="BL11" s="624"/>
      <c r="BM11" s="624"/>
      <c r="BN11" s="625"/>
      <c r="BO11" s="626">
        <v>2.2000000000000002</v>
      </c>
      <c r="BP11" s="626"/>
      <c r="BQ11" s="626"/>
      <c r="BR11" s="626"/>
      <c r="BS11" s="632">
        <v>6251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2207259</v>
      </c>
      <c r="CS11" s="624"/>
      <c r="CT11" s="624"/>
      <c r="CU11" s="624"/>
      <c r="CV11" s="624"/>
      <c r="CW11" s="624"/>
      <c r="CX11" s="624"/>
      <c r="CY11" s="625"/>
      <c r="CZ11" s="626">
        <v>11.4</v>
      </c>
      <c r="DA11" s="626"/>
      <c r="DB11" s="626"/>
      <c r="DC11" s="626"/>
      <c r="DD11" s="632">
        <v>459717</v>
      </c>
      <c r="DE11" s="624"/>
      <c r="DF11" s="624"/>
      <c r="DG11" s="624"/>
      <c r="DH11" s="624"/>
      <c r="DI11" s="624"/>
      <c r="DJ11" s="624"/>
      <c r="DK11" s="624"/>
      <c r="DL11" s="624"/>
      <c r="DM11" s="624"/>
      <c r="DN11" s="624"/>
      <c r="DO11" s="624"/>
      <c r="DP11" s="625"/>
      <c r="DQ11" s="632">
        <v>371792</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2207068</v>
      </c>
      <c r="BH12" s="624"/>
      <c r="BI12" s="624"/>
      <c r="BJ12" s="624"/>
      <c r="BK12" s="624"/>
      <c r="BL12" s="624"/>
      <c r="BM12" s="624"/>
      <c r="BN12" s="625"/>
      <c r="BO12" s="626">
        <v>52.3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647466</v>
      </c>
      <c r="CS12" s="624"/>
      <c r="CT12" s="624"/>
      <c r="CU12" s="624"/>
      <c r="CV12" s="624"/>
      <c r="CW12" s="624"/>
      <c r="CX12" s="624"/>
      <c r="CY12" s="625"/>
      <c r="CZ12" s="626">
        <v>3.3</v>
      </c>
      <c r="DA12" s="626"/>
      <c r="DB12" s="626"/>
      <c r="DC12" s="626"/>
      <c r="DD12" s="632">
        <v>202625</v>
      </c>
      <c r="DE12" s="624"/>
      <c r="DF12" s="624"/>
      <c r="DG12" s="624"/>
      <c r="DH12" s="624"/>
      <c r="DI12" s="624"/>
      <c r="DJ12" s="624"/>
      <c r="DK12" s="624"/>
      <c r="DL12" s="624"/>
      <c r="DM12" s="624"/>
      <c r="DN12" s="624"/>
      <c r="DO12" s="624"/>
      <c r="DP12" s="625"/>
      <c r="DQ12" s="632">
        <v>267608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27104</v>
      </c>
      <c r="S13" s="624"/>
      <c r="T13" s="624"/>
      <c r="U13" s="624"/>
      <c r="V13" s="624"/>
      <c r="W13" s="624"/>
      <c r="X13" s="624"/>
      <c r="Y13" s="625"/>
      <c r="Z13" s="626">
        <v>0.1</v>
      </c>
      <c r="AA13" s="626"/>
      <c r="AB13" s="626"/>
      <c r="AC13" s="626"/>
      <c r="AD13" s="627">
        <v>27104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2166634</v>
      </c>
      <c r="BH13" s="624"/>
      <c r="BI13" s="624"/>
      <c r="BJ13" s="624"/>
      <c r="BK13" s="624"/>
      <c r="BL13" s="624"/>
      <c r="BM13" s="624"/>
      <c r="BN13" s="625"/>
      <c r="BO13" s="626">
        <v>51.3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1712867</v>
      </c>
      <c r="CS13" s="624"/>
      <c r="CT13" s="624"/>
      <c r="CU13" s="624"/>
      <c r="CV13" s="624"/>
      <c r="CW13" s="624"/>
      <c r="CX13" s="624"/>
      <c r="CY13" s="625"/>
      <c r="CZ13" s="626">
        <v>8.9</v>
      </c>
      <c r="DA13" s="626"/>
      <c r="DB13" s="626"/>
      <c r="DC13" s="626"/>
      <c r="DD13" s="632">
        <v>738799</v>
      </c>
      <c r="DE13" s="624"/>
      <c r="DF13" s="624"/>
      <c r="DG13" s="624"/>
      <c r="DH13" s="624"/>
      <c r="DI13" s="624"/>
      <c r="DJ13" s="624"/>
      <c r="DK13" s="624"/>
      <c r="DL13" s="624"/>
      <c r="DM13" s="624"/>
      <c r="DN13" s="624"/>
      <c r="DO13" s="624"/>
      <c r="DP13" s="625"/>
      <c r="DQ13" s="632">
        <v>1032127</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100403</v>
      </c>
      <c r="BH14" s="624"/>
      <c r="BI14" s="624"/>
      <c r="BJ14" s="624"/>
      <c r="BK14" s="624"/>
      <c r="BL14" s="624"/>
      <c r="BM14" s="624"/>
      <c r="BN14" s="625"/>
      <c r="BO14" s="626">
        <v>2.4</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741610</v>
      </c>
      <c r="CS14" s="624"/>
      <c r="CT14" s="624"/>
      <c r="CU14" s="624"/>
      <c r="CV14" s="624"/>
      <c r="CW14" s="624"/>
      <c r="CX14" s="624"/>
      <c r="CY14" s="625"/>
      <c r="CZ14" s="626">
        <v>3.8</v>
      </c>
      <c r="DA14" s="626"/>
      <c r="DB14" s="626"/>
      <c r="DC14" s="626"/>
      <c r="DD14" s="632">
        <v>123899</v>
      </c>
      <c r="DE14" s="624"/>
      <c r="DF14" s="624"/>
      <c r="DG14" s="624"/>
      <c r="DH14" s="624"/>
      <c r="DI14" s="624"/>
      <c r="DJ14" s="624"/>
      <c r="DK14" s="624"/>
      <c r="DL14" s="624"/>
      <c r="DM14" s="624"/>
      <c r="DN14" s="624"/>
      <c r="DO14" s="624"/>
      <c r="DP14" s="625"/>
      <c r="DQ14" s="632">
        <v>644886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10437</v>
      </c>
      <c r="S15" s="624"/>
      <c r="T15" s="624"/>
      <c r="U15" s="624"/>
      <c r="V15" s="624"/>
      <c r="W15" s="624"/>
      <c r="X15" s="624"/>
      <c r="Y15" s="625"/>
      <c r="Z15" s="626">
        <v>0.1</v>
      </c>
      <c r="AA15" s="626"/>
      <c r="AB15" s="626"/>
      <c r="AC15" s="626"/>
      <c r="AD15" s="627">
        <v>10437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228666</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1853127</v>
      </c>
      <c r="CS15" s="624"/>
      <c r="CT15" s="624"/>
      <c r="CU15" s="624"/>
      <c r="CV15" s="624"/>
      <c r="CW15" s="624"/>
      <c r="CX15" s="624"/>
      <c r="CY15" s="625"/>
      <c r="CZ15" s="626">
        <v>9.6</v>
      </c>
      <c r="DA15" s="626"/>
      <c r="DB15" s="626"/>
      <c r="DC15" s="626"/>
      <c r="DD15" s="632">
        <v>512535</v>
      </c>
      <c r="DE15" s="624"/>
      <c r="DF15" s="624"/>
      <c r="DG15" s="624"/>
      <c r="DH15" s="624"/>
      <c r="DI15" s="624"/>
      <c r="DJ15" s="624"/>
      <c r="DK15" s="624"/>
      <c r="DL15" s="624"/>
      <c r="DM15" s="624"/>
      <c r="DN15" s="624"/>
      <c r="DO15" s="624"/>
      <c r="DP15" s="625"/>
      <c r="DQ15" s="632">
        <v>1192074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5716167</v>
      </c>
      <c r="S16" s="624"/>
      <c r="T16" s="624"/>
      <c r="U16" s="624"/>
      <c r="V16" s="624"/>
      <c r="W16" s="624"/>
      <c r="X16" s="624"/>
      <c r="Y16" s="625"/>
      <c r="Z16" s="626">
        <v>28.1</v>
      </c>
      <c r="AA16" s="626"/>
      <c r="AB16" s="626"/>
      <c r="AC16" s="626"/>
      <c r="AD16" s="627">
        <v>4884540</v>
      </c>
      <c r="AE16" s="627"/>
      <c r="AF16" s="627"/>
      <c r="AG16" s="627"/>
      <c r="AH16" s="627"/>
      <c r="AI16" s="627"/>
      <c r="AJ16" s="627"/>
      <c r="AK16" s="627"/>
      <c r="AL16" s="628">
        <v>49.8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4884540</v>
      </c>
      <c r="S17" s="624"/>
      <c r="T17" s="624"/>
      <c r="U17" s="624"/>
      <c r="V17" s="624"/>
      <c r="W17" s="624"/>
      <c r="X17" s="624"/>
      <c r="Y17" s="625"/>
      <c r="Z17" s="626">
        <v>24</v>
      </c>
      <c r="AA17" s="626"/>
      <c r="AB17" s="626"/>
      <c r="AC17" s="626"/>
      <c r="AD17" s="627">
        <v>4884540</v>
      </c>
      <c r="AE17" s="627"/>
      <c r="AF17" s="627"/>
      <c r="AG17" s="627"/>
      <c r="AH17" s="627"/>
      <c r="AI17" s="627"/>
      <c r="AJ17" s="627"/>
      <c r="AK17" s="627"/>
      <c r="AL17" s="628">
        <v>49.8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2121430</v>
      </c>
      <c r="CS17" s="624"/>
      <c r="CT17" s="624"/>
      <c r="CU17" s="624"/>
      <c r="CV17" s="624"/>
      <c r="CW17" s="624"/>
      <c r="CX17" s="624"/>
      <c r="CY17" s="625"/>
      <c r="CZ17" s="626">
        <v>11</v>
      </c>
      <c r="DA17" s="626"/>
      <c r="DB17" s="626"/>
      <c r="DC17" s="626"/>
      <c r="DD17" s="632" t="s">
        <v>109</v>
      </c>
      <c r="DE17" s="624"/>
      <c r="DF17" s="624"/>
      <c r="DG17" s="624"/>
      <c r="DH17" s="624"/>
      <c r="DI17" s="624"/>
      <c r="DJ17" s="624"/>
      <c r="DK17" s="624"/>
      <c r="DL17" s="624"/>
      <c r="DM17" s="624"/>
      <c r="DN17" s="624"/>
      <c r="DO17" s="624"/>
      <c r="DP17" s="625"/>
      <c r="DQ17" s="632">
        <v>2078464</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831626</v>
      </c>
      <c r="S18" s="624"/>
      <c r="T18" s="624"/>
      <c r="U18" s="624"/>
      <c r="V18" s="624"/>
      <c r="W18" s="624"/>
      <c r="X18" s="624"/>
      <c r="Y18" s="625"/>
      <c r="Z18" s="626">
        <v>4.0999999999999996</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159738</v>
      </c>
      <c r="BH19" s="624"/>
      <c r="BI19" s="624"/>
      <c r="BJ19" s="624"/>
      <c r="BK19" s="624"/>
      <c r="BL19" s="624"/>
      <c r="BM19" s="624"/>
      <c r="BN19" s="625"/>
      <c r="BO19" s="626">
        <v>3.8</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10774545</v>
      </c>
      <c r="S20" s="624"/>
      <c r="T20" s="624"/>
      <c r="U20" s="624"/>
      <c r="V20" s="624"/>
      <c r="W20" s="624"/>
      <c r="X20" s="624"/>
      <c r="Y20" s="625"/>
      <c r="Z20" s="626">
        <v>52.9</v>
      </c>
      <c r="AA20" s="626"/>
      <c r="AB20" s="626"/>
      <c r="AC20" s="626"/>
      <c r="AD20" s="627">
        <v>9804430</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159738</v>
      </c>
      <c r="BH20" s="624"/>
      <c r="BI20" s="624"/>
      <c r="BJ20" s="624"/>
      <c r="BK20" s="624"/>
      <c r="BL20" s="624"/>
      <c r="BM20" s="624"/>
      <c r="BN20" s="625"/>
      <c r="BO20" s="626">
        <v>3.8</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19352981</v>
      </c>
      <c r="CS20" s="624"/>
      <c r="CT20" s="624"/>
      <c r="CU20" s="624"/>
      <c r="CV20" s="624"/>
      <c r="CW20" s="624"/>
      <c r="CX20" s="624"/>
      <c r="CY20" s="625"/>
      <c r="CZ20" s="626">
        <v>100</v>
      </c>
      <c r="DA20" s="626"/>
      <c r="DB20" s="626"/>
      <c r="DC20" s="626"/>
      <c r="DD20" s="632">
        <v>2431045</v>
      </c>
      <c r="DE20" s="624"/>
      <c r="DF20" s="624"/>
      <c r="DG20" s="624"/>
      <c r="DH20" s="624"/>
      <c r="DI20" s="624"/>
      <c r="DJ20" s="624"/>
      <c r="DK20" s="624"/>
      <c r="DL20" s="624"/>
      <c r="DM20" s="624"/>
      <c r="DN20" s="624"/>
      <c r="DO20" s="624"/>
      <c r="DP20" s="625"/>
      <c r="DQ20" s="632">
        <v>11844922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3972</v>
      </c>
      <c r="S21" s="624"/>
      <c r="T21" s="624"/>
      <c r="U21" s="624"/>
      <c r="V21" s="624"/>
      <c r="W21" s="624"/>
      <c r="X21" s="624"/>
      <c r="Y21" s="625"/>
      <c r="Z21" s="626">
        <v>0</v>
      </c>
      <c r="AA21" s="626"/>
      <c r="AB21" s="626"/>
      <c r="AC21" s="626"/>
      <c r="AD21" s="627">
        <v>3972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21250</v>
      </c>
      <c r="BH21" s="624"/>
      <c r="BI21" s="624"/>
      <c r="BJ21" s="624"/>
      <c r="BK21" s="624"/>
      <c r="BL21" s="624"/>
      <c r="BM21" s="624"/>
      <c r="BN21" s="625"/>
      <c r="BO21" s="626">
        <v>0.5</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480428</v>
      </c>
      <c r="S22" s="624"/>
      <c r="T22" s="624"/>
      <c r="U22" s="624"/>
      <c r="V22" s="624"/>
      <c r="W22" s="624"/>
      <c r="X22" s="624"/>
      <c r="Y22" s="625"/>
      <c r="Z22" s="626">
        <v>2.4</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208352</v>
      </c>
      <c r="S23" s="624"/>
      <c r="T23" s="624"/>
      <c r="U23" s="624"/>
      <c r="V23" s="624"/>
      <c r="W23" s="624"/>
      <c r="X23" s="624"/>
      <c r="Y23" s="625"/>
      <c r="Z23" s="626">
        <v>1</v>
      </c>
      <c r="AA23" s="626"/>
      <c r="AB23" s="626"/>
      <c r="AC23" s="626"/>
      <c r="AD23" s="627">
        <v>7254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138488</v>
      </c>
      <c r="BH23" s="624"/>
      <c r="BI23" s="624"/>
      <c r="BJ23" s="624"/>
      <c r="BK23" s="624"/>
      <c r="BL23" s="624"/>
      <c r="BM23" s="624"/>
      <c r="BN23" s="625"/>
      <c r="BO23" s="626">
        <v>3.3</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64690</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7408684</v>
      </c>
      <c r="CS24" s="613"/>
      <c r="CT24" s="613"/>
      <c r="CU24" s="613"/>
      <c r="CV24" s="613"/>
      <c r="CW24" s="613"/>
      <c r="CX24" s="613"/>
      <c r="CY24" s="614"/>
      <c r="CZ24" s="650">
        <v>38.299999999999997</v>
      </c>
      <c r="DA24" s="651"/>
      <c r="DB24" s="651"/>
      <c r="DC24" s="652"/>
      <c r="DD24" s="649">
        <v>5164805</v>
      </c>
      <c r="DE24" s="613"/>
      <c r="DF24" s="613"/>
      <c r="DG24" s="613"/>
      <c r="DH24" s="613"/>
      <c r="DI24" s="613"/>
      <c r="DJ24" s="613"/>
      <c r="DK24" s="614"/>
      <c r="DL24" s="649">
        <v>5036028</v>
      </c>
      <c r="DM24" s="613"/>
      <c r="DN24" s="613"/>
      <c r="DO24" s="613"/>
      <c r="DP24" s="613"/>
      <c r="DQ24" s="613"/>
      <c r="DR24" s="613"/>
      <c r="DS24" s="613"/>
      <c r="DT24" s="613"/>
      <c r="DU24" s="613"/>
      <c r="DV24" s="614"/>
      <c r="DW24" s="617">
        <v>47.9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2053618</v>
      </c>
      <c r="S25" s="624"/>
      <c r="T25" s="624"/>
      <c r="U25" s="624"/>
      <c r="V25" s="624"/>
      <c r="W25" s="624"/>
      <c r="X25" s="624"/>
      <c r="Y25" s="625"/>
      <c r="Z25" s="626">
        <v>10.1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2509389</v>
      </c>
      <c r="CS25" s="655"/>
      <c r="CT25" s="655"/>
      <c r="CU25" s="655"/>
      <c r="CV25" s="655"/>
      <c r="CW25" s="655"/>
      <c r="CX25" s="655"/>
      <c r="CY25" s="656"/>
      <c r="CZ25" s="657">
        <v>13</v>
      </c>
      <c r="DA25" s="658"/>
      <c r="DB25" s="658"/>
      <c r="DC25" s="659"/>
      <c r="DD25" s="632">
        <v>2297076</v>
      </c>
      <c r="DE25" s="655"/>
      <c r="DF25" s="655"/>
      <c r="DG25" s="655"/>
      <c r="DH25" s="655"/>
      <c r="DI25" s="655"/>
      <c r="DJ25" s="655"/>
      <c r="DK25" s="656"/>
      <c r="DL25" s="632">
        <v>2168299</v>
      </c>
      <c r="DM25" s="655"/>
      <c r="DN25" s="655"/>
      <c r="DO25" s="655"/>
      <c r="DP25" s="655"/>
      <c r="DQ25" s="655"/>
      <c r="DR25" s="655"/>
      <c r="DS25" s="655"/>
      <c r="DT25" s="655"/>
      <c r="DU25" s="655"/>
      <c r="DV25" s="656"/>
      <c r="DW25" s="628">
        <v>20.6</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1637273</v>
      </c>
      <c r="CS26" s="624"/>
      <c r="CT26" s="624"/>
      <c r="CU26" s="624"/>
      <c r="CV26" s="624"/>
      <c r="CW26" s="624"/>
      <c r="CX26" s="624"/>
      <c r="CY26" s="625"/>
      <c r="CZ26" s="657">
        <v>8.5</v>
      </c>
      <c r="DA26" s="658"/>
      <c r="DB26" s="658"/>
      <c r="DC26" s="659"/>
      <c r="DD26" s="632">
        <v>1468843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2133911</v>
      </c>
      <c r="S27" s="624"/>
      <c r="T27" s="624"/>
      <c r="U27" s="624"/>
      <c r="V27" s="624"/>
      <c r="W27" s="624"/>
      <c r="X27" s="624"/>
      <c r="Y27" s="625"/>
      <c r="Z27" s="626">
        <v>10.5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4221207</v>
      </c>
      <c r="BH27" s="624"/>
      <c r="BI27" s="624"/>
      <c r="BJ27" s="624"/>
      <c r="BK27" s="624"/>
      <c r="BL27" s="624"/>
      <c r="BM27" s="624"/>
      <c r="BN27" s="625"/>
      <c r="BO27" s="626">
        <v>100</v>
      </c>
      <c r="BP27" s="626"/>
      <c r="BQ27" s="626"/>
      <c r="BR27" s="626"/>
      <c r="BS27" s="632">
        <v>6251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2777865</v>
      </c>
      <c r="CS27" s="655"/>
      <c r="CT27" s="655"/>
      <c r="CU27" s="655"/>
      <c r="CV27" s="655"/>
      <c r="CW27" s="655"/>
      <c r="CX27" s="655"/>
      <c r="CY27" s="656"/>
      <c r="CZ27" s="657">
        <v>14.4</v>
      </c>
      <c r="DA27" s="658"/>
      <c r="DB27" s="658"/>
      <c r="DC27" s="659"/>
      <c r="DD27" s="632">
        <v>789265</v>
      </c>
      <c r="DE27" s="655"/>
      <c r="DF27" s="655"/>
      <c r="DG27" s="655"/>
      <c r="DH27" s="655"/>
      <c r="DI27" s="655"/>
      <c r="DJ27" s="655"/>
      <c r="DK27" s="656"/>
      <c r="DL27" s="632">
        <v>789265</v>
      </c>
      <c r="DM27" s="655"/>
      <c r="DN27" s="655"/>
      <c r="DO27" s="655"/>
      <c r="DP27" s="655"/>
      <c r="DQ27" s="655"/>
      <c r="DR27" s="655"/>
      <c r="DS27" s="655"/>
      <c r="DT27" s="655"/>
      <c r="DU27" s="655"/>
      <c r="DV27" s="656"/>
      <c r="DW27" s="628">
        <v>7.5</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10444</v>
      </c>
      <c r="S28" s="624"/>
      <c r="T28" s="624"/>
      <c r="U28" s="624"/>
      <c r="V28" s="624"/>
      <c r="W28" s="624"/>
      <c r="X28" s="624"/>
      <c r="Y28" s="625"/>
      <c r="Z28" s="626">
        <v>0.1</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2121430</v>
      </c>
      <c r="CS28" s="624"/>
      <c r="CT28" s="624"/>
      <c r="CU28" s="624"/>
      <c r="CV28" s="624"/>
      <c r="CW28" s="624"/>
      <c r="CX28" s="624"/>
      <c r="CY28" s="625"/>
      <c r="CZ28" s="657">
        <v>11</v>
      </c>
      <c r="DA28" s="658"/>
      <c r="DB28" s="658"/>
      <c r="DC28" s="659"/>
      <c r="DD28" s="632">
        <v>2078464</v>
      </c>
      <c r="DE28" s="624"/>
      <c r="DF28" s="624"/>
      <c r="DG28" s="624"/>
      <c r="DH28" s="624"/>
      <c r="DI28" s="624"/>
      <c r="DJ28" s="624"/>
      <c r="DK28" s="625"/>
      <c r="DL28" s="632">
        <v>2078464</v>
      </c>
      <c r="DM28" s="624"/>
      <c r="DN28" s="624"/>
      <c r="DO28" s="624"/>
      <c r="DP28" s="624"/>
      <c r="DQ28" s="624"/>
      <c r="DR28" s="624"/>
      <c r="DS28" s="624"/>
      <c r="DT28" s="624"/>
      <c r="DU28" s="624"/>
      <c r="DV28" s="625"/>
      <c r="DW28" s="628">
        <v>19.8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814071</v>
      </c>
      <c r="S29" s="624"/>
      <c r="T29" s="624"/>
      <c r="U29" s="624"/>
      <c r="V29" s="624"/>
      <c r="W29" s="624"/>
      <c r="X29" s="624"/>
      <c r="Y29" s="625"/>
      <c r="Z29" s="626">
        <v>4</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2120178</v>
      </c>
      <c r="CS29" s="655"/>
      <c r="CT29" s="655"/>
      <c r="CU29" s="655"/>
      <c r="CV29" s="655"/>
      <c r="CW29" s="655"/>
      <c r="CX29" s="655"/>
      <c r="CY29" s="656"/>
      <c r="CZ29" s="657">
        <v>11</v>
      </c>
      <c r="DA29" s="658"/>
      <c r="DB29" s="658"/>
      <c r="DC29" s="659"/>
      <c r="DD29" s="632">
        <v>2077212</v>
      </c>
      <c r="DE29" s="655"/>
      <c r="DF29" s="655"/>
      <c r="DG29" s="655"/>
      <c r="DH29" s="655"/>
      <c r="DI29" s="655"/>
      <c r="DJ29" s="655"/>
      <c r="DK29" s="656"/>
      <c r="DL29" s="632">
        <v>2077212</v>
      </c>
      <c r="DM29" s="655"/>
      <c r="DN29" s="655"/>
      <c r="DO29" s="655"/>
      <c r="DP29" s="655"/>
      <c r="DQ29" s="655"/>
      <c r="DR29" s="655"/>
      <c r="DS29" s="655"/>
      <c r="DT29" s="655"/>
      <c r="DU29" s="655"/>
      <c r="DV29" s="656"/>
      <c r="DW29" s="628">
        <v>19.8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224777</v>
      </c>
      <c r="S30" s="624"/>
      <c r="T30" s="624"/>
      <c r="U30" s="624"/>
      <c r="V30" s="624"/>
      <c r="W30" s="624"/>
      <c r="X30" s="624"/>
      <c r="Y30" s="625"/>
      <c r="Z30" s="626">
        <v>1.1000000000000001</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96.2</v>
      </c>
      <c r="BN30" s="682"/>
      <c r="BO30" s="682"/>
      <c r="BP30" s="682"/>
      <c r="BQ30" s="683"/>
      <c r="BR30" s="681">
        <v>99</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1874414</v>
      </c>
      <c r="CS30" s="624"/>
      <c r="CT30" s="624"/>
      <c r="CU30" s="624"/>
      <c r="CV30" s="624"/>
      <c r="CW30" s="624"/>
      <c r="CX30" s="624"/>
      <c r="CY30" s="625"/>
      <c r="CZ30" s="657">
        <v>9.6999999999999993</v>
      </c>
      <c r="DA30" s="658"/>
      <c r="DB30" s="658"/>
      <c r="DC30" s="659"/>
      <c r="DD30" s="632">
        <v>1835361</v>
      </c>
      <c r="DE30" s="624"/>
      <c r="DF30" s="624"/>
      <c r="DG30" s="624"/>
      <c r="DH30" s="624"/>
      <c r="DI30" s="624"/>
      <c r="DJ30" s="624"/>
      <c r="DK30" s="625"/>
      <c r="DL30" s="632">
        <v>1835361</v>
      </c>
      <c r="DM30" s="624"/>
      <c r="DN30" s="624"/>
      <c r="DO30" s="624"/>
      <c r="DP30" s="624"/>
      <c r="DQ30" s="624"/>
      <c r="DR30" s="624"/>
      <c r="DS30" s="624"/>
      <c r="DT30" s="624"/>
      <c r="DU30" s="624"/>
      <c r="DV30" s="625"/>
      <c r="DW30" s="628">
        <v>17.5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1370714</v>
      </c>
      <c r="S31" s="624"/>
      <c r="T31" s="624"/>
      <c r="U31" s="624"/>
      <c r="V31" s="624"/>
      <c r="W31" s="624"/>
      <c r="X31" s="624"/>
      <c r="Y31" s="625"/>
      <c r="Z31" s="626">
        <v>6.7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99.8</v>
      </c>
      <c r="BH31" s="655"/>
      <c r="BI31" s="655"/>
      <c r="BJ31" s="655"/>
      <c r="BK31" s="655"/>
      <c r="BL31" s="655"/>
      <c r="BM31" s="629">
        <v>97.8</v>
      </c>
      <c r="BN31" s="679"/>
      <c r="BO31" s="679"/>
      <c r="BP31" s="679"/>
      <c r="BQ31" s="680"/>
      <c r="BR31" s="678">
        <v>99.4</v>
      </c>
      <c r="BS31" s="655"/>
      <c r="BT31" s="655"/>
      <c r="BU31" s="655"/>
      <c r="BV31" s="655"/>
      <c r="BW31" s="655"/>
      <c r="BX31" s="629">
        <v>96.8</v>
      </c>
      <c r="BY31" s="679"/>
      <c r="BZ31" s="679"/>
      <c r="CA31" s="679"/>
      <c r="CB31" s="680"/>
      <c r="CD31" s="686"/>
      <c r="CE31" s="687"/>
      <c r="CF31" s="637" t="s">
        <v>294</v>
      </c>
      <c r="CG31" s="638"/>
      <c r="CH31" s="638"/>
      <c r="CI31" s="638"/>
      <c r="CJ31" s="638"/>
      <c r="CK31" s="638"/>
      <c r="CL31" s="638"/>
      <c r="CM31" s="638"/>
      <c r="CN31" s="638"/>
      <c r="CO31" s="638"/>
      <c r="CP31" s="638"/>
      <c r="CQ31" s="639"/>
      <c r="CR31" s="623">
        <v>245764</v>
      </c>
      <c r="CS31" s="655"/>
      <c r="CT31" s="655"/>
      <c r="CU31" s="655"/>
      <c r="CV31" s="655"/>
      <c r="CW31" s="655"/>
      <c r="CX31" s="655"/>
      <c r="CY31" s="656"/>
      <c r="CZ31" s="657">
        <v>1.3</v>
      </c>
      <c r="DA31" s="658"/>
      <c r="DB31" s="658"/>
      <c r="DC31" s="659"/>
      <c r="DD31" s="632">
        <v>241851</v>
      </c>
      <c r="DE31" s="655"/>
      <c r="DF31" s="655"/>
      <c r="DG31" s="655"/>
      <c r="DH31" s="655"/>
      <c r="DI31" s="655"/>
      <c r="DJ31" s="655"/>
      <c r="DK31" s="656"/>
      <c r="DL31" s="632">
        <v>241851</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240813</v>
      </c>
      <c r="S32" s="624"/>
      <c r="T32" s="624"/>
      <c r="U32" s="624"/>
      <c r="V32" s="624"/>
      <c r="W32" s="624"/>
      <c r="X32" s="624"/>
      <c r="Y32" s="625"/>
      <c r="Z32" s="626">
        <v>1.2</v>
      </c>
      <c r="AA32" s="626"/>
      <c r="AB32" s="626"/>
      <c r="AC32" s="626"/>
      <c r="AD32" s="627">
        <v>479</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94.8</v>
      </c>
      <c r="BN32" s="691"/>
      <c r="BO32" s="691"/>
      <c r="BP32" s="691"/>
      <c r="BQ32" s="693"/>
      <c r="BR32" s="690">
        <v>98.7</v>
      </c>
      <c r="BS32" s="691"/>
      <c r="BT32" s="691"/>
      <c r="BU32" s="691"/>
      <c r="BV32" s="691"/>
      <c r="BW32" s="691"/>
      <c r="BX32" s="692">
        <v>93.4</v>
      </c>
      <c r="BY32" s="691"/>
      <c r="BZ32" s="691"/>
      <c r="CA32" s="691"/>
      <c r="CB32" s="693"/>
      <c r="CD32" s="688"/>
      <c r="CE32" s="689"/>
      <c r="CF32" s="637" t="s">
        <v>297</v>
      </c>
      <c r="CG32" s="638"/>
      <c r="CH32" s="638"/>
      <c r="CI32" s="638"/>
      <c r="CJ32" s="638"/>
      <c r="CK32" s="638"/>
      <c r="CL32" s="638"/>
      <c r="CM32" s="638"/>
      <c r="CN32" s="638"/>
      <c r="CO32" s="638"/>
      <c r="CP32" s="638"/>
      <c r="CQ32" s="639"/>
      <c r="CR32" s="623">
        <v>1252</v>
      </c>
      <c r="CS32" s="624"/>
      <c r="CT32" s="624"/>
      <c r="CU32" s="624"/>
      <c r="CV32" s="624"/>
      <c r="CW32" s="624"/>
      <c r="CX32" s="624"/>
      <c r="CY32" s="625"/>
      <c r="CZ32" s="657">
        <v>0</v>
      </c>
      <c r="DA32" s="658"/>
      <c r="DB32" s="658"/>
      <c r="DC32" s="659"/>
      <c r="DD32" s="632">
        <v>1252</v>
      </c>
      <c r="DE32" s="624"/>
      <c r="DF32" s="624"/>
      <c r="DG32" s="624"/>
      <c r="DH32" s="624"/>
      <c r="DI32" s="624"/>
      <c r="DJ32" s="624"/>
      <c r="DK32" s="625"/>
      <c r="DL32" s="632">
        <v>1252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1987900</v>
      </c>
      <c r="S33" s="624"/>
      <c r="T33" s="624"/>
      <c r="U33" s="624"/>
      <c r="V33" s="624"/>
      <c r="W33" s="624"/>
      <c r="X33" s="624"/>
      <c r="Y33" s="625"/>
      <c r="Z33" s="626">
        <v>9.8000000000000007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9513252</v>
      </c>
      <c r="CS33" s="655"/>
      <c r="CT33" s="655"/>
      <c r="CU33" s="655"/>
      <c r="CV33" s="655"/>
      <c r="CW33" s="655"/>
      <c r="CX33" s="655"/>
      <c r="CY33" s="656"/>
      <c r="CZ33" s="657">
        <v>49.2</v>
      </c>
      <c r="DA33" s="658"/>
      <c r="DB33" s="658"/>
      <c r="DC33" s="659"/>
      <c r="DD33" s="632">
        <v>6171221</v>
      </c>
      <c r="DE33" s="655"/>
      <c r="DF33" s="655"/>
      <c r="DG33" s="655"/>
      <c r="DH33" s="655"/>
      <c r="DI33" s="655"/>
      <c r="DJ33" s="655"/>
      <c r="DK33" s="656"/>
      <c r="DL33" s="632">
        <v>4169078</v>
      </c>
      <c r="DM33" s="655"/>
      <c r="DN33" s="655"/>
      <c r="DO33" s="655"/>
      <c r="DP33" s="655"/>
      <c r="DQ33" s="655"/>
      <c r="DR33" s="655"/>
      <c r="DS33" s="655"/>
      <c r="DT33" s="655"/>
      <c r="DU33" s="655"/>
      <c r="DV33" s="656"/>
      <c r="DW33" s="628">
        <v>39.700000000000003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3018318</v>
      </c>
      <c r="CS34" s="624"/>
      <c r="CT34" s="624"/>
      <c r="CU34" s="624"/>
      <c r="CV34" s="624"/>
      <c r="CW34" s="624"/>
      <c r="CX34" s="624"/>
      <c r="CY34" s="625"/>
      <c r="CZ34" s="657">
        <v>15.6</v>
      </c>
      <c r="DA34" s="658"/>
      <c r="DB34" s="658"/>
      <c r="DC34" s="659"/>
      <c r="DD34" s="632">
        <v>2399230</v>
      </c>
      <c r="DE34" s="624"/>
      <c r="DF34" s="624"/>
      <c r="DG34" s="624"/>
      <c r="DH34" s="624"/>
      <c r="DI34" s="624"/>
      <c r="DJ34" s="624"/>
      <c r="DK34" s="625"/>
      <c r="DL34" s="632">
        <v>1575027</v>
      </c>
      <c r="DM34" s="624"/>
      <c r="DN34" s="624"/>
      <c r="DO34" s="624"/>
      <c r="DP34" s="624"/>
      <c r="DQ34" s="624"/>
      <c r="DR34" s="624"/>
      <c r="DS34" s="624"/>
      <c r="DT34" s="624"/>
      <c r="DU34" s="624"/>
      <c r="DV34" s="625"/>
      <c r="DW34" s="628">
        <v>15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689300</v>
      </c>
      <c r="S35" s="624"/>
      <c r="T35" s="624"/>
      <c r="U35" s="624"/>
      <c r="V35" s="624"/>
      <c r="W35" s="624"/>
      <c r="X35" s="624"/>
      <c r="Y35" s="625"/>
      <c r="Z35" s="626">
        <v>3.4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1928334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74</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71087</v>
      </c>
      <c r="CS35" s="655"/>
      <c r="CT35" s="655"/>
      <c r="CU35" s="655"/>
      <c r="CV35" s="655"/>
      <c r="CW35" s="655"/>
      <c r="CX35" s="655"/>
      <c r="CY35" s="656"/>
      <c r="CZ35" s="657">
        <v>0.4</v>
      </c>
      <c r="DA35" s="658"/>
      <c r="DB35" s="658"/>
      <c r="DC35" s="659"/>
      <c r="DD35" s="632">
        <v>50260</v>
      </c>
      <c r="DE35" s="655"/>
      <c r="DF35" s="655"/>
      <c r="DG35" s="655"/>
      <c r="DH35" s="655"/>
      <c r="DI35" s="655"/>
      <c r="DJ35" s="655"/>
      <c r="DK35" s="656"/>
      <c r="DL35" s="632">
        <v>50260</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20368235</v>
      </c>
      <c r="S36" s="696"/>
      <c r="T36" s="696"/>
      <c r="U36" s="696"/>
      <c r="V36" s="696"/>
      <c r="W36" s="696"/>
      <c r="X36" s="696"/>
      <c r="Y36" s="697"/>
      <c r="Z36" s="698">
        <v>100</v>
      </c>
      <c r="AA36" s="698"/>
      <c r="AB36" s="698"/>
      <c r="AC36" s="698"/>
      <c r="AD36" s="699">
        <v>9816135</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701275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-45961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3865420</v>
      </c>
      <c r="CS36" s="624"/>
      <c r="CT36" s="624"/>
      <c r="CU36" s="624"/>
      <c r="CV36" s="624"/>
      <c r="CW36" s="624"/>
      <c r="CX36" s="624"/>
      <c r="CY36" s="625"/>
      <c r="CZ36" s="657">
        <v>20</v>
      </c>
      <c r="DA36" s="658"/>
      <c r="DB36" s="658"/>
      <c r="DC36" s="659"/>
      <c r="DD36" s="632">
        <v>2032492</v>
      </c>
      <c r="DE36" s="624"/>
      <c r="DF36" s="624"/>
      <c r="DG36" s="624"/>
      <c r="DH36" s="624"/>
      <c r="DI36" s="624"/>
      <c r="DJ36" s="624"/>
      <c r="DK36" s="625"/>
      <c r="DL36" s="632">
        <v>1384427</v>
      </c>
      <c r="DM36" s="624"/>
      <c r="DN36" s="624"/>
      <c r="DO36" s="624"/>
      <c r="DP36" s="624"/>
      <c r="DQ36" s="624"/>
      <c r="DR36" s="624"/>
      <c r="DS36" s="624"/>
      <c r="DT36" s="624"/>
      <c r="DU36" s="624"/>
      <c r="DV36" s="625"/>
      <c r="DW36" s="628">
        <v>13.2</v>
      </c>
      <c r="DX36" s="653"/>
      <c r="DY36" s="653"/>
      <c r="DZ36" s="653"/>
      <c r="EA36" s="653"/>
      <c r="EB36" s="653"/>
      <c r="EC36" s="654"/>
    </row>
    <row r="37" spans="2:133" ht="11.25" customHeight="1">
      <c r="AQ37" s="702" t="s">
        <v>312</v>
      </c>
      <c r="AR37" s="703"/>
      <c r="AS37" s="703"/>
      <c r="AT37" s="703"/>
      <c r="AU37" s="703"/>
      <c r="AV37" s="703"/>
      <c r="AW37" s="703"/>
      <c r="AX37" s="703"/>
      <c r="AY37" s="704"/>
      <c r="AZ37" s="623">
        <v>218363</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5636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947179</v>
      </c>
      <c r="CS37" s="655"/>
      <c r="CT37" s="655"/>
      <c r="CU37" s="655"/>
      <c r="CV37" s="655"/>
      <c r="CW37" s="655"/>
      <c r="CX37" s="655"/>
      <c r="CY37" s="656"/>
      <c r="CZ37" s="657">
        <v>4.9000000000000004</v>
      </c>
      <c r="DA37" s="658"/>
      <c r="DB37" s="658"/>
      <c r="DC37" s="659"/>
      <c r="DD37" s="632">
        <v>926447</v>
      </c>
      <c r="DE37" s="655"/>
      <c r="DF37" s="655"/>
      <c r="DG37" s="655"/>
      <c r="DH37" s="655"/>
      <c r="DI37" s="655"/>
      <c r="DJ37" s="655"/>
      <c r="DK37" s="656"/>
      <c r="DL37" s="632">
        <v>708367</v>
      </c>
      <c r="DM37" s="655"/>
      <c r="DN37" s="655"/>
      <c r="DO37" s="655"/>
      <c r="DP37" s="655"/>
      <c r="DQ37" s="655"/>
      <c r="DR37" s="655"/>
      <c r="DS37" s="655"/>
      <c r="DT37" s="655"/>
      <c r="DU37" s="655"/>
      <c r="DV37" s="656"/>
      <c r="DW37" s="628">
        <v>6.7</v>
      </c>
      <c r="DX37" s="653"/>
      <c r="DY37" s="653"/>
      <c r="DZ37" s="653"/>
      <c r="EA37" s="653"/>
      <c r="EB37" s="653"/>
      <c r="EC37" s="654"/>
    </row>
    <row r="38" spans="2:133" ht="11.25" customHeight="1">
      <c r="AQ38" s="702" t="s">
        <v>315</v>
      </c>
      <c r="AR38" s="703"/>
      <c r="AS38" s="703"/>
      <c r="AT38" s="703"/>
      <c r="AU38" s="703"/>
      <c r="AV38" s="703"/>
      <c r="AW38" s="703"/>
      <c r="AX38" s="703"/>
      <c r="AY38" s="704"/>
      <c r="AZ38" s="623">
        <v>30450</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10197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1895379</v>
      </c>
      <c r="CS38" s="624"/>
      <c r="CT38" s="624"/>
      <c r="CU38" s="624"/>
      <c r="CV38" s="624"/>
      <c r="CW38" s="624"/>
      <c r="CX38" s="624"/>
      <c r="CY38" s="625"/>
      <c r="CZ38" s="657">
        <v>9.8000000000000007</v>
      </c>
      <c r="DA38" s="658"/>
      <c r="DB38" s="658"/>
      <c r="DC38" s="659"/>
      <c r="DD38" s="632">
        <v>1660508</v>
      </c>
      <c r="DE38" s="624"/>
      <c r="DF38" s="624"/>
      <c r="DG38" s="624"/>
      <c r="DH38" s="624"/>
      <c r="DI38" s="624"/>
      <c r="DJ38" s="624"/>
      <c r="DK38" s="625"/>
      <c r="DL38" s="632">
        <v>1159364</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318</v>
      </c>
      <c r="AR39" s="703"/>
      <c r="AS39" s="703"/>
      <c r="AT39" s="703"/>
      <c r="AU39" s="703"/>
      <c r="AV39" s="703"/>
      <c r="AW39" s="703"/>
      <c r="AX39" s="703"/>
      <c r="AY39" s="704"/>
      <c r="AZ39" s="623">
        <v>2505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106</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543048</v>
      </c>
      <c r="CS39" s="655"/>
      <c r="CT39" s="655"/>
      <c r="CU39" s="655"/>
      <c r="CV39" s="655"/>
      <c r="CW39" s="655"/>
      <c r="CX39" s="655"/>
      <c r="CY39" s="656"/>
      <c r="CZ39" s="657">
        <v>2.8</v>
      </c>
      <c r="DA39" s="658"/>
      <c r="DB39" s="658"/>
      <c r="DC39" s="659"/>
      <c r="DD39" s="632">
        <v>28731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368559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120000</v>
      </c>
      <c r="CS40" s="624"/>
      <c r="CT40" s="624"/>
      <c r="CU40" s="624"/>
      <c r="CV40" s="624"/>
      <c r="CW40" s="624"/>
      <c r="CX40" s="624"/>
      <c r="CY40" s="625"/>
      <c r="CZ40" s="657">
        <v>0.6</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607182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2431045</v>
      </c>
      <c r="CS42" s="624"/>
      <c r="CT42" s="624"/>
      <c r="CU42" s="624"/>
      <c r="CV42" s="624"/>
      <c r="CW42" s="624"/>
      <c r="CX42" s="624"/>
      <c r="CY42" s="625"/>
      <c r="CZ42" s="657">
        <v>12.6</v>
      </c>
      <c r="DA42" s="706"/>
      <c r="DB42" s="706"/>
      <c r="DC42" s="707"/>
      <c r="DD42" s="632">
        <v>508896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21494</v>
      </c>
      <c r="CS43" s="655"/>
      <c r="CT43" s="655"/>
      <c r="CU43" s="655"/>
      <c r="CV43" s="655"/>
      <c r="CW43" s="655"/>
      <c r="CX43" s="655"/>
      <c r="CY43" s="656"/>
      <c r="CZ43" s="657">
        <v>0.1</v>
      </c>
      <c r="DA43" s="658"/>
      <c r="DB43" s="658"/>
      <c r="DC43" s="659"/>
      <c r="DD43" s="632">
        <v>15316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2431045</v>
      </c>
      <c r="CS44" s="624"/>
      <c r="CT44" s="624"/>
      <c r="CU44" s="624"/>
      <c r="CV44" s="624"/>
      <c r="CW44" s="624"/>
      <c r="CX44" s="624"/>
      <c r="CY44" s="625"/>
      <c r="CZ44" s="657">
        <v>12.6</v>
      </c>
      <c r="DA44" s="706"/>
      <c r="DB44" s="706"/>
      <c r="DC44" s="707"/>
      <c r="DD44" s="632">
        <v>508896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1091529</v>
      </c>
      <c r="CS45" s="655"/>
      <c r="CT45" s="655"/>
      <c r="CU45" s="655"/>
      <c r="CV45" s="655"/>
      <c r="CW45" s="655"/>
      <c r="CX45" s="655"/>
      <c r="CY45" s="656"/>
      <c r="CZ45" s="657">
        <v>5.6</v>
      </c>
      <c r="DA45" s="658"/>
      <c r="DB45" s="658"/>
      <c r="DC45" s="659"/>
      <c r="DD45" s="632">
        <v>56626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1166419</v>
      </c>
      <c r="CS46" s="624"/>
      <c r="CT46" s="624"/>
      <c r="CU46" s="624"/>
      <c r="CV46" s="624"/>
      <c r="CW46" s="624"/>
      <c r="CX46" s="624"/>
      <c r="CY46" s="625"/>
      <c r="CZ46" s="657">
        <v>6</v>
      </c>
      <c r="DA46" s="706"/>
      <c r="DB46" s="706"/>
      <c r="DC46" s="707"/>
      <c r="DD46" s="632">
        <v>440823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19352981</v>
      </c>
      <c r="CS49" s="691"/>
      <c r="CT49" s="691"/>
      <c r="CU49" s="691"/>
      <c r="CV49" s="691"/>
      <c r="CW49" s="691"/>
      <c r="CX49" s="691"/>
      <c r="CY49" s="718"/>
      <c r="CZ49" s="719">
        <v>100</v>
      </c>
      <c r="DA49" s="720"/>
      <c r="DB49" s="720"/>
      <c r="DC49" s="721"/>
      <c r="DD49" s="722">
        <v>11844922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20542</v>
      </c>
      <c r="R7" s="753"/>
      <c r="S7" s="753"/>
      <c r="T7" s="753"/>
      <c r="U7" s="753"/>
      <c r="V7" s="753">
        <v>19527</v>
      </c>
      <c r="W7" s="753"/>
      <c r="X7" s="753"/>
      <c r="Y7" s="753"/>
      <c r="Z7" s="753"/>
      <c r="AA7" s="753">
        <v>1015</v>
      </c>
      <c r="AB7" s="753"/>
      <c r="AC7" s="753"/>
      <c r="AD7" s="753"/>
      <c r="AE7" s="754"/>
      <c r="AF7" s="755">
        <v>862</v>
      </c>
      <c r="AG7" s="756"/>
      <c r="AH7" s="756"/>
      <c r="AI7" s="756"/>
      <c r="AJ7" s="757"/>
      <c r="AK7" s="792">
        <v>225</v>
      </c>
      <c r="AL7" s="793"/>
      <c r="AM7" s="793"/>
      <c r="AN7" s="793"/>
      <c r="AO7" s="793"/>
      <c r="AP7" s="793">
        <v>24738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553</v>
      </c>
      <c r="BT7" s="797"/>
      <c r="BU7" s="797"/>
      <c r="BV7" s="797"/>
      <c r="BW7" s="797"/>
      <c r="BX7" s="797"/>
      <c r="BY7" s="797"/>
      <c r="BZ7" s="797"/>
      <c r="CA7" s="797"/>
      <c r="CB7" s="797"/>
      <c r="CC7" s="797"/>
      <c r="CD7" s="797"/>
      <c r="CE7" s="797"/>
      <c r="CF7" s="797"/>
      <c r="CG7" s="798"/>
      <c r="CH7" s="789">
        <v>0</v>
      </c>
      <c r="CI7" s="790"/>
      <c r="CJ7" s="790"/>
      <c r="CK7" s="790"/>
      <c r="CL7" s="791"/>
      <c r="CM7" s="789">
        <v>9</v>
      </c>
      <c r="CN7" s="790"/>
      <c r="CO7" s="790"/>
      <c r="CP7" s="790"/>
      <c r="CQ7" s="791"/>
      <c r="CR7" s="789">
        <v>8</v>
      </c>
      <c r="CS7" s="790"/>
      <c r="CT7" s="790"/>
      <c r="CU7" s="790"/>
      <c r="CV7" s="791"/>
      <c r="CW7" s="789" t="s">
        <v>552</v>
      </c>
      <c r="CX7" s="790"/>
      <c r="CY7" s="790"/>
      <c r="CZ7" s="790"/>
      <c r="DA7" s="791"/>
      <c r="DB7" s="789" t="s">
        <v>538</v>
      </c>
      <c r="DC7" s="790"/>
      <c r="DD7" s="790"/>
      <c r="DE7" s="790"/>
      <c r="DF7" s="791"/>
      <c r="DG7" s="789">
        <v>782</v>
      </c>
      <c r="DH7" s="790"/>
      <c r="DI7" s="790"/>
      <c r="DJ7" s="790"/>
      <c r="DK7" s="791"/>
      <c r="DL7" s="789">
        <v>0</v>
      </c>
      <c r="DM7" s="790"/>
      <c r="DN7" s="790"/>
      <c r="DO7" s="790"/>
      <c r="DP7" s="791"/>
      <c r="DQ7" s="789" t="s">
        <v>538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20542</v>
      </c>
      <c r="R23" s="812"/>
      <c r="S23" s="812"/>
      <c r="T23" s="812"/>
      <c r="U23" s="812"/>
      <c r="V23" s="812">
        <v>19527</v>
      </c>
      <c r="W23" s="812"/>
      <c r="X23" s="812"/>
      <c r="Y23" s="812"/>
      <c r="Z23" s="812"/>
      <c r="AA23" s="812">
        <v>1015</v>
      </c>
      <c r="AB23" s="812"/>
      <c r="AC23" s="812"/>
      <c r="AD23" s="812"/>
      <c r="AE23" s="813"/>
      <c r="AF23" s="814">
        <v>862</v>
      </c>
      <c r="AG23" s="812"/>
      <c r="AH23" s="812"/>
      <c r="AI23" s="812"/>
      <c r="AJ23" s="815"/>
      <c r="AK23" s="816"/>
      <c r="AL23" s="817"/>
      <c r="AM23" s="817"/>
      <c r="AN23" s="817"/>
      <c r="AO23" s="817"/>
      <c r="AP23" s="812">
        <v>24738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5095</v>
      </c>
      <c r="R28" s="841"/>
      <c r="S28" s="841"/>
      <c r="T28" s="841"/>
      <c r="U28" s="841"/>
      <c r="V28" s="841">
        <v>5095</v>
      </c>
      <c r="W28" s="841"/>
      <c r="X28" s="841"/>
      <c r="Y28" s="841"/>
      <c r="Z28" s="841"/>
      <c r="AA28" s="841">
        <v>0</v>
      </c>
      <c r="AB28" s="841"/>
      <c r="AC28" s="841"/>
      <c r="AD28" s="841"/>
      <c r="AE28" s="842"/>
      <c r="AF28" s="843">
        <v>0</v>
      </c>
      <c r="AG28" s="841"/>
      <c r="AH28" s="841"/>
      <c r="AI28" s="841"/>
      <c r="AJ28" s="844"/>
      <c r="AK28" s="845">
        <v>382</v>
      </c>
      <c r="AL28" s="836"/>
      <c r="AM28" s="836"/>
      <c r="AN28" s="836"/>
      <c r="AO28" s="836"/>
      <c r="AP28" s="836">
        <v>32</v>
      </c>
      <c r="AQ28" s="836"/>
      <c r="AR28" s="836"/>
      <c r="AS28" s="836"/>
      <c r="AT28" s="836"/>
      <c r="AU28" s="836" t="s">
        <v>483</v>
      </c>
      <c r="AV28" s="836"/>
      <c r="AW28" s="836"/>
      <c r="AX28" s="836"/>
      <c r="AY28" s="836"/>
      <c r="AZ28" s="837" t="s">
        <v>483</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66</v>
      </c>
      <c r="R29" s="777"/>
      <c r="S29" s="777"/>
      <c r="T29" s="777"/>
      <c r="U29" s="777"/>
      <c r="V29" s="777">
        <v>65</v>
      </c>
      <c r="W29" s="777"/>
      <c r="X29" s="777"/>
      <c r="Y29" s="777"/>
      <c r="Z29" s="777"/>
      <c r="AA29" s="777">
        <v>1</v>
      </c>
      <c r="AB29" s="777"/>
      <c r="AC29" s="777"/>
      <c r="AD29" s="777"/>
      <c r="AE29" s="778"/>
      <c r="AF29" s="779">
        <v>1</v>
      </c>
      <c r="AG29" s="780"/>
      <c r="AH29" s="780"/>
      <c r="AI29" s="780"/>
      <c r="AJ29" s="781"/>
      <c r="AK29" s="848">
        <v>15</v>
      </c>
      <c r="AL29" s="849"/>
      <c r="AM29" s="849"/>
      <c r="AN29" s="849"/>
      <c r="AO29" s="849"/>
      <c r="AP29" s="849">
        <v>8</v>
      </c>
      <c r="AQ29" s="849"/>
      <c r="AR29" s="849"/>
      <c r="AS29" s="849"/>
      <c r="AT29" s="849"/>
      <c r="AU29" s="849">
        <v>2</v>
      </c>
      <c r="AV29" s="849"/>
      <c r="AW29" s="849"/>
      <c r="AX29" s="849"/>
      <c r="AY29" s="849"/>
      <c r="AZ29" s="850" t="s">
        <v>483</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369</v>
      </c>
      <c r="R30" s="777"/>
      <c r="S30" s="777"/>
      <c r="T30" s="777"/>
      <c r="U30" s="777"/>
      <c r="V30" s="777">
        <v>369</v>
      </c>
      <c r="W30" s="777"/>
      <c r="X30" s="777"/>
      <c r="Y30" s="777"/>
      <c r="Z30" s="777"/>
      <c r="AA30" s="777">
        <v>0</v>
      </c>
      <c r="AB30" s="777"/>
      <c r="AC30" s="777"/>
      <c r="AD30" s="777"/>
      <c r="AE30" s="778"/>
      <c r="AF30" s="779">
        <v>0</v>
      </c>
      <c r="AG30" s="780"/>
      <c r="AH30" s="780"/>
      <c r="AI30" s="780"/>
      <c r="AJ30" s="781"/>
      <c r="AK30" s="848">
        <v>95</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3389</v>
      </c>
      <c r="R31" s="777"/>
      <c r="S31" s="777"/>
      <c r="T31" s="777"/>
      <c r="U31" s="777"/>
      <c r="V31" s="777">
        <v>3357</v>
      </c>
      <c r="W31" s="777"/>
      <c r="X31" s="777"/>
      <c r="Y31" s="777"/>
      <c r="Z31" s="777"/>
      <c r="AA31" s="777">
        <v>32</v>
      </c>
      <c r="AB31" s="777"/>
      <c r="AC31" s="777"/>
      <c r="AD31" s="777"/>
      <c r="AE31" s="778"/>
      <c r="AF31" s="779">
        <v>31</v>
      </c>
      <c r="AG31" s="780"/>
      <c r="AH31" s="780"/>
      <c r="AI31" s="780"/>
      <c r="AJ31" s="781"/>
      <c r="AK31" s="848">
        <v>495</v>
      </c>
      <c r="AL31" s="849"/>
      <c r="AM31" s="849"/>
      <c r="AN31" s="849"/>
      <c r="AO31" s="849"/>
      <c r="AP31" s="849">
        <v>14</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18</v>
      </c>
      <c r="R32" s="777"/>
      <c r="S32" s="777"/>
      <c r="T32" s="777"/>
      <c r="U32" s="777"/>
      <c r="V32" s="777">
        <v>10</v>
      </c>
      <c r="W32" s="777"/>
      <c r="X32" s="777"/>
      <c r="Y32" s="777"/>
      <c r="Z32" s="777"/>
      <c r="AA32" s="777">
        <v>8</v>
      </c>
      <c r="AB32" s="777"/>
      <c r="AC32" s="777"/>
      <c r="AD32" s="777"/>
      <c r="AE32" s="778"/>
      <c r="AF32" s="779">
        <v>8</v>
      </c>
      <c r="AG32" s="780"/>
      <c r="AH32" s="780"/>
      <c r="AI32" s="780"/>
      <c r="AJ32" s="781"/>
      <c r="AK32" s="848" t="s">
        <v>538</v>
      </c>
      <c r="AL32" s="849"/>
      <c r="AM32" s="849"/>
      <c r="AN32" s="849"/>
      <c r="AO32" s="849"/>
      <c r="AP32" s="849" t="s">
        <v>483</v>
      </c>
      <c r="AQ32" s="849"/>
      <c r="AR32" s="849"/>
      <c r="AS32" s="849"/>
      <c r="AT32" s="849"/>
      <c r="AU32" s="849" t="s">
        <v>483</v>
      </c>
      <c r="AV32" s="849"/>
      <c r="AW32" s="849"/>
      <c r="AX32" s="849"/>
      <c r="AY32" s="849"/>
      <c r="AZ32" s="850" t="s">
        <v>483</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50</v>
      </c>
      <c r="R33" s="777"/>
      <c r="S33" s="777"/>
      <c r="T33" s="777"/>
      <c r="U33" s="777"/>
      <c r="V33" s="777">
        <v>50</v>
      </c>
      <c r="W33" s="777"/>
      <c r="X33" s="777"/>
      <c r="Y33" s="777"/>
      <c r="Z33" s="777"/>
      <c r="AA33" s="777">
        <v>0</v>
      </c>
      <c r="AB33" s="777"/>
      <c r="AC33" s="777"/>
      <c r="AD33" s="777"/>
      <c r="AE33" s="778"/>
      <c r="AF33" s="779">
        <v>0</v>
      </c>
      <c r="AG33" s="780"/>
      <c r="AH33" s="780"/>
      <c r="AI33" s="780"/>
      <c r="AJ33" s="781"/>
      <c r="AK33" s="848" t="s">
        <v>538</v>
      </c>
      <c r="AL33" s="849"/>
      <c r="AM33" s="849"/>
      <c r="AN33" s="849"/>
      <c r="AO33" s="849"/>
      <c r="AP33" s="849" t="s">
        <v>483</v>
      </c>
      <c r="AQ33" s="849"/>
      <c r="AR33" s="849"/>
      <c r="AS33" s="849"/>
      <c r="AT33" s="849"/>
      <c r="AU33" s="849" t="s">
        <v>483</v>
      </c>
      <c r="AV33" s="849"/>
      <c r="AW33" s="849"/>
      <c r="AX33" s="849"/>
      <c r="AY33" s="849"/>
      <c r="AZ33" s="850" t="s">
        <v>483</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454</v>
      </c>
      <c r="R34" s="777"/>
      <c r="S34" s="777"/>
      <c r="T34" s="777"/>
      <c r="U34" s="777"/>
      <c r="V34" s="777">
        <v>392</v>
      </c>
      <c r="W34" s="777"/>
      <c r="X34" s="777"/>
      <c r="Y34" s="777"/>
      <c r="Z34" s="777"/>
      <c r="AA34" s="777">
        <v>62</v>
      </c>
      <c r="AB34" s="777"/>
      <c r="AC34" s="777"/>
      <c r="AD34" s="777"/>
      <c r="AE34" s="778"/>
      <c r="AF34" s="779">
        <v>1065</v>
      </c>
      <c r="AG34" s="780"/>
      <c r="AH34" s="780"/>
      <c r="AI34" s="780"/>
      <c r="AJ34" s="781"/>
      <c r="AK34" s="848">
        <v>3</v>
      </c>
      <c r="AL34" s="849"/>
      <c r="AM34" s="849"/>
      <c r="AN34" s="849"/>
      <c r="AO34" s="849"/>
      <c r="AP34" s="849">
        <v>1111</v>
      </c>
      <c r="AQ34" s="849"/>
      <c r="AR34" s="849"/>
      <c r="AS34" s="849"/>
      <c r="AT34" s="849"/>
      <c r="AU34" s="849">
        <v>6</v>
      </c>
      <c r="AV34" s="849"/>
      <c r="AW34" s="849"/>
      <c r="AX34" s="849"/>
      <c r="AY34" s="849"/>
      <c r="AZ34" s="850" t="s">
        <v>538</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958</v>
      </c>
      <c r="R35" s="777"/>
      <c r="S35" s="777"/>
      <c r="T35" s="777"/>
      <c r="U35" s="777"/>
      <c r="V35" s="777">
        <v>940</v>
      </c>
      <c r="W35" s="777"/>
      <c r="X35" s="777"/>
      <c r="Y35" s="777"/>
      <c r="Z35" s="777"/>
      <c r="AA35" s="777">
        <v>62</v>
      </c>
      <c r="AB35" s="777"/>
      <c r="AC35" s="777"/>
      <c r="AD35" s="777"/>
      <c r="AE35" s="778"/>
      <c r="AF35" s="779">
        <v>272</v>
      </c>
      <c r="AG35" s="780"/>
      <c r="AH35" s="780"/>
      <c r="AI35" s="780"/>
      <c r="AJ35" s="781"/>
      <c r="AK35" s="848" t="s">
        <v>483</v>
      </c>
      <c r="AL35" s="849"/>
      <c r="AM35" s="849"/>
      <c r="AN35" s="849"/>
      <c r="AO35" s="849"/>
      <c r="AP35" s="849" t="s">
        <v>483</v>
      </c>
      <c r="AQ35" s="849"/>
      <c r="AR35" s="849"/>
      <c r="AS35" s="849"/>
      <c r="AT35" s="849"/>
      <c r="AU35" s="849" t="s">
        <v>483</v>
      </c>
      <c r="AV35" s="849"/>
      <c r="AW35" s="849"/>
      <c r="AX35" s="849"/>
      <c r="AY35" s="849"/>
      <c r="AZ35" s="850" t="s">
        <v>483</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384</v>
      </c>
      <c r="C36" s="774"/>
      <c r="D36" s="774"/>
      <c r="E36" s="774"/>
      <c r="F36" s="774"/>
      <c r="G36" s="774"/>
      <c r="H36" s="774"/>
      <c r="I36" s="774"/>
      <c r="J36" s="774"/>
      <c r="K36" s="774"/>
      <c r="L36" s="774"/>
      <c r="M36" s="774"/>
      <c r="N36" s="774"/>
      <c r="O36" s="774"/>
      <c r="P36" s="775"/>
      <c r="Q36" s="776">
        <v>24</v>
      </c>
      <c r="R36" s="777"/>
      <c r="S36" s="777"/>
      <c r="T36" s="777"/>
      <c r="U36" s="777"/>
      <c r="V36" s="777">
        <v>24</v>
      </c>
      <c r="W36" s="777"/>
      <c r="X36" s="777"/>
      <c r="Y36" s="777"/>
      <c r="Z36" s="777"/>
      <c r="AA36" s="777">
        <v>0</v>
      </c>
      <c r="AB36" s="777"/>
      <c r="AC36" s="777"/>
      <c r="AD36" s="777"/>
      <c r="AE36" s="778"/>
      <c r="AF36" s="779">
        <v>38</v>
      </c>
      <c r="AG36" s="780"/>
      <c r="AH36" s="780"/>
      <c r="AI36" s="780"/>
      <c r="AJ36" s="781"/>
      <c r="AK36" s="848">
        <v>30</v>
      </c>
      <c r="AL36" s="849"/>
      <c r="AM36" s="849"/>
      <c r="AN36" s="849"/>
      <c r="AO36" s="849"/>
      <c r="AP36" s="849">
        <v>90</v>
      </c>
      <c r="AQ36" s="849"/>
      <c r="AR36" s="849"/>
      <c r="AS36" s="849"/>
      <c r="AT36" s="849"/>
      <c r="AU36" s="849">
        <v>90</v>
      </c>
      <c r="AV36" s="849"/>
      <c r="AW36" s="849"/>
      <c r="AX36" s="849"/>
      <c r="AY36" s="849"/>
      <c r="AZ36" s="850" t="s">
        <v>538</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385</v>
      </c>
      <c r="C37" s="774"/>
      <c r="D37" s="774"/>
      <c r="E37" s="774"/>
      <c r="F37" s="774"/>
      <c r="G37" s="774"/>
      <c r="H37" s="774"/>
      <c r="I37" s="774"/>
      <c r="J37" s="774"/>
      <c r="K37" s="774"/>
      <c r="L37" s="774"/>
      <c r="M37" s="774"/>
      <c r="N37" s="774"/>
      <c r="O37" s="774"/>
      <c r="P37" s="775"/>
      <c r="Q37" s="776">
        <v>1389</v>
      </c>
      <c r="R37" s="777"/>
      <c r="S37" s="777"/>
      <c r="T37" s="777"/>
      <c r="U37" s="777"/>
      <c r="V37" s="777">
        <v>1388</v>
      </c>
      <c r="W37" s="777"/>
      <c r="X37" s="777"/>
      <c r="Y37" s="777"/>
      <c r="Z37" s="777"/>
      <c r="AA37" s="777">
        <v>1</v>
      </c>
      <c r="AB37" s="777"/>
      <c r="AC37" s="777"/>
      <c r="AD37" s="777"/>
      <c r="AE37" s="778"/>
      <c r="AF37" s="779">
        <v>1</v>
      </c>
      <c r="AG37" s="780"/>
      <c r="AH37" s="780"/>
      <c r="AI37" s="780"/>
      <c r="AJ37" s="781"/>
      <c r="AK37" s="848">
        <v>701</v>
      </c>
      <c r="AL37" s="849"/>
      <c r="AM37" s="849"/>
      <c r="AN37" s="849"/>
      <c r="AO37" s="849"/>
      <c r="AP37" s="849">
        <v>9168</v>
      </c>
      <c r="AQ37" s="849"/>
      <c r="AR37" s="849"/>
      <c r="AS37" s="849"/>
      <c r="AT37" s="849"/>
      <c r="AU37" s="849">
        <v>8187</v>
      </c>
      <c r="AV37" s="849"/>
      <c r="AW37" s="849"/>
      <c r="AX37" s="849"/>
      <c r="AY37" s="849"/>
      <c r="AZ37" s="850" t="s">
        <v>538</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387</v>
      </c>
      <c r="C38" s="774"/>
      <c r="D38" s="774"/>
      <c r="E38" s="774"/>
      <c r="F38" s="774"/>
      <c r="G38" s="774"/>
      <c r="H38" s="774"/>
      <c r="I38" s="774"/>
      <c r="J38" s="774"/>
      <c r="K38" s="774"/>
      <c r="L38" s="774"/>
      <c r="M38" s="774"/>
      <c r="N38" s="774"/>
      <c r="O38" s="774"/>
      <c r="P38" s="775"/>
      <c r="Q38" s="776">
        <v>661</v>
      </c>
      <c r="R38" s="777"/>
      <c r="S38" s="777"/>
      <c r="T38" s="777"/>
      <c r="U38" s="777"/>
      <c r="V38" s="777">
        <v>658</v>
      </c>
      <c r="W38" s="777"/>
      <c r="X38" s="777"/>
      <c r="Y38" s="777"/>
      <c r="Z38" s="777"/>
      <c r="AA38" s="777">
        <v>3</v>
      </c>
      <c r="AB38" s="777"/>
      <c r="AC38" s="777"/>
      <c r="AD38" s="777"/>
      <c r="AE38" s="778"/>
      <c r="AF38" s="779">
        <v>1</v>
      </c>
      <c r="AG38" s="780"/>
      <c r="AH38" s="780"/>
      <c r="AI38" s="780"/>
      <c r="AJ38" s="781"/>
      <c r="AK38" s="848">
        <v>218</v>
      </c>
      <c r="AL38" s="849"/>
      <c r="AM38" s="849"/>
      <c r="AN38" s="849"/>
      <c r="AO38" s="849"/>
      <c r="AP38" s="849">
        <v>2557</v>
      </c>
      <c r="AQ38" s="849"/>
      <c r="AR38" s="849"/>
      <c r="AS38" s="849"/>
      <c r="AT38" s="849"/>
      <c r="AU38" s="849">
        <v>1736</v>
      </c>
      <c r="AV38" s="849"/>
      <c r="AW38" s="849"/>
      <c r="AX38" s="849"/>
      <c r="AY38" s="849"/>
      <c r="AZ38" s="850" t="s">
        <v>539</v>
      </c>
      <c r="BA38" s="850"/>
      <c r="BB38" s="850"/>
      <c r="BC38" s="850"/>
      <c r="BD38" s="850"/>
      <c r="BE38" s="846" t="s">
        <v>386</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1416</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1557</v>
      </c>
      <c r="R68" s="884"/>
      <c r="S68" s="884"/>
      <c r="T68" s="884"/>
      <c r="U68" s="884"/>
      <c r="V68" s="884">
        <v>1536</v>
      </c>
      <c r="W68" s="884"/>
      <c r="X68" s="884"/>
      <c r="Y68" s="884"/>
      <c r="Z68" s="884"/>
      <c r="AA68" s="884">
        <v>21</v>
      </c>
      <c r="AB68" s="884"/>
      <c r="AC68" s="884"/>
      <c r="AD68" s="884"/>
      <c r="AE68" s="884"/>
      <c r="AF68" s="884">
        <v>21</v>
      </c>
      <c r="AG68" s="884"/>
      <c r="AH68" s="884"/>
      <c r="AI68" s="884"/>
      <c r="AJ68" s="884"/>
      <c r="AK68" s="884">
        <v>28</v>
      </c>
      <c r="AL68" s="884"/>
      <c r="AM68" s="884"/>
      <c r="AN68" s="884"/>
      <c r="AO68" s="884"/>
      <c r="AP68" s="884">
        <v>1961</v>
      </c>
      <c r="AQ68" s="884"/>
      <c r="AR68" s="884"/>
      <c r="AS68" s="884"/>
      <c r="AT68" s="884"/>
      <c r="AU68" s="884">
        <v>928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267</v>
      </c>
      <c r="R69" s="849"/>
      <c r="S69" s="849"/>
      <c r="T69" s="849"/>
      <c r="U69" s="849"/>
      <c r="V69" s="849">
        <v>258</v>
      </c>
      <c r="W69" s="849"/>
      <c r="X69" s="849"/>
      <c r="Y69" s="849"/>
      <c r="Z69" s="849"/>
      <c r="AA69" s="849">
        <v>9</v>
      </c>
      <c r="AB69" s="849"/>
      <c r="AC69" s="849"/>
      <c r="AD69" s="849"/>
      <c r="AE69" s="849"/>
      <c r="AF69" s="849">
        <v>9</v>
      </c>
      <c r="AG69" s="849"/>
      <c r="AH69" s="849"/>
      <c r="AI69" s="849"/>
      <c r="AJ69" s="849"/>
      <c r="AK69" s="849" t="s">
        <v>483</v>
      </c>
      <c r="AL69" s="849"/>
      <c r="AM69" s="849"/>
      <c r="AN69" s="849"/>
      <c r="AO69" s="849"/>
      <c r="AP69" s="849" t="s">
        <v>483</v>
      </c>
      <c r="AQ69" s="849"/>
      <c r="AR69" s="849"/>
      <c r="AS69" s="849"/>
      <c r="AT69" s="849"/>
      <c r="AU69" s="849" t="s">
        <v>483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6153</v>
      </c>
      <c r="R70" s="849"/>
      <c r="S70" s="849"/>
      <c r="T70" s="849"/>
      <c r="U70" s="849"/>
      <c r="V70" s="849">
        <v>5938</v>
      </c>
      <c r="W70" s="849"/>
      <c r="X70" s="849"/>
      <c r="Y70" s="849"/>
      <c r="Z70" s="849"/>
      <c r="AA70" s="849">
        <v>215</v>
      </c>
      <c r="AB70" s="849"/>
      <c r="AC70" s="849"/>
      <c r="AD70" s="849"/>
      <c r="AE70" s="849"/>
      <c r="AF70" s="849">
        <v>215</v>
      </c>
      <c r="AG70" s="849"/>
      <c r="AH70" s="849"/>
      <c r="AI70" s="849"/>
      <c r="AJ70" s="849"/>
      <c r="AK70" s="849">
        <v>1163</v>
      </c>
      <c r="AL70" s="849"/>
      <c r="AM70" s="849"/>
      <c r="AN70" s="849"/>
      <c r="AO70" s="849"/>
      <c r="AP70" s="849" t="s">
        <v>483</v>
      </c>
      <c r="AQ70" s="849"/>
      <c r="AR70" s="849"/>
      <c r="AS70" s="849"/>
      <c r="AT70" s="849"/>
      <c r="AU70" s="849" t="s">
        <v>483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551</v>
      </c>
      <c r="C71" s="892"/>
      <c r="D71" s="892"/>
      <c r="E71" s="892"/>
      <c r="F71" s="892"/>
      <c r="G71" s="892"/>
      <c r="H71" s="892"/>
      <c r="I71" s="892"/>
      <c r="J71" s="892"/>
      <c r="K71" s="892"/>
      <c r="L71" s="892"/>
      <c r="M71" s="892"/>
      <c r="N71" s="892"/>
      <c r="O71" s="892"/>
      <c r="P71" s="893"/>
      <c r="Q71" s="894">
        <v>311</v>
      </c>
      <c r="R71" s="849"/>
      <c r="S71" s="849"/>
      <c r="T71" s="849"/>
      <c r="U71" s="849"/>
      <c r="V71" s="849">
        <v>287</v>
      </c>
      <c r="W71" s="849"/>
      <c r="X71" s="849"/>
      <c r="Y71" s="849"/>
      <c r="Z71" s="849"/>
      <c r="AA71" s="849">
        <v>24</v>
      </c>
      <c r="AB71" s="849"/>
      <c r="AC71" s="849"/>
      <c r="AD71" s="849"/>
      <c r="AE71" s="849"/>
      <c r="AF71" s="849">
        <v>7</v>
      </c>
      <c r="AG71" s="849"/>
      <c r="AH71" s="849"/>
      <c r="AI71" s="849"/>
      <c r="AJ71" s="849"/>
      <c r="AK71" s="849">
        <v>16</v>
      </c>
      <c r="AL71" s="849"/>
      <c r="AM71" s="849"/>
      <c r="AN71" s="849"/>
      <c r="AO71" s="849"/>
      <c r="AP71" s="849" t="s">
        <v>483</v>
      </c>
      <c r="AQ71" s="849"/>
      <c r="AR71" s="849"/>
      <c r="AS71" s="849"/>
      <c r="AT71" s="849"/>
      <c r="AU71" s="849" t="s">
        <v>483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74</v>
      </c>
      <c r="R72" s="849"/>
      <c r="S72" s="849"/>
      <c r="T72" s="849"/>
      <c r="U72" s="849"/>
      <c r="V72" s="849">
        <v>73</v>
      </c>
      <c r="W72" s="849"/>
      <c r="X72" s="849"/>
      <c r="Y72" s="849"/>
      <c r="Z72" s="849"/>
      <c r="AA72" s="849">
        <v>1</v>
      </c>
      <c r="AB72" s="849"/>
      <c r="AC72" s="849"/>
      <c r="AD72" s="849"/>
      <c r="AE72" s="849"/>
      <c r="AF72" s="849">
        <v>1</v>
      </c>
      <c r="AG72" s="849"/>
      <c r="AH72" s="849"/>
      <c r="AI72" s="849"/>
      <c r="AJ72" s="849"/>
      <c r="AK72" s="849">
        <v>4</v>
      </c>
      <c r="AL72" s="849"/>
      <c r="AM72" s="849"/>
      <c r="AN72" s="849"/>
      <c r="AO72" s="849"/>
      <c r="AP72" s="849" t="s">
        <v>483</v>
      </c>
      <c r="AQ72" s="849"/>
      <c r="AR72" s="849"/>
      <c r="AS72" s="849"/>
      <c r="AT72" s="849"/>
      <c r="AU72" s="849" t="s">
        <v>483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670</v>
      </c>
      <c r="R73" s="849"/>
      <c r="S73" s="849"/>
      <c r="T73" s="849"/>
      <c r="U73" s="849"/>
      <c r="V73" s="849">
        <v>503</v>
      </c>
      <c r="W73" s="849"/>
      <c r="X73" s="849"/>
      <c r="Y73" s="849"/>
      <c r="Z73" s="849"/>
      <c r="AA73" s="849">
        <v>167</v>
      </c>
      <c r="AB73" s="849"/>
      <c r="AC73" s="849"/>
      <c r="AD73" s="849"/>
      <c r="AE73" s="849"/>
      <c r="AF73" s="849">
        <v>95</v>
      </c>
      <c r="AG73" s="849"/>
      <c r="AH73" s="849"/>
      <c r="AI73" s="849"/>
      <c r="AJ73" s="849"/>
      <c r="AK73" s="849" t="s">
        <v>552</v>
      </c>
      <c r="AL73" s="849"/>
      <c r="AM73" s="849"/>
      <c r="AN73" s="849"/>
      <c r="AO73" s="849"/>
      <c r="AP73" s="849">
        <v>1119</v>
      </c>
      <c r="AQ73" s="849"/>
      <c r="AR73" s="849"/>
      <c r="AS73" s="849"/>
      <c r="AT73" s="849"/>
      <c r="AU73" s="849">
        <v>19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1097</v>
      </c>
      <c r="R74" s="849"/>
      <c r="S74" s="849"/>
      <c r="T74" s="849"/>
      <c r="U74" s="849"/>
      <c r="V74" s="849">
        <v>1015</v>
      </c>
      <c r="W74" s="849"/>
      <c r="X74" s="849"/>
      <c r="Y74" s="849"/>
      <c r="Z74" s="849"/>
      <c r="AA74" s="849">
        <v>82</v>
      </c>
      <c r="AB74" s="849"/>
      <c r="AC74" s="849"/>
      <c r="AD74" s="849"/>
      <c r="AE74" s="849"/>
      <c r="AF74" s="849">
        <v>2664</v>
      </c>
      <c r="AG74" s="849"/>
      <c r="AH74" s="849"/>
      <c r="AI74" s="849"/>
      <c r="AJ74" s="849"/>
      <c r="AK74" s="849" t="s">
        <v>538</v>
      </c>
      <c r="AL74" s="849"/>
      <c r="AM74" s="849"/>
      <c r="AN74" s="849"/>
      <c r="AO74" s="849"/>
      <c r="AP74" s="849">
        <v>2413</v>
      </c>
      <c r="AQ74" s="849"/>
      <c r="AR74" s="849"/>
      <c r="AS74" s="849"/>
      <c r="AT74" s="849"/>
      <c r="AU74" s="849">
        <v>0</v>
      </c>
      <c r="AV74" s="849"/>
      <c r="AW74" s="849"/>
      <c r="AX74" s="849"/>
      <c r="AY74" s="849"/>
      <c r="AZ74" s="895" t="s">
        <v>550</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11085</v>
      </c>
      <c r="R75" s="898"/>
      <c r="S75" s="898"/>
      <c r="T75" s="898"/>
      <c r="U75" s="848"/>
      <c r="V75" s="899">
        <v>11061</v>
      </c>
      <c r="W75" s="898"/>
      <c r="X75" s="898"/>
      <c r="Y75" s="898"/>
      <c r="Z75" s="848"/>
      <c r="AA75" s="899">
        <v>24</v>
      </c>
      <c r="AB75" s="898"/>
      <c r="AC75" s="898"/>
      <c r="AD75" s="898"/>
      <c r="AE75" s="848"/>
      <c r="AF75" s="899">
        <v>24</v>
      </c>
      <c r="AG75" s="898"/>
      <c r="AH75" s="898"/>
      <c r="AI75" s="898"/>
      <c r="AJ75" s="848"/>
      <c r="AK75" s="899" t="s">
        <v>552</v>
      </c>
      <c r="AL75" s="898"/>
      <c r="AM75" s="898"/>
      <c r="AN75" s="898"/>
      <c r="AO75" s="848"/>
      <c r="AP75" s="899">
        <v>5243</v>
      </c>
      <c r="AQ75" s="898"/>
      <c r="AR75" s="898"/>
      <c r="AS75" s="898"/>
      <c r="AT75" s="848"/>
      <c r="AU75" s="899">
        <v>709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496</v>
      </c>
      <c r="R76" s="898"/>
      <c r="S76" s="898"/>
      <c r="T76" s="898"/>
      <c r="U76" s="848"/>
      <c r="V76" s="899">
        <v>475</v>
      </c>
      <c r="W76" s="898"/>
      <c r="X76" s="898"/>
      <c r="Y76" s="898"/>
      <c r="Z76" s="848"/>
      <c r="AA76" s="899">
        <v>21</v>
      </c>
      <c r="AB76" s="898"/>
      <c r="AC76" s="898"/>
      <c r="AD76" s="898"/>
      <c r="AE76" s="848"/>
      <c r="AF76" s="899">
        <v>21</v>
      </c>
      <c r="AG76" s="898"/>
      <c r="AH76" s="898"/>
      <c r="AI76" s="898"/>
      <c r="AJ76" s="848"/>
      <c r="AK76" s="899" t="s">
        <v>483</v>
      </c>
      <c r="AL76" s="898"/>
      <c r="AM76" s="898"/>
      <c r="AN76" s="898"/>
      <c r="AO76" s="848"/>
      <c r="AP76" s="899" t="s">
        <v>483</v>
      </c>
      <c r="AQ76" s="898"/>
      <c r="AR76" s="898"/>
      <c r="AS76" s="898"/>
      <c r="AT76" s="848"/>
      <c r="AU76" s="899" t="s">
        <v>483</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99579</v>
      </c>
      <c r="R77" s="898"/>
      <c r="S77" s="898"/>
      <c r="T77" s="898"/>
      <c r="U77" s="848"/>
      <c r="V77" s="899">
        <v>97600</v>
      </c>
      <c r="W77" s="898"/>
      <c r="X77" s="898"/>
      <c r="Y77" s="898"/>
      <c r="Z77" s="848"/>
      <c r="AA77" s="899">
        <v>1979</v>
      </c>
      <c r="AB77" s="898"/>
      <c r="AC77" s="898"/>
      <c r="AD77" s="898"/>
      <c r="AE77" s="848"/>
      <c r="AF77" s="899">
        <v>1979</v>
      </c>
      <c r="AG77" s="898"/>
      <c r="AH77" s="898"/>
      <c r="AI77" s="898"/>
      <c r="AJ77" s="848"/>
      <c r="AK77" s="899">
        <v>951</v>
      </c>
      <c r="AL77" s="898"/>
      <c r="AM77" s="898"/>
      <c r="AN77" s="898"/>
      <c r="AO77" s="848"/>
      <c r="AP77" s="899" t="s">
        <v>483</v>
      </c>
      <c r="AQ77" s="898"/>
      <c r="AR77" s="898"/>
      <c r="AS77" s="898"/>
      <c r="AT77" s="848"/>
      <c r="AU77" s="899" t="s">
        <v>483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52</v>
      </c>
      <c r="R78" s="849"/>
      <c r="S78" s="849"/>
      <c r="T78" s="849"/>
      <c r="U78" s="849"/>
      <c r="V78" s="849">
        <v>43</v>
      </c>
      <c r="W78" s="849"/>
      <c r="X78" s="849"/>
      <c r="Y78" s="849"/>
      <c r="Z78" s="849"/>
      <c r="AA78" s="849">
        <v>9</v>
      </c>
      <c r="AB78" s="849"/>
      <c r="AC78" s="849"/>
      <c r="AD78" s="849"/>
      <c r="AE78" s="849"/>
      <c r="AF78" s="849">
        <v>9</v>
      </c>
      <c r="AG78" s="849"/>
      <c r="AH78" s="849"/>
      <c r="AI78" s="849"/>
      <c r="AJ78" s="849"/>
      <c r="AK78" s="849" t="s">
        <v>483</v>
      </c>
      <c r="AL78" s="849"/>
      <c r="AM78" s="849"/>
      <c r="AN78" s="849"/>
      <c r="AO78" s="849"/>
      <c r="AP78" s="849" t="s">
        <v>483</v>
      </c>
      <c r="AQ78" s="849"/>
      <c r="AR78" s="849"/>
      <c r="AS78" s="849"/>
      <c r="AT78" s="849"/>
      <c r="AU78" s="849" t="s">
        <v>483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2198887</v>
      </c>
      <c r="AB110" s="920"/>
      <c r="AC110" s="920"/>
      <c r="AD110" s="920"/>
      <c r="AE110" s="921"/>
      <c r="AF110" s="922">
        <v>2251549</v>
      </c>
      <c r="AG110" s="920"/>
      <c r="AH110" s="920"/>
      <c r="AI110" s="920"/>
      <c r="AJ110" s="921"/>
      <c r="AK110" s="922">
        <v>2120122</v>
      </c>
      <c r="AL110" s="920"/>
      <c r="AM110" s="920"/>
      <c r="AN110" s="920"/>
      <c r="AO110" s="921"/>
      <c r="AP110" s="923">
        <v>25.2</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23714877</v>
      </c>
      <c r="BR110" s="957"/>
      <c r="BS110" s="957"/>
      <c r="BT110" s="957"/>
      <c r="BU110" s="957"/>
      <c r="BV110" s="957">
        <v>24624739</v>
      </c>
      <c r="BW110" s="957"/>
      <c r="BX110" s="957"/>
      <c r="BY110" s="957"/>
      <c r="BZ110" s="957"/>
      <c r="CA110" s="957">
        <v>24738225</v>
      </c>
      <c r="CB110" s="957"/>
      <c r="CC110" s="957"/>
      <c r="CD110" s="957"/>
      <c r="CE110" s="957"/>
      <c r="CF110" s="971">
        <v>294.3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1077526</v>
      </c>
      <c r="BR111" s="950"/>
      <c r="BS111" s="950"/>
      <c r="BT111" s="950"/>
      <c r="BU111" s="950"/>
      <c r="BV111" s="950">
        <v>964463</v>
      </c>
      <c r="BW111" s="950"/>
      <c r="BX111" s="950"/>
      <c r="BY111" s="950"/>
      <c r="BZ111" s="950"/>
      <c r="CA111" s="950">
        <v>851401</v>
      </c>
      <c r="CB111" s="950"/>
      <c r="CC111" s="950"/>
      <c r="CD111" s="950"/>
      <c r="CE111" s="950"/>
      <c r="CF111" s="944">
        <v>10.1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10574025</v>
      </c>
      <c r="BR112" s="950"/>
      <c r="BS112" s="950"/>
      <c r="BT112" s="950"/>
      <c r="BU112" s="950"/>
      <c r="BV112" s="950">
        <v>10333739</v>
      </c>
      <c r="BW112" s="950"/>
      <c r="BX112" s="950"/>
      <c r="BY112" s="950"/>
      <c r="BZ112" s="950"/>
      <c r="CA112" s="950">
        <v>10021161</v>
      </c>
      <c r="CB112" s="950"/>
      <c r="CC112" s="950"/>
      <c r="CD112" s="950"/>
      <c r="CE112" s="950"/>
      <c r="CF112" s="944">
        <v>119.2</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703581</v>
      </c>
      <c r="AB113" s="964"/>
      <c r="AC113" s="964"/>
      <c r="AD113" s="964"/>
      <c r="AE113" s="965"/>
      <c r="AF113" s="966">
        <v>699616</v>
      </c>
      <c r="AG113" s="964"/>
      <c r="AH113" s="964"/>
      <c r="AI113" s="964"/>
      <c r="AJ113" s="965"/>
      <c r="AK113" s="966">
        <v>706260</v>
      </c>
      <c r="AL113" s="964"/>
      <c r="AM113" s="964"/>
      <c r="AN113" s="964"/>
      <c r="AO113" s="965"/>
      <c r="AP113" s="967">
        <v>8.4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947900</v>
      </c>
      <c r="BR113" s="950"/>
      <c r="BS113" s="950"/>
      <c r="BT113" s="950"/>
      <c r="BU113" s="950"/>
      <c r="BV113" s="950">
        <v>1110316</v>
      </c>
      <c r="BW113" s="950"/>
      <c r="BX113" s="950"/>
      <c r="BY113" s="950"/>
      <c r="BZ113" s="950"/>
      <c r="CA113" s="950">
        <v>1656509</v>
      </c>
      <c r="CB113" s="950"/>
      <c r="CC113" s="950"/>
      <c r="CD113" s="950"/>
      <c r="CE113" s="950"/>
      <c r="CF113" s="944">
        <v>19.7</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92812</v>
      </c>
      <c r="AB114" s="989"/>
      <c r="AC114" s="989"/>
      <c r="AD114" s="989"/>
      <c r="AE114" s="990"/>
      <c r="AF114" s="991">
        <v>92777</v>
      </c>
      <c r="AG114" s="989"/>
      <c r="AH114" s="989"/>
      <c r="AI114" s="989"/>
      <c r="AJ114" s="990"/>
      <c r="AK114" s="991">
        <v>105288</v>
      </c>
      <c r="AL114" s="989"/>
      <c r="AM114" s="989"/>
      <c r="AN114" s="989"/>
      <c r="AO114" s="990"/>
      <c r="AP114" s="992">
        <v>1.3</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3276291</v>
      </c>
      <c r="BR114" s="950"/>
      <c r="BS114" s="950"/>
      <c r="BT114" s="950"/>
      <c r="BU114" s="950"/>
      <c r="BV114" s="950">
        <v>3079444</v>
      </c>
      <c r="BW114" s="950"/>
      <c r="BX114" s="950"/>
      <c r="BY114" s="950"/>
      <c r="BZ114" s="950"/>
      <c r="CA114" s="950">
        <v>3124665</v>
      </c>
      <c r="CB114" s="950"/>
      <c r="CC114" s="950"/>
      <c r="CD114" s="950"/>
      <c r="CE114" s="950"/>
      <c r="CF114" s="944">
        <v>37.200000000000003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124875</v>
      </c>
      <c r="AB115" s="964"/>
      <c r="AC115" s="964"/>
      <c r="AD115" s="964"/>
      <c r="AE115" s="965"/>
      <c r="AF115" s="966">
        <v>123432</v>
      </c>
      <c r="AG115" s="964"/>
      <c r="AH115" s="964"/>
      <c r="AI115" s="964"/>
      <c r="AJ115" s="965"/>
      <c r="AK115" s="966">
        <v>121988</v>
      </c>
      <c r="AL115" s="964"/>
      <c r="AM115" s="964"/>
      <c r="AN115" s="964"/>
      <c r="AO115" s="965"/>
      <c r="AP115" s="967">
        <v>1.5</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64</v>
      </c>
      <c r="BR115" s="950"/>
      <c r="BS115" s="950"/>
      <c r="BT115" s="950"/>
      <c r="BU115" s="950"/>
      <c r="BV115" s="950">
        <v>55</v>
      </c>
      <c r="BW115" s="950"/>
      <c r="BX115" s="950"/>
      <c r="BY115" s="950"/>
      <c r="BZ115" s="950"/>
      <c r="CA115" s="950">
        <v>46</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999824</v>
      </c>
      <c r="DH115" s="989"/>
      <c r="DI115" s="989"/>
      <c r="DJ115" s="989"/>
      <c r="DK115" s="990"/>
      <c r="DL115" s="991">
        <v>890908</v>
      </c>
      <c r="DM115" s="989"/>
      <c r="DN115" s="989"/>
      <c r="DO115" s="989"/>
      <c r="DP115" s="990"/>
      <c r="DQ115" s="991">
        <v>781992</v>
      </c>
      <c r="DR115" s="989"/>
      <c r="DS115" s="989"/>
      <c r="DT115" s="989"/>
      <c r="DU115" s="990"/>
      <c r="DV115" s="992">
        <v>9.3000000000000007</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381</v>
      </c>
      <c r="AB116" s="989"/>
      <c r="AC116" s="989"/>
      <c r="AD116" s="989"/>
      <c r="AE116" s="990"/>
      <c r="AF116" s="991">
        <v>1496</v>
      </c>
      <c r="AG116" s="989"/>
      <c r="AH116" s="989"/>
      <c r="AI116" s="989"/>
      <c r="AJ116" s="990"/>
      <c r="AK116" s="991">
        <v>1252</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3120536</v>
      </c>
      <c r="AB117" s="996"/>
      <c r="AC117" s="996"/>
      <c r="AD117" s="996"/>
      <c r="AE117" s="997"/>
      <c r="AF117" s="995">
        <v>3168870</v>
      </c>
      <c r="AG117" s="996"/>
      <c r="AH117" s="996"/>
      <c r="AI117" s="996"/>
      <c r="AJ117" s="997"/>
      <c r="AK117" s="995">
        <v>3054910</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39590683</v>
      </c>
      <c r="BR118" s="1016"/>
      <c r="BS118" s="1016"/>
      <c r="BT118" s="1016"/>
      <c r="BU118" s="1016"/>
      <c r="BV118" s="1016">
        <v>40112756</v>
      </c>
      <c r="BW118" s="1016"/>
      <c r="BX118" s="1016"/>
      <c r="BY118" s="1016"/>
      <c r="BZ118" s="1016"/>
      <c r="CA118" s="1016">
        <v>40392007</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3421788</v>
      </c>
      <c r="BR119" s="957"/>
      <c r="BS119" s="957"/>
      <c r="BT119" s="957"/>
      <c r="BU119" s="957"/>
      <c r="BV119" s="957">
        <v>2800861</v>
      </c>
      <c r="BW119" s="957"/>
      <c r="BX119" s="957"/>
      <c r="BY119" s="957"/>
      <c r="BZ119" s="957"/>
      <c r="CA119" s="957">
        <v>3141444</v>
      </c>
      <c r="CB119" s="957"/>
      <c r="CC119" s="957"/>
      <c r="CD119" s="957"/>
      <c r="CE119" s="957"/>
      <c r="CF119" s="971">
        <v>37.4</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77702</v>
      </c>
      <c r="DH119" s="1028"/>
      <c r="DI119" s="1028"/>
      <c r="DJ119" s="1028"/>
      <c r="DK119" s="1029"/>
      <c r="DL119" s="1030">
        <v>73555</v>
      </c>
      <c r="DM119" s="1028"/>
      <c r="DN119" s="1028"/>
      <c r="DO119" s="1028"/>
      <c r="DP119" s="1029"/>
      <c r="DQ119" s="1030">
        <v>69409</v>
      </c>
      <c r="DR119" s="1028"/>
      <c r="DS119" s="1028"/>
      <c r="DT119" s="1028"/>
      <c r="DU119" s="1029"/>
      <c r="DV119" s="1031">
        <v>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2358422</v>
      </c>
      <c r="BR120" s="950"/>
      <c r="BS120" s="950"/>
      <c r="BT120" s="950"/>
      <c r="BU120" s="950"/>
      <c r="BV120" s="950">
        <v>2209330</v>
      </c>
      <c r="BW120" s="950"/>
      <c r="BX120" s="950"/>
      <c r="BY120" s="950"/>
      <c r="BZ120" s="950"/>
      <c r="CA120" s="950">
        <v>2075077</v>
      </c>
      <c r="CB120" s="950"/>
      <c r="CC120" s="950"/>
      <c r="CD120" s="950"/>
      <c r="CE120" s="950"/>
      <c r="CF120" s="944">
        <v>24.7</v>
      </c>
      <c r="CG120" s="945"/>
      <c r="CH120" s="945"/>
      <c r="CI120" s="945"/>
      <c r="CJ120" s="945"/>
      <c r="CK120" s="1043" t="s">
        <v>439</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8829484</v>
      </c>
      <c r="DH120" s="957"/>
      <c r="DI120" s="957"/>
      <c r="DJ120" s="957"/>
      <c r="DK120" s="957"/>
      <c r="DL120" s="957">
        <v>8539733</v>
      </c>
      <c r="DM120" s="957"/>
      <c r="DN120" s="957"/>
      <c r="DO120" s="957"/>
      <c r="DP120" s="957"/>
      <c r="DQ120" s="957">
        <v>8187067</v>
      </c>
      <c r="DR120" s="957"/>
      <c r="DS120" s="957"/>
      <c r="DT120" s="957"/>
      <c r="DU120" s="957"/>
      <c r="DV120" s="958">
        <v>97.4</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23398892</v>
      </c>
      <c r="BR121" s="1016"/>
      <c r="BS121" s="1016"/>
      <c r="BT121" s="1016"/>
      <c r="BU121" s="1016"/>
      <c r="BV121" s="1016">
        <v>24123240</v>
      </c>
      <c r="BW121" s="1016"/>
      <c r="BX121" s="1016"/>
      <c r="BY121" s="1016"/>
      <c r="BZ121" s="1016"/>
      <c r="CA121" s="1016">
        <v>24330011</v>
      </c>
      <c r="CB121" s="1016"/>
      <c r="CC121" s="1016"/>
      <c r="CD121" s="1016"/>
      <c r="CE121" s="1016"/>
      <c r="CF121" s="1054">
        <v>289.39999999999998</v>
      </c>
      <c r="CG121" s="1055"/>
      <c r="CH121" s="1055"/>
      <c r="CI121" s="1055"/>
      <c r="CJ121" s="1055"/>
      <c r="CK121" s="1046"/>
      <c r="CL121" s="1047"/>
      <c r="CM121" s="1047"/>
      <c r="CN121" s="1047"/>
      <c r="CO121" s="1048"/>
      <c r="CP121" s="1037" t="s">
        <v>387</v>
      </c>
      <c r="CQ121" s="1038"/>
      <c r="CR121" s="1038"/>
      <c r="CS121" s="1038"/>
      <c r="CT121" s="1038"/>
      <c r="CU121" s="1038"/>
      <c r="CV121" s="1038"/>
      <c r="CW121" s="1038"/>
      <c r="CX121" s="1038"/>
      <c r="CY121" s="1038"/>
      <c r="CZ121" s="1038"/>
      <c r="DA121" s="1038"/>
      <c r="DB121" s="1038"/>
      <c r="DC121" s="1038"/>
      <c r="DD121" s="1038"/>
      <c r="DE121" s="1038"/>
      <c r="DF121" s="1039"/>
      <c r="DG121" s="949">
        <v>1622551</v>
      </c>
      <c r="DH121" s="950"/>
      <c r="DI121" s="950"/>
      <c r="DJ121" s="950"/>
      <c r="DK121" s="950"/>
      <c r="DL121" s="950">
        <v>1684229</v>
      </c>
      <c r="DM121" s="950"/>
      <c r="DN121" s="950"/>
      <c r="DO121" s="950"/>
      <c r="DP121" s="950"/>
      <c r="DQ121" s="950">
        <v>1736206</v>
      </c>
      <c r="DR121" s="950"/>
      <c r="DS121" s="950"/>
      <c r="DT121" s="950"/>
      <c r="DU121" s="950"/>
      <c r="DV121" s="951">
        <v>20.7</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29179102</v>
      </c>
      <c r="BR122" s="1065"/>
      <c r="BS122" s="1065"/>
      <c r="BT122" s="1065"/>
      <c r="BU122" s="1065"/>
      <c r="BV122" s="1065">
        <v>29133431</v>
      </c>
      <c r="BW122" s="1065"/>
      <c r="BX122" s="1065"/>
      <c r="BY122" s="1065"/>
      <c r="BZ122" s="1065"/>
      <c r="CA122" s="1065">
        <v>29546532</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v>111504</v>
      </c>
      <c r="DH122" s="950"/>
      <c r="DI122" s="950"/>
      <c r="DJ122" s="950"/>
      <c r="DK122" s="950"/>
      <c r="DL122" s="950">
        <v>101041</v>
      </c>
      <c r="DM122" s="950"/>
      <c r="DN122" s="950"/>
      <c r="DO122" s="950"/>
      <c r="DP122" s="950"/>
      <c r="DQ122" s="950">
        <v>90497</v>
      </c>
      <c r="DR122" s="950"/>
      <c r="DS122" s="950"/>
      <c r="DT122" s="950"/>
      <c r="DU122" s="950"/>
      <c r="DV122" s="951">
        <v>1.1000000000000001</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444</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121.9</v>
      </c>
      <c r="BR123" s="1057"/>
      <c r="BS123" s="1057"/>
      <c r="BT123" s="1057"/>
      <c r="BU123" s="1057"/>
      <c r="BV123" s="1057">
        <v>132.4</v>
      </c>
      <c r="BW123" s="1057"/>
      <c r="BX123" s="1057"/>
      <c r="BY123" s="1057"/>
      <c r="BZ123" s="1057"/>
      <c r="CA123" s="1057">
        <v>129</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5937</v>
      </c>
      <c r="DH123" s="989"/>
      <c r="DI123" s="989"/>
      <c r="DJ123" s="989"/>
      <c r="DK123" s="990"/>
      <c r="DL123" s="991">
        <v>5780</v>
      </c>
      <c r="DM123" s="989"/>
      <c r="DN123" s="989"/>
      <c r="DO123" s="989"/>
      <c r="DP123" s="990"/>
      <c r="DQ123" s="991">
        <v>5556</v>
      </c>
      <c r="DR123" s="989"/>
      <c r="DS123" s="989"/>
      <c r="DT123" s="989"/>
      <c r="DU123" s="990"/>
      <c r="DV123" s="992">
        <v>0.1</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4549</v>
      </c>
      <c r="DH124" s="1028"/>
      <c r="DI124" s="1028"/>
      <c r="DJ124" s="1028"/>
      <c r="DK124" s="1029"/>
      <c r="DL124" s="1030">
        <v>2956</v>
      </c>
      <c r="DM124" s="1028"/>
      <c r="DN124" s="1028"/>
      <c r="DO124" s="1028"/>
      <c r="DP124" s="1029"/>
      <c r="DQ124" s="1030">
        <v>1835</v>
      </c>
      <c r="DR124" s="1028"/>
      <c r="DS124" s="1028"/>
      <c r="DT124" s="1028"/>
      <c r="DU124" s="1029"/>
      <c r="DV124" s="1031">
        <v>0</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124875</v>
      </c>
      <c r="AB126" s="989"/>
      <c r="AC126" s="989"/>
      <c r="AD126" s="989"/>
      <c r="AE126" s="990"/>
      <c r="AF126" s="991">
        <v>123432</v>
      </c>
      <c r="AG126" s="989"/>
      <c r="AH126" s="989"/>
      <c r="AI126" s="989"/>
      <c r="AJ126" s="990"/>
      <c r="AK126" s="991">
        <v>121988</v>
      </c>
      <c r="AL126" s="989"/>
      <c r="AM126" s="989"/>
      <c r="AN126" s="989"/>
      <c r="AO126" s="990"/>
      <c r="AP126" s="992">
        <v>1.5</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456</v>
      </c>
      <c r="AY127" s="917"/>
      <c r="AZ127" s="917"/>
      <c r="BA127" s="917"/>
      <c r="BB127" s="917"/>
      <c r="BC127" s="917"/>
      <c r="BD127" s="917"/>
      <c r="BE127" s="918"/>
      <c r="BF127" s="1071" t="s">
        <v>444</v>
      </c>
      <c r="BG127" s="1072"/>
      <c r="BH127" s="1072"/>
      <c r="BI127" s="1072"/>
      <c r="BJ127" s="1072"/>
      <c r="BK127" s="1072"/>
      <c r="BL127" s="1081"/>
      <c r="BM127" s="1071">
        <v>13.28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v>64</v>
      </c>
      <c r="DH127" s="1078"/>
      <c r="DI127" s="1078"/>
      <c r="DJ127" s="1078"/>
      <c r="DK127" s="1078"/>
      <c r="DL127" s="1078">
        <v>55</v>
      </c>
      <c r="DM127" s="1078"/>
      <c r="DN127" s="1078"/>
      <c r="DO127" s="1078"/>
      <c r="DP127" s="1078"/>
      <c r="DQ127" s="1078">
        <v>46</v>
      </c>
      <c r="DR127" s="1078"/>
      <c r="DS127" s="1078"/>
      <c r="DT127" s="1078"/>
      <c r="DU127" s="1078"/>
      <c r="DV127" s="1079">
        <v>0</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172199</v>
      </c>
      <c r="AB128" s="1120"/>
      <c r="AC128" s="1120"/>
      <c r="AD128" s="1120"/>
      <c r="AE128" s="1121"/>
      <c r="AF128" s="1122">
        <v>166271</v>
      </c>
      <c r="AG128" s="1120"/>
      <c r="AH128" s="1120"/>
      <c r="AI128" s="1120"/>
      <c r="AJ128" s="1121"/>
      <c r="AK128" s="1122">
        <v>158348</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18.28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10305391</v>
      </c>
      <c r="AB129" s="989"/>
      <c r="AC129" s="989"/>
      <c r="AD129" s="989"/>
      <c r="AE129" s="990"/>
      <c r="AF129" s="991">
        <v>10213136</v>
      </c>
      <c r="AG129" s="989"/>
      <c r="AH129" s="989"/>
      <c r="AI129" s="989"/>
      <c r="AJ129" s="990"/>
      <c r="AK129" s="991">
        <v>10312333</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12.8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1770482</v>
      </c>
      <c r="AB130" s="989"/>
      <c r="AC130" s="989"/>
      <c r="AD130" s="989"/>
      <c r="AE130" s="990"/>
      <c r="AF130" s="991">
        <v>1924314</v>
      </c>
      <c r="AG130" s="989"/>
      <c r="AH130" s="989"/>
      <c r="AI130" s="989"/>
      <c r="AJ130" s="990"/>
      <c r="AK130" s="991">
        <v>1905200</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129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8534909</v>
      </c>
      <c r="AB131" s="1028"/>
      <c r="AC131" s="1028"/>
      <c r="AD131" s="1028"/>
      <c r="AE131" s="1029"/>
      <c r="AF131" s="1030">
        <v>8288822</v>
      </c>
      <c r="AG131" s="1028"/>
      <c r="AH131" s="1028"/>
      <c r="AI131" s="1028"/>
      <c r="AJ131" s="1029"/>
      <c r="AK131" s="1030">
        <v>8407133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13.80043899</v>
      </c>
      <c r="AB132" s="1134"/>
      <c r="AC132" s="1134"/>
      <c r="AD132" s="1134"/>
      <c r="AE132" s="1135"/>
      <c r="AF132" s="1136">
        <v>13.008902279999999</v>
      </c>
      <c r="AG132" s="1134"/>
      <c r="AH132" s="1134"/>
      <c r="AI132" s="1134"/>
      <c r="AJ132" s="1135"/>
      <c r="AK132" s="1136">
        <v>11.791915270000001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13.7</v>
      </c>
      <c r="AB133" s="1141"/>
      <c r="AC133" s="1141"/>
      <c r="AD133" s="1141"/>
      <c r="AE133" s="1142"/>
      <c r="AF133" s="1140">
        <v>13.5</v>
      </c>
      <c r="AG133" s="1141"/>
      <c r="AH133" s="1141"/>
      <c r="AI133" s="1141"/>
      <c r="AJ133" s="1142"/>
      <c r="AK133" s="1140">
        <v>12.8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2509389</v>
      </c>
      <c r="L9" s="264">
        <v>75343</v>
      </c>
      <c r="M9" s="265">
        <v>83726</v>
      </c>
      <c r="N9" s="266">
        <v>-10</v>
      </c>
    </row>
    <row r="10" spans="1:16">
      <c r="A10" s="248"/>
      <c r="B10" s="244"/>
      <c r="C10" s="244"/>
      <c r="D10" s="244"/>
      <c r="E10" s="244"/>
      <c r="F10" s="244"/>
      <c r="G10" s="1149" t="s">
        <v>479</v>
      </c>
      <c r="H10" s="1150"/>
      <c r="I10" s="1150"/>
      <c r="J10" s="1151"/>
      <c r="K10" s="267">
        <v>371594</v>
      </c>
      <c r="L10" s="268">
        <v>11157</v>
      </c>
      <c r="M10" s="269">
        <v>6181</v>
      </c>
      <c r="N10" s="270">
        <v>80.5</v>
      </c>
    </row>
    <row r="11" spans="1:16" ht="13.5" customHeight="1">
      <c r="A11" s="248"/>
      <c r="B11" s="244"/>
      <c r="C11" s="244"/>
      <c r="D11" s="244"/>
      <c r="E11" s="244"/>
      <c r="F11" s="244"/>
      <c r="G11" s="1149" t="s">
        <v>480</v>
      </c>
      <c r="H11" s="1150"/>
      <c r="I11" s="1150"/>
      <c r="J11" s="1151"/>
      <c r="K11" s="267">
        <v>427441</v>
      </c>
      <c r="L11" s="268">
        <v>12834</v>
      </c>
      <c r="M11" s="269">
        <v>9526</v>
      </c>
      <c r="N11" s="270">
        <v>34.700000000000003</v>
      </c>
    </row>
    <row r="12" spans="1:16" ht="13.5" customHeight="1">
      <c r="A12" s="248"/>
      <c r="B12" s="244"/>
      <c r="C12" s="244"/>
      <c r="D12" s="244"/>
      <c r="E12" s="244"/>
      <c r="F12" s="244"/>
      <c r="G12" s="1149" t="s">
        <v>481</v>
      </c>
      <c r="H12" s="1150"/>
      <c r="I12" s="1150"/>
      <c r="J12" s="1151"/>
      <c r="K12" s="267">
        <v>705</v>
      </c>
      <c r="L12" s="268">
        <v>21</v>
      </c>
      <c r="M12" s="269">
        <v>1067</v>
      </c>
      <c r="N12" s="270">
        <v>-98</v>
      </c>
    </row>
    <row r="13" spans="1:16" ht="13.5" customHeight="1">
      <c r="A13" s="248"/>
      <c r="B13" s="244"/>
      <c r="C13" s="244"/>
      <c r="D13" s="244"/>
      <c r="E13" s="244"/>
      <c r="F13" s="244"/>
      <c r="G13" s="1149" t="s">
        <v>482</v>
      </c>
      <c r="H13" s="1150"/>
      <c r="I13" s="1150"/>
      <c r="J13" s="1151"/>
      <c r="K13" s="267" t="s">
        <v>483</v>
      </c>
      <c r="L13" s="268" t="s">
        <v>483</v>
      </c>
      <c r="M13" s="269" t="s">
        <v>483</v>
      </c>
      <c r="N13" s="270" t="s">
        <v>483</v>
      </c>
    </row>
    <row r="14" spans="1:16" ht="13.5" customHeight="1">
      <c r="A14" s="248"/>
      <c r="B14" s="244"/>
      <c r="C14" s="244"/>
      <c r="D14" s="244"/>
      <c r="E14" s="244"/>
      <c r="F14" s="244"/>
      <c r="G14" s="1149" t="s">
        <v>484</v>
      </c>
      <c r="H14" s="1150"/>
      <c r="I14" s="1150"/>
      <c r="J14" s="1151"/>
      <c r="K14" s="267">
        <v>57444</v>
      </c>
      <c r="L14" s="268">
        <v>1725</v>
      </c>
      <c r="M14" s="269">
        <v>3706</v>
      </c>
      <c r="N14" s="270">
        <v>-53.5</v>
      </c>
    </row>
    <row r="15" spans="1:16" ht="13.5" customHeight="1">
      <c r="A15" s="248"/>
      <c r="B15" s="244"/>
      <c r="C15" s="244"/>
      <c r="D15" s="244"/>
      <c r="E15" s="244"/>
      <c r="F15" s="244"/>
      <c r="G15" s="1149" t="s">
        <v>485</v>
      </c>
      <c r="H15" s="1150"/>
      <c r="I15" s="1150"/>
      <c r="J15" s="1151"/>
      <c r="K15" s="267">
        <v>21494</v>
      </c>
      <c r="L15" s="268">
        <v>645</v>
      </c>
      <c r="M15" s="269">
        <v>1837</v>
      </c>
      <c r="N15" s="270">
        <v>-64.900000000000006</v>
      </c>
    </row>
    <row r="16" spans="1:16">
      <c r="A16" s="248"/>
      <c r="B16" s="244"/>
      <c r="C16" s="244"/>
      <c r="D16" s="244"/>
      <c r="E16" s="244"/>
      <c r="F16" s="244"/>
      <c r="G16" s="1152" t="s">
        <v>486</v>
      </c>
      <c r="H16" s="1153"/>
      <c r="I16" s="1153"/>
      <c r="J16" s="1154"/>
      <c r="K16" s="268">
        <v>-275694</v>
      </c>
      <c r="L16" s="268">
        <v>-8278</v>
      </c>
      <c r="M16" s="269">
        <v>-8822</v>
      </c>
      <c r="N16" s="270">
        <v>-6.2</v>
      </c>
    </row>
    <row r="17" spans="1:16">
      <c r="A17" s="248"/>
      <c r="B17" s="244"/>
      <c r="C17" s="244"/>
      <c r="D17" s="244"/>
      <c r="E17" s="244"/>
      <c r="F17" s="244"/>
      <c r="G17" s="1152" t="s">
        <v>167</v>
      </c>
      <c r="H17" s="1153"/>
      <c r="I17" s="1153"/>
      <c r="J17" s="1154"/>
      <c r="K17" s="268">
        <v>3112373</v>
      </c>
      <c r="L17" s="268">
        <v>93448</v>
      </c>
      <c r="M17" s="269">
        <v>97219</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9.31</v>
      </c>
      <c r="L21" s="281">
        <v>9.31</v>
      </c>
      <c r="M21" s="282">
        <v>0</v>
      </c>
      <c r="N21" s="249"/>
      <c r="O21" s="283"/>
      <c r="P21" s="279"/>
    </row>
    <row r="22" spans="1:16" s="284" customFormat="1">
      <c r="A22" s="279"/>
      <c r="B22" s="249"/>
      <c r="C22" s="249"/>
      <c r="D22" s="249"/>
      <c r="E22" s="249"/>
      <c r="F22" s="249"/>
      <c r="G22" s="1144" t="s">
        <v>492</v>
      </c>
      <c r="H22" s="1145"/>
      <c r="I22" s="1145"/>
      <c r="J22" s="1146"/>
      <c r="K22" s="285">
        <v>94.8</v>
      </c>
      <c r="L22" s="286">
        <v>97.7</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2120122</v>
      </c>
      <c r="L32" s="294">
        <v>63656</v>
      </c>
      <c r="M32" s="295">
        <v>63533</v>
      </c>
      <c r="N32" s="296">
        <v>0.2</v>
      </c>
    </row>
    <row r="33" spans="1:16" ht="13.5" customHeight="1">
      <c r="A33" s="248"/>
      <c r="B33" s="244"/>
      <c r="C33" s="244"/>
      <c r="D33" s="244"/>
      <c r="E33" s="244"/>
      <c r="F33" s="244"/>
      <c r="G33" s="1160" t="s">
        <v>497</v>
      </c>
      <c r="H33" s="1161"/>
      <c r="I33" s="1161"/>
      <c r="J33" s="1162"/>
      <c r="K33" s="294" t="s">
        <v>483</v>
      </c>
      <c r="L33" s="294" t="s">
        <v>483</v>
      </c>
      <c r="M33" s="295" t="s">
        <v>483</v>
      </c>
      <c r="N33" s="296" t="s">
        <v>483</v>
      </c>
    </row>
    <row r="34" spans="1:16" ht="27" customHeight="1">
      <c r="A34" s="248"/>
      <c r="B34" s="244"/>
      <c r="C34" s="244"/>
      <c r="D34" s="244"/>
      <c r="E34" s="244"/>
      <c r="F34" s="244"/>
      <c r="G34" s="1160" t="s">
        <v>498</v>
      </c>
      <c r="H34" s="1161"/>
      <c r="I34" s="1161"/>
      <c r="J34" s="1162"/>
      <c r="K34" s="294" t="s">
        <v>483</v>
      </c>
      <c r="L34" s="294" t="s">
        <v>483</v>
      </c>
      <c r="M34" s="295">
        <v>30</v>
      </c>
      <c r="N34" s="296" t="s">
        <v>483</v>
      </c>
    </row>
    <row r="35" spans="1:16" ht="27" customHeight="1">
      <c r="A35" s="248"/>
      <c r="B35" s="244"/>
      <c r="C35" s="244"/>
      <c r="D35" s="244"/>
      <c r="E35" s="244"/>
      <c r="F35" s="244"/>
      <c r="G35" s="1160" t="s">
        <v>499</v>
      </c>
      <c r="H35" s="1161"/>
      <c r="I35" s="1161"/>
      <c r="J35" s="1162"/>
      <c r="K35" s="294">
        <v>706260</v>
      </c>
      <c r="L35" s="294">
        <v>21205</v>
      </c>
      <c r="M35" s="295">
        <v>18078</v>
      </c>
      <c r="N35" s="296">
        <v>17.3</v>
      </c>
    </row>
    <row r="36" spans="1:16" ht="27" customHeight="1">
      <c r="A36" s="248"/>
      <c r="B36" s="244"/>
      <c r="C36" s="244"/>
      <c r="D36" s="244"/>
      <c r="E36" s="244"/>
      <c r="F36" s="244"/>
      <c r="G36" s="1160" t="s">
        <v>500</v>
      </c>
      <c r="H36" s="1161"/>
      <c r="I36" s="1161"/>
      <c r="J36" s="1162"/>
      <c r="K36" s="294">
        <v>105288</v>
      </c>
      <c r="L36" s="294">
        <v>3161</v>
      </c>
      <c r="M36" s="295">
        <v>3217</v>
      </c>
      <c r="N36" s="296">
        <v>-1.7</v>
      </c>
    </row>
    <row r="37" spans="1:16" ht="13.5" customHeight="1">
      <c r="A37" s="248"/>
      <c r="B37" s="244"/>
      <c r="C37" s="244"/>
      <c r="D37" s="244"/>
      <c r="E37" s="244"/>
      <c r="F37" s="244"/>
      <c r="G37" s="1160" t="s">
        <v>501</v>
      </c>
      <c r="H37" s="1161"/>
      <c r="I37" s="1161"/>
      <c r="J37" s="1162"/>
      <c r="K37" s="294">
        <v>121988</v>
      </c>
      <c r="L37" s="294">
        <v>3663</v>
      </c>
      <c r="M37" s="295">
        <v>1541</v>
      </c>
      <c r="N37" s="296">
        <v>137.69999999999999</v>
      </c>
    </row>
    <row r="38" spans="1:16" ht="27" customHeight="1">
      <c r="A38" s="248"/>
      <c r="B38" s="244"/>
      <c r="C38" s="244"/>
      <c r="D38" s="244"/>
      <c r="E38" s="244"/>
      <c r="F38" s="244"/>
      <c r="G38" s="1163" t="s">
        <v>502</v>
      </c>
      <c r="H38" s="1164"/>
      <c r="I38" s="1164"/>
      <c r="J38" s="1165"/>
      <c r="K38" s="297">
        <v>1252</v>
      </c>
      <c r="L38" s="297">
        <v>38</v>
      </c>
      <c r="M38" s="298">
        <v>6</v>
      </c>
      <c r="N38" s="299">
        <v>533.29999999999995</v>
      </c>
      <c r="O38" s="293"/>
    </row>
    <row r="39" spans="1:16">
      <c r="A39" s="248"/>
      <c r="B39" s="244"/>
      <c r="C39" s="244"/>
      <c r="D39" s="244"/>
      <c r="E39" s="244"/>
      <c r="F39" s="244"/>
      <c r="G39" s="1163" t="s">
        <v>503</v>
      </c>
      <c r="H39" s="1164"/>
      <c r="I39" s="1164"/>
      <c r="J39" s="1165"/>
      <c r="K39" s="300">
        <v>-158348</v>
      </c>
      <c r="L39" s="300">
        <v>-4754</v>
      </c>
      <c r="M39" s="301">
        <v>-3335</v>
      </c>
      <c r="N39" s="302">
        <v>42.5</v>
      </c>
      <c r="O39" s="293"/>
    </row>
    <row r="40" spans="1:16" ht="27" customHeight="1">
      <c r="A40" s="248"/>
      <c r="B40" s="244"/>
      <c r="C40" s="244"/>
      <c r="D40" s="244"/>
      <c r="E40" s="244"/>
      <c r="F40" s="244"/>
      <c r="G40" s="1160" t="s">
        <v>504</v>
      </c>
      <c r="H40" s="1161"/>
      <c r="I40" s="1161"/>
      <c r="J40" s="1162"/>
      <c r="K40" s="300">
        <v>-1905200</v>
      </c>
      <c r="L40" s="300">
        <v>-57203</v>
      </c>
      <c r="M40" s="301">
        <v>-59229</v>
      </c>
      <c r="N40" s="302">
        <v>-3.4</v>
      </c>
      <c r="O40" s="293"/>
    </row>
    <row r="41" spans="1:16">
      <c r="A41" s="248"/>
      <c r="B41" s="244"/>
      <c r="C41" s="244"/>
      <c r="D41" s="244"/>
      <c r="E41" s="244"/>
      <c r="F41" s="244"/>
      <c r="G41" s="1166" t="s">
        <v>278</v>
      </c>
      <c r="H41" s="1167"/>
      <c r="I41" s="1167"/>
      <c r="J41" s="1168"/>
      <c r="K41" s="294">
        <v>991362</v>
      </c>
      <c r="L41" s="300">
        <v>29765</v>
      </c>
      <c r="M41" s="301">
        <v>23841</v>
      </c>
      <c r="N41" s="302">
        <v>24.8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2143722</v>
      </c>
      <c r="J51" s="320">
        <v>61467</v>
      </c>
      <c r="K51" s="321">
        <v>-11.4</v>
      </c>
      <c r="L51" s="322">
        <v>67088</v>
      </c>
      <c r="M51" s="323">
        <v>-22.3</v>
      </c>
      <c r="N51" s="324">
        <v>10.9</v>
      </c>
    </row>
    <row r="52" spans="1:14">
      <c r="A52" s="248"/>
      <c r="B52" s="244"/>
      <c r="C52" s="244"/>
      <c r="D52" s="244"/>
      <c r="E52" s="244"/>
      <c r="F52" s="244"/>
      <c r="G52" s="325"/>
      <c r="H52" s="326" t="s">
        <v>515</v>
      </c>
      <c r="I52" s="327">
        <v>1264580</v>
      </c>
      <c r="J52" s="328">
        <v>36259</v>
      </c>
      <c r="K52" s="329">
        <v>-21</v>
      </c>
      <c r="L52" s="330">
        <v>37146</v>
      </c>
      <c r="M52" s="331">
        <v>-9.9</v>
      </c>
      <c r="N52" s="332">
        <v>-11.1</v>
      </c>
    </row>
    <row r="53" spans="1:14">
      <c r="A53" s="248"/>
      <c r="B53" s="244"/>
      <c r="C53" s="244"/>
      <c r="D53" s="244"/>
      <c r="E53" s="244"/>
      <c r="F53" s="244"/>
      <c r="G53" s="310" t="s">
        <v>516</v>
      </c>
      <c r="H53" s="311"/>
      <c r="I53" s="319">
        <v>2836625</v>
      </c>
      <c r="J53" s="320">
        <v>82190</v>
      </c>
      <c r="K53" s="321">
        <v>33.700000000000003</v>
      </c>
      <c r="L53" s="322">
        <v>70489</v>
      </c>
      <c r="M53" s="323">
        <v>5.0999999999999996</v>
      </c>
      <c r="N53" s="324">
        <v>28.6</v>
      </c>
    </row>
    <row r="54" spans="1:14">
      <c r="A54" s="248"/>
      <c r="B54" s="244"/>
      <c r="C54" s="244"/>
      <c r="D54" s="244"/>
      <c r="E54" s="244"/>
      <c r="F54" s="244"/>
      <c r="G54" s="325"/>
      <c r="H54" s="326" t="s">
        <v>515</v>
      </c>
      <c r="I54" s="327">
        <v>1716331</v>
      </c>
      <c r="J54" s="328">
        <v>49730</v>
      </c>
      <c r="K54" s="329">
        <v>37.200000000000003</v>
      </c>
      <c r="L54" s="330">
        <v>37817</v>
      </c>
      <c r="M54" s="331">
        <v>1.8</v>
      </c>
      <c r="N54" s="332">
        <v>35.4</v>
      </c>
    </row>
    <row r="55" spans="1:14">
      <c r="A55" s="248"/>
      <c r="B55" s="244"/>
      <c r="C55" s="244"/>
      <c r="D55" s="244"/>
      <c r="E55" s="244"/>
      <c r="F55" s="244"/>
      <c r="G55" s="310" t="s">
        <v>517</v>
      </c>
      <c r="H55" s="311"/>
      <c r="I55" s="319">
        <v>4068910</v>
      </c>
      <c r="J55" s="320">
        <v>119037</v>
      </c>
      <c r="K55" s="321">
        <v>44.8</v>
      </c>
      <c r="L55" s="322">
        <v>84389</v>
      </c>
      <c r="M55" s="323">
        <v>19.7</v>
      </c>
      <c r="N55" s="324">
        <v>25.1</v>
      </c>
    </row>
    <row r="56" spans="1:14">
      <c r="A56" s="248"/>
      <c r="B56" s="244"/>
      <c r="C56" s="244"/>
      <c r="D56" s="244"/>
      <c r="E56" s="244"/>
      <c r="F56" s="244"/>
      <c r="G56" s="325"/>
      <c r="H56" s="326" t="s">
        <v>515</v>
      </c>
      <c r="I56" s="327">
        <v>2742934</v>
      </c>
      <c r="J56" s="328">
        <v>80245</v>
      </c>
      <c r="K56" s="329">
        <v>61.4</v>
      </c>
      <c r="L56" s="330">
        <v>44339</v>
      </c>
      <c r="M56" s="331">
        <v>17.2</v>
      </c>
      <c r="N56" s="332">
        <v>44.2</v>
      </c>
    </row>
    <row r="57" spans="1:14">
      <c r="A57" s="248"/>
      <c r="B57" s="244"/>
      <c r="C57" s="244"/>
      <c r="D57" s="244"/>
      <c r="E57" s="244"/>
      <c r="F57" s="244"/>
      <c r="G57" s="310" t="s">
        <v>518</v>
      </c>
      <c r="H57" s="311"/>
      <c r="I57" s="319">
        <v>3540011</v>
      </c>
      <c r="J57" s="320">
        <v>104948</v>
      </c>
      <c r="K57" s="321">
        <v>-11.8</v>
      </c>
      <c r="L57" s="322">
        <v>83623</v>
      </c>
      <c r="M57" s="323">
        <v>-0.9</v>
      </c>
      <c r="N57" s="324">
        <v>-10.9</v>
      </c>
    </row>
    <row r="58" spans="1:14">
      <c r="A58" s="248"/>
      <c r="B58" s="244"/>
      <c r="C58" s="244"/>
      <c r="D58" s="244"/>
      <c r="E58" s="244"/>
      <c r="F58" s="244"/>
      <c r="G58" s="325"/>
      <c r="H58" s="326" t="s">
        <v>515</v>
      </c>
      <c r="I58" s="327">
        <v>2228537</v>
      </c>
      <c r="J58" s="328">
        <v>66068</v>
      </c>
      <c r="K58" s="329">
        <v>-17.7</v>
      </c>
      <c r="L58" s="330">
        <v>48787</v>
      </c>
      <c r="M58" s="331">
        <v>10</v>
      </c>
      <c r="N58" s="332">
        <v>-27.7</v>
      </c>
    </row>
    <row r="59" spans="1:14">
      <c r="A59" s="248"/>
      <c r="B59" s="244"/>
      <c r="C59" s="244"/>
      <c r="D59" s="244"/>
      <c r="E59" s="244"/>
      <c r="F59" s="244"/>
      <c r="G59" s="310" t="s">
        <v>519</v>
      </c>
      <c r="H59" s="311"/>
      <c r="I59" s="319">
        <v>2431045</v>
      </c>
      <c r="J59" s="320">
        <v>72991</v>
      </c>
      <c r="K59" s="321">
        <v>-30.5</v>
      </c>
      <c r="L59" s="322">
        <v>87974</v>
      </c>
      <c r="M59" s="323">
        <v>5.2</v>
      </c>
      <c r="N59" s="324">
        <v>-35.700000000000003</v>
      </c>
    </row>
    <row r="60" spans="1:14">
      <c r="A60" s="248"/>
      <c r="B60" s="244"/>
      <c r="C60" s="244"/>
      <c r="D60" s="244"/>
      <c r="E60" s="244"/>
      <c r="F60" s="244"/>
      <c r="G60" s="325"/>
      <c r="H60" s="326" t="s">
        <v>515</v>
      </c>
      <c r="I60" s="333">
        <v>1166419</v>
      </c>
      <c r="J60" s="328">
        <v>35021</v>
      </c>
      <c r="K60" s="329">
        <v>-47</v>
      </c>
      <c r="L60" s="330">
        <v>48183</v>
      </c>
      <c r="M60" s="331">
        <v>-1.2</v>
      </c>
      <c r="N60" s="332">
        <v>-45.8</v>
      </c>
    </row>
    <row r="61" spans="1:14">
      <c r="A61" s="248"/>
      <c r="B61" s="244"/>
      <c r="C61" s="244"/>
      <c r="D61" s="244"/>
      <c r="E61" s="244"/>
      <c r="F61" s="244"/>
      <c r="G61" s="310" t="s">
        <v>520</v>
      </c>
      <c r="H61" s="334"/>
      <c r="I61" s="335">
        <v>3004063</v>
      </c>
      <c r="J61" s="336">
        <v>88127</v>
      </c>
      <c r="K61" s="337">
        <v>5</v>
      </c>
      <c r="L61" s="338">
        <v>78713</v>
      </c>
      <c r="M61" s="339">
        <v>1.4</v>
      </c>
      <c r="N61" s="324">
        <v>3.6</v>
      </c>
    </row>
    <row r="62" spans="1:14">
      <c r="A62" s="248"/>
      <c r="B62" s="244"/>
      <c r="C62" s="244"/>
      <c r="D62" s="244"/>
      <c r="E62" s="244"/>
      <c r="F62" s="244"/>
      <c r="G62" s="325"/>
      <c r="H62" s="326" t="s">
        <v>515</v>
      </c>
      <c r="I62" s="327">
        <v>1823760</v>
      </c>
      <c r="J62" s="328">
        <v>53465</v>
      </c>
      <c r="K62" s="329">
        <v>2.6</v>
      </c>
      <c r="L62" s="330">
        <v>43254</v>
      </c>
      <c r="M62" s="331">
        <v>3.6</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12.9</v>
      </c>
      <c r="G47" s="12">
        <v>14.88</v>
      </c>
      <c r="H47" s="12">
        <v>14.69</v>
      </c>
      <c r="I47" s="12">
        <v>8.9700000000000006</v>
      </c>
      <c r="J47" s="13">
        <v>8.89</v>
      </c>
    </row>
    <row r="48" spans="2:10" ht="57.75" customHeight="1">
      <c r="B48" s="14"/>
      <c r="C48" s="1171" t="s">
        <v>4</v>
      </c>
      <c r="D48" s="1171"/>
      <c r="E48" s="1172"/>
      <c r="F48" s="15">
        <v>7.66</v>
      </c>
      <c r="G48" s="16">
        <v>7.02</v>
      </c>
      <c r="H48" s="16">
        <v>9.18</v>
      </c>
      <c r="I48" s="16">
        <v>5.12</v>
      </c>
      <c r="J48" s="17">
        <v>8.36</v>
      </c>
    </row>
    <row r="49" spans="2:10" ht="57.75" customHeight="1" thickBot="1">
      <c r="B49" s="18"/>
      <c r="C49" s="1173" t="s">
        <v>5</v>
      </c>
      <c r="D49" s="1173"/>
      <c r="E49" s="1174"/>
      <c r="F49" s="19">
        <v>3.4</v>
      </c>
      <c r="G49" s="20">
        <v>1.27</v>
      </c>
      <c r="H49" s="20">
        <v>2.25</v>
      </c>
      <c r="I49" s="20" t="s">
        <v>527</v>
      </c>
      <c r="J49" s="21">
        <v>3.29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2017-05-18T00:40:00Z</cp:lastPrinted>
  <dcterms:created xsi:type="dcterms:W3CDTF">2017-02-15T18:42:01Z</dcterms:created>
  <dcterms:modified xsi:type="dcterms:W3CDTF">2017-05-18T00:40:13Z</dcterms:modified>
</cp:coreProperties>
</file>