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CO37" i="9"/>
  <c r="AM37" i="9"/>
  <c r="C37" i="9"/>
  <c r="CO36" i="9"/>
  <c r="AM36" i="9"/>
  <c r="CO35" i="9"/>
  <c r="AM35" i="9"/>
  <c r="CO34" i="9"/>
  <c r="BW34" i="9"/>
  <c r="BW35" i="9" s="1"/>
  <c r="BW36" i="9" s="1"/>
  <c r="BW37" i="9" s="1"/>
  <c r="BW38" i="9" s="1"/>
  <c r="BW39" i="9" s="1"/>
  <c r="BW40" i="9" s="1"/>
  <c r="BW41" i="9" s="1"/>
  <c r="BW42" i="9" s="1"/>
  <c r="BW43"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l="1"/>
  <c r="U35" i="9" l="1"/>
  <c r="U36" i="9" s="1"/>
  <c r="U37" i="9" s="1"/>
  <c r="AM34" i="9" s="1"/>
  <c r="BE34" i="9" s="1"/>
  <c r="BE35" i="9" s="1"/>
  <c r="BE36" i="9" s="1"/>
  <c r="BE37" i="9" s="1"/>
  <c r="BE38" i="9" s="1"/>
</calcChain>
</file>

<file path=xl/sharedStrings.xml><?xml version="1.0" encoding="utf-8"?>
<sst xmlns="http://schemas.openxmlformats.org/spreadsheetml/2006/main" count="1066" uniqueCount="579">
  <si>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</si>
  <si>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</si>
  <si>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</si>
  <si>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</si>
  <si>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</si>
  <si>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</si>
  <si>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</si>
  <si>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</si>
  <si>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</si>
  <si>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</si>
  <si>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</si>
  <si>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</si>
  <si>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</si>
  <si>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</si>
  <si>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</si>
  <si>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</si>
  <si>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</si>
  <si>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</si>
  <si>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</si>
  <si>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</si>
  <si>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</si>
  <si>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</si>
  <si>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</si>
  <si>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</si>
  <si>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</si>
  <si>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</si>
  <si>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</si>
  <si>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</si>
  <si>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</si>
  <si>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</si>
  <si>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</si>
  <si>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</si>
  <si>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</si>
  <si>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</si>
  <si>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</si>
  <si>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</si>
  <si>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</si>
  <si>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</si>
  <si>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</si>
  <si>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</si>
  <si>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</si>
  <si>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</si>
  <si>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</si>
  <si>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</si>
  <si>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</si>
  <si>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</si>
  <si>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</si>
  <si>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</si>
  <si>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</si>
  <si>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</si>
  <si>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</si>
  <si>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</si>
  <si>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</si>
  <si>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</si>
  <si>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</si>
  <si>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</si>
  <si>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</si>
  <si>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</si>
  <si>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</si>
  <si>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</si>
  <si>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</si>
  <si>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</si>
  <si>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</si>
  <si>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</si>
  <si>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</si>
  <si>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</si>
  <si>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</si>
  <si>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</si>
  <si>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</si>
  <si>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</si>
  <si>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</si>
  <si>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</si>
  <si>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</si>
  <si>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</si>
  <si>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</si>
  <si>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</si>
  <si>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</si>
  <si>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</si>
  <si>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</si>
  <si>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</si>
  <si>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</si>
  <si>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甲斐市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</si>
  <si>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</si>
  <si>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</si>
  <si>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</si>
  <si>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</si>
  <si>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</si>
  <si>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</si>
  <si>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</si>
  <si>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</si>
  <si>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</si>
  <si>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</si>
  <si>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</si>
  <si>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</si>
  <si>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</si>
  <si>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</si>
  <si>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</si>
  <si>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</si>
  <si>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</si>
  <si>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</si>
  <si>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</si>
  <si>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</si>
  <si>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</si>
  <si>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</si>
  <si>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</si>
  <si>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</si>
  <si>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</si>
  <si>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</si>
  <si>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</si>
  <si>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</si>
  <si>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</si>
  <si>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</si>
  <si>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</si>
  <si>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</si>
  <si>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</si>
  <si>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</si>
  <si>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</si>
  <si>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</si>
  <si>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</si>
  <si>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</si>
  <si>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</si>
  <si>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</si>
  <si>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</si>
  <si>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</si>
  <si>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</si>
  <si>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</si>
  <si>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</si>
  <si>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</si>
  <si>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</si>
  <si>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</si>
  <si>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</si>
  <si>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</si>
  <si>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</si>
  <si>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</si>
  <si>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</si>
  <si>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</si>
  <si>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</si>
  <si>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</si>
  <si>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</si>
  <si>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</si>
  <si>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</si>
  <si>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</si>
  <si>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</si>
  <si>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</si>
  <si>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</si>
  <si>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</si>
  <si>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</si>
  <si>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</si>
  <si>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</si>
  <si>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</si>
  <si>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</si>
  <si>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</si>
  <si>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</si>
  <si>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</si>
  <si>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</si>
  <si>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</si>
  <si>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</si>
  <si>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</si>
  <si>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</si>
  <si>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</si>
  <si>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</si>
  <si>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</si>
  <si>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</si>
  <si>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</si>
  <si>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</si>
  <si>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</si>
  <si>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</si>
  <si>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</si>
  <si>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</si>
  <si>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</si>
  <si>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</si>
  <si>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</si>
  <si>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</si>
  <si>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</si>
  <si>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</si>
  <si>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</si>
  <si>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</si>
  <si>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</si>
  <si>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</si>
  <si>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</si>
  <si>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</si>
  <si>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</si>
  <si>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</si>
  <si>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</si>
  <si>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</si>
  <si>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</si>
  <si>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</si>
  <si>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</si>
  <si>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</si>
  <si>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</si>
  <si>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</si>
  <si>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山梨県甲斐市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</si>
  <si>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</si>
  <si>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</si>
  <si>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</si>
  <si>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</si>
  <si>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</si>
  <si>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</si>
  <si>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</si>
  <si>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</si>
  <si>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</si>
  <si>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</si>
  <si>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</si>
  <si>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</si>
  <si>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</si>
  <si>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</si>
  <si>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</si>
  <si>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</si>
  <si>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</si>
  <si>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</si>
  <si>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</si>
  <si>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</si>
  <si>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</si>
  <si>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</si>
  <si>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</si>
  <si>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</si>
  <si>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</si>
  <si>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</si>
  <si>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</si>
  <si>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</si>
  <si>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</si>
  <si>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</si>
  <si>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</si>
  <si>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</si>
  <si>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</si>
  <si>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</si>
  <si>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</si>
  <si>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</si>
  <si>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</si>
  <si>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</si>
  <si>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</si>
  <si>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</si>
  <si>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</si>
  <si>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</si>
  <si>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</si>
  <si>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</si>
  <si>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</si>
  <si>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</si>
  <si>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</si>
  <si>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</si>
  <si>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</si>
  <si>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</si>
  <si>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</si>
  <si>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</si>
  <si>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</si>
  <si>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</si>
  <si>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</si>
  <si>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</si>
  <si>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</si>
  <si>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</si>
  <si>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</si>
  <si>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</si>
  <si>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</si>
  <si>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</si>
  <si>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</si>
  <si>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</si>
  <si>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</si>
  <si>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</si>
  <si>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</si>
  <si>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</si>
  <si>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</si>
  <si>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</si>
  <si>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</si>
  <si>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</si>
  <si>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</si>
  <si>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</si>
  <si>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</si>
  <si>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</si>
  <si>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</si>
  <si>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</si>
  <si>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</si>
  <si>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</si>
  <si>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</si>
  <si>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</si>
  <si>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</si>
  <si>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</si>
  <si>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</si>
  <si>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</si>
  <si>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</si>
  <si>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</si>
  <si>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</si>
  <si>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</si>
  <si>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</si>
  <si>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</si>
  <si>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</si>
  <si>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</si>
  <si>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</si>
  <si>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</si>
  <si>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</si>
  <si>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</si>
  <si>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</si>
  <si>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</si>
  <si>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</si>
  <si>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</si>
  <si>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</si>
  <si>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</si>
  <si>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</si>
  <si>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</si>
  <si>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</si>
  <si>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</si>
  <si>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</si>
  <si>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</si>
  <si>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</si>
  <si>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</si>
  <si>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</si>
  <si>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</si>
  <si>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</si>
  <si>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</si>
  <si>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</si>
  <si>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</si>
  <si>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</si>
  <si>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</si>
  <si>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</si>
  <si>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</si>
  <si>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</si>
  <si>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</si>
  <si>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</si>
  <si>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</si>
  <si>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</si>
  <si>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</si>
  <si>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</si>
  <si>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</si>
  <si>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</si>
  <si>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</si>
  <si>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</si>
  <si>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</si>
  <si>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</si>
  <si>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</si>
  <si>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</si>
  <si>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</si>
  <si>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</si>
  <si>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</si>
  <si>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</si>
  <si>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</si>
  <si>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</si>
  <si>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</si>
  <si>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</si>
  <si>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</si>
  <si>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</si>
  <si>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山梨県甲斐市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</si>
  <si>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</si>
  <si>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</si>
  <si>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</si>
  <si>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</si>
  <si>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</si>
  <si>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</si>
  <si>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</si>
  <si>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</si>
  <si>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</si>
  <si>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</si>
  <si>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</si>
  <si>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</si>
  <si>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</si>
  <si>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</si>
  <si>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</si>
  <si>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</si>
  <si>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</si>
  <si>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</si>
  <si>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</si>
  <si>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</si>
  <si>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</si>
  <si>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地域し尿処理施設特別会計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</si>
  <si>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</si>
  <si>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</si>
  <si>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</si>
  <si>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</si>
  <si>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</si>
  <si>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</si>
  <si>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</si>
  <si>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</si>
  <si>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</si>
  <si>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</si>
  <si>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</si>
  <si>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</si>
  <si>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</si>
  <si>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</si>
  <si>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農業集落排水事業特別会計</t>
    <phoneticPr fontId="5"/>
  </si>
  <si>
    <t>合併浄化槽事業特別会計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</si>
  <si>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</si>
  <si>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</si>
  <si>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</si>
  <si>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</si>
  <si>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</si>
  <si>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</si>
  <si>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</si>
  <si>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</si>
  <si>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</si>
  <si>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</si>
  <si>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</si>
  <si>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</si>
  <si>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</si>
  <si>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</si>
  <si>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</si>
  <si>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</si>
  <si>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</si>
  <si>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</si>
  <si>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</si>
  <si>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</si>
  <si>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</si>
  <si>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</si>
  <si>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</si>
  <si>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</si>
  <si>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</si>
  <si>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</si>
  <si>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</si>
  <si>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</si>
  <si>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</si>
  <si>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</si>
  <si>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</si>
  <si>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</si>
  <si>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</si>
  <si>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</si>
  <si>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</si>
  <si>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</si>
  <si>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</si>
  <si>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</si>
  <si>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</si>
  <si>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</si>
  <si>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</si>
  <si>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</si>
  <si>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</si>
  <si>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</si>
  <si>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</si>
  <si>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</si>
  <si>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</si>
  <si>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</si>
  <si>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</si>
  <si>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</si>
  <si>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</si>
  <si>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</si>
  <si>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</si>
  <si>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</si>
  <si>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</si>
  <si>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</si>
  <si>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</si>
  <si>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</si>
  <si>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</si>
  <si>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</si>
  <si>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</si>
  <si>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</si>
  <si>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</si>
  <si>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</si>
  <si>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</si>
  <si>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</si>
  <si>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</si>
  <si>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</si>
  <si>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</si>
  <si>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</si>
  <si>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</si>
  <si>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</si>
  <si>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</si>
  <si>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</si>
  <si>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</si>
  <si>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</si>
  <si>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</si>
  <si>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</si>
  <si>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</si>
  <si>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</si>
  <si>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</si>
  <si>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</si>
  <si>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</si>
  <si>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</si>
  <si>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</si>
  <si>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</si>
  <si>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</si>
  <si>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</si>
  <si>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</si>
  <si>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</si>
  <si>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</si>
  <si>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</si>
  <si>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</si>
  <si>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</si>
  <si>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</si>
  <si>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</si>
  <si>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</si>
  <si>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</si>
  <si>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</si>
  <si>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</si>
  <si>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</si>
  <si>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</si>
  <si>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</si>
  <si>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</si>
  <si>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</si>
  <si>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</si>
  <si>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</si>
  <si>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</si>
  <si>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</si>
  <si>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</si>
  <si>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</si>
  <si>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</si>
  <si>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</si>
  <si>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</si>
  <si>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</si>
  <si>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</si>
  <si>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</si>
  <si>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</si>
  <si>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</si>
  <si>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</si>
  <si>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</si>
  <si>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</si>
  <si>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</si>
  <si>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</si>
  <si>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</si>
  <si>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</si>
  <si>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</si>
  <si>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</si>
  <si>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</si>
  <si>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</si>
  <si>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</si>
  <si>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</si>
  <si>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</si>
  <si>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</si>
  <si>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</si>
  <si>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</si>
  <si>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</si>
  <si>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</si>
  <si>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</si>
  <si>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</si>
  <si>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</si>
  <si>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</si>
  <si>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</si>
  <si>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</si>
  <si>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</si>
  <si>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0.21</t>
  </si>
  <si>
    <t>▲ 1.08</t>
  </si>
  <si>
    <t>一般会計</t>
  </si>
  <si>
    <t>水道事業会計</t>
  </si>
  <si>
    <t>国民健康保険特別会計</t>
  </si>
  <si>
    <t>介護保険特別会計</t>
  </si>
  <si>
    <t>下水道事業特別会計</t>
  </si>
  <si>
    <t>後期高齢者医療特別会計</t>
  </si>
  <si>
    <t>地域し尿処理施設特別会計</t>
  </si>
  <si>
    <t>介護サービス特別会計</t>
  </si>
  <si>
    <t>その他会計（赤字）</t>
  </si>
  <si>
    <t>その他会計（黒字）</t>
  </si>
  <si>
    <t>国民健康保険特別会計</t>
    <phoneticPr fontId="5"/>
  </si>
  <si>
    <t>-</t>
    <phoneticPr fontId="2"/>
  </si>
  <si>
    <t>後期高齢者医療特別会計</t>
    <phoneticPr fontId="5"/>
  </si>
  <si>
    <t>介護保険特別会計</t>
    <phoneticPr fontId="5"/>
  </si>
  <si>
    <t>介護サービス特別会計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</si>
  <si>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</si>
  <si>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</si>
  <si>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</si>
  <si>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</si>
  <si>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</si>
  <si>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</si>
  <si>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合併浄化槽事業特別会計</t>
    <phoneticPr fontId="5"/>
  </si>
  <si>
    <t>宅地開発事業特別会計</t>
    <phoneticPr fontId="5"/>
  </si>
  <si>
    <t>-</t>
    <phoneticPr fontId="5"/>
  </si>
  <si>
    <t>甲府地区広域行政事務組合一般会計</t>
    <rPh sb="0" eb="2">
      <t>コウフ</t>
    </rPh>
    <rPh sb="2" eb="4">
      <t>チク</t>
    </rPh>
    <rPh sb="4" eb="6">
      <t>コウイキ</t>
    </rPh>
    <rPh sb="6" eb="8">
      <t>ギョウセイ</t>
    </rPh>
    <rPh sb="8" eb="10">
      <t>ジム</t>
    </rPh>
    <rPh sb="10" eb="12">
      <t>クミアイ</t>
    </rPh>
    <rPh sb="12" eb="14">
      <t>イッパン</t>
    </rPh>
    <rPh sb="14" eb="16">
      <t>カイケイ</t>
    </rPh>
    <phoneticPr fontId="2"/>
  </si>
  <si>
    <t>甲府地区広域行政事務組合ふるさと市町村圏事業特別会計</t>
    <rPh sb="0" eb="2">
      <t>コウフ</t>
    </rPh>
    <rPh sb="2" eb="4">
      <t>チク</t>
    </rPh>
    <rPh sb="4" eb="6">
      <t>コウイキ</t>
    </rPh>
    <rPh sb="6" eb="8">
      <t>ギョウセイ</t>
    </rPh>
    <rPh sb="8" eb="10">
      <t>ジム</t>
    </rPh>
    <rPh sb="10" eb="12">
      <t>クミアイ</t>
    </rPh>
    <rPh sb="16" eb="19">
      <t>シチョウソン</t>
    </rPh>
    <rPh sb="19" eb="20">
      <t>ケン</t>
    </rPh>
    <rPh sb="20" eb="22">
      <t>ジギョウ</t>
    </rPh>
    <rPh sb="22" eb="24">
      <t>トクベツ</t>
    </rPh>
    <rPh sb="24" eb="26">
      <t>カイケイ</t>
    </rPh>
    <phoneticPr fontId="2"/>
  </si>
  <si>
    <t>甲府地区広域行政事務組合消防事業特別会計</t>
    <rPh sb="0" eb="2">
      <t>コウフ</t>
    </rPh>
    <rPh sb="2" eb="4">
      <t>チク</t>
    </rPh>
    <rPh sb="4" eb="6">
      <t>コウイキ</t>
    </rPh>
    <rPh sb="6" eb="8">
      <t>ギョウセイ</t>
    </rPh>
    <rPh sb="8" eb="10">
      <t>ジム</t>
    </rPh>
    <rPh sb="10" eb="12">
      <t>クミアイ</t>
    </rPh>
    <rPh sb="12" eb="14">
      <t>ショウボウ</t>
    </rPh>
    <rPh sb="14" eb="16">
      <t>ジギョウ</t>
    </rPh>
    <rPh sb="16" eb="18">
      <t>トクベツ</t>
    </rPh>
    <rPh sb="18" eb="20">
      <t>カイケイ</t>
    </rPh>
    <phoneticPr fontId="2"/>
  </si>
  <si>
    <t>甲府地区広域行政事務組合視聴覚ライブラリー事業特別会計</t>
    <rPh sb="0" eb="2">
      <t>コウフ</t>
    </rPh>
    <rPh sb="2" eb="4">
      <t>チク</t>
    </rPh>
    <rPh sb="4" eb="6">
      <t>コウイキ</t>
    </rPh>
    <rPh sb="6" eb="8">
      <t>ギョウセイ</t>
    </rPh>
    <rPh sb="8" eb="10">
      <t>ジム</t>
    </rPh>
    <rPh sb="10" eb="12">
      <t>クミアイ</t>
    </rPh>
    <rPh sb="12" eb="15">
      <t>シチョウカク</t>
    </rPh>
    <rPh sb="21" eb="23">
      <t>ジギョウ</t>
    </rPh>
    <rPh sb="23" eb="25">
      <t>トクベツ</t>
    </rPh>
    <rPh sb="25" eb="27">
      <t>カイケイ</t>
    </rPh>
    <phoneticPr fontId="2"/>
  </si>
  <si>
    <t>甲府地区広域行政事務組合国母公園管理事業特別会計</t>
    <rPh sb="0" eb="2">
      <t>コウフ</t>
    </rPh>
    <rPh sb="2" eb="4">
      <t>チク</t>
    </rPh>
    <rPh sb="4" eb="6">
      <t>コウイキ</t>
    </rPh>
    <rPh sb="6" eb="8">
      <t>ギョウセイ</t>
    </rPh>
    <rPh sb="8" eb="10">
      <t>ジム</t>
    </rPh>
    <rPh sb="10" eb="12">
      <t>クミアイ</t>
    </rPh>
    <rPh sb="12" eb="14">
      <t>コクボ</t>
    </rPh>
    <rPh sb="14" eb="16">
      <t>コウエン</t>
    </rPh>
    <rPh sb="16" eb="18">
      <t>カンリ</t>
    </rPh>
    <rPh sb="18" eb="20">
      <t>ジギョウ</t>
    </rPh>
    <rPh sb="20" eb="22">
      <t>トクベツ</t>
    </rPh>
    <rPh sb="22" eb="24">
      <t>カイケイ</t>
    </rPh>
    <phoneticPr fontId="2"/>
  </si>
  <si>
    <t>峡北広域行政事務組合一般会計</t>
    <rPh sb="0" eb="2">
      <t>キョウホク</t>
    </rPh>
    <rPh sb="2" eb="4">
      <t>コウイキ</t>
    </rPh>
    <rPh sb="4" eb="6">
      <t>ギョウセイ</t>
    </rPh>
    <rPh sb="6" eb="8">
      <t>ジム</t>
    </rPh>
    <rPh sb="8" eb="10">
      <t>クミアイ</t>
    </rPh>
    <rPh sb="10" eb="12">
      <t>イッパン</t>
    </rPh>
    <rPh sb="12" eb="14">
      <t>カイケイ</t>
    </rPh>
    <phoneticPr fontId="2"/>
  </si>
  <si>
    <t>峡北広域行政事務組合常備消防特別会計</t>
    <rPh sb="0" eb="2">
      <t>キョウホク</t>
    </rPh>
    <rPh sb="2" eb="4">
      <t>コウイキ</t>
    </rPh>
    <rPh sb="4" eb="6">
      <t>ギョウセイ</t>
    </rPh>
    <rPh sb="6" eb="8">
      <t>ジム</t>
    </rPh>
    <rPh sb="8" eb="10">
      <t>クミアイ</t>
    </rPh>
    <rPh sb="10" eb="12">
      <t>ジョウビ</t>
    </rPh>
    <rPh sb="12" eb="14">
      <t>ショウボウ</t>
    </rPh>
    <rPh sb="14" eb="16">
      <t>トクベツ</t>
    </rPh>
    <rPh sb="16" eb="18">
      <t>カイケイ</t>
    </rPh>
    <phoneticPr fontId="2"/>
  </si>
  <si>
    <t>峡北広域行政事務組合ごみ処理特別会計</t>
    <rPh sb="0" eb="2">
      <t>キョウホク</t>
    </rPh>
    <rPh sb="2" eb="4">
      <t>コウイキ</t>
    </rPh>
    <rPh sb="4" eb="6">
      <t>ギョウセイ</t>
    </rPh>
    <rPh sb="6" eb="8">
      <t>ジム</t>
    </rPh>
    <rPh sb="8" eb="10">
      <t>クミアイ</t>
    </rPh>
    <rPh sb="12" eb="14">
      <t>ショリ</t>
    </rPh>
    <rPh sb="14" eb="16">
      <t>トクベツ</t>
    </rPh>
    <rPh sb="16" eb="18">
      <t>カイケイ</t>
    </rPh>
    <phoneticPr fontId="2"/>
  </si>
  <si>
    <t>峡北広域行政事務組合し尿処理特別会計</t>
    <rPh sb="0" eb="2">
      <t>キョウホク</t>
    </rPh>
    <rPh sb="2" eb="4">
      <t>コウイキ</t>
    </rPh>
    <rPh sb="4" eb="6">
      <t>ギョウセイ</t>
    </rPh>
    <rPh sb="6" eb="8">
      <t>ジム</t>
    </rPh>
    <rPh sb="8" eb="10">
      <t>クミアイ</t>
    </rPh>
    <rPh sb="11" eb="12">
      <t>ニョウ</t>
    </rPh>
    <rPh sb="12" eb="14">
      <t>ショリ</t>
    </rPh>
    <rPh sb="14" eb="16">
      <t>トクベツ</t>
    </rPh>
    <rPh sb="16" eb="18">
      <t>カイケイ</t>
    </rPh>
    <phoneticPr fontId="2"/>
  </si>
  <si>
    <t>中巨摩地区広域事務組合一般会計</t>
    <rPh sb="0" eb="3">
      <t>ナカコマ</t>
    </rPh>
    <rPh sb="3" eb="5">
      <t>チク</t>
    </rPh>
    <rPh sb="5" eb="7">
      <t>コウイキ</t>
    </rPh>
    <rPh sb="7" eb="9">
      <t>ジム</t>
    </rPh>
    <rPh sb="9" eb="11">
      <t>クミアイ</t>
    </rPh>
    <rPh sb="11" eb="13">
      <t>イッパン</t>
    </rPh>
    <rPh sb="13" eb="15">
      <t>カイケイ</t>
    </rPh>
    <phoneticPr fontId="2"/>
  </si>
  <si>
    <t>中巨摩地区広域事務組合ごみ処理事業特別会計</t>
    <rPh sb="0" eb="3">
      <t>ナカコマ</t>
    </rPh>
    <rPh sb="3" eb="5">
      <t>チク</t>
    </rPh>
    <rPh sb="5" eb="7">
      <t>コウイキ</t>
    </rPh>
    <rPh sb="7" eb="9">
      <t>ジム</t>
    </rPh>
    <rPh sb="9" eb="11">
      <t>クミアイ</t>
    </rPh>
    <rPh sb="13" eb="15">
      <t>ショリ</t>
    </rPh>
    <rPh sb="15" eb="17">
      <t>ジギョウ</t>
    </rPh>
    <rPh sb="17" eb="19">
      <t>トクベツ</t>
    </rPh>
    <rPh sb="19" eb="21">
      <t>カイケイ</t>
    </rPh>
    <phoneticPr fontId="2"/>
  </si>
  <si>
    <t>中巨摩地区広域事務組合地区公園事業特別会計</t>
    <rPh sb="0" eb="3">
      <t>ナカコマ</t>
    </rPh>
    <rPh sb="3" eb="5">
      <t>チク</t>
    </rPh>
    <rPh sb="5" eb="7">
      <t>コウイキ</t>
    </rPh>
    <rPh sb="7" eb="9">
      <t>ジム</t>
    </rPh>
    <rPh sb="9" eb="11">
      <t>クミアイ</t>
    </rPh>
    <rPh sb="11" eb="13">
      <t>チク</t>
    </rPh>
    <rPh sb="13" eb="15">
      <t>コウエン</t>
    </rPh>
    <rPh sb="15" eb="17">
      <t>ジギョウ</t>
    </rPh>
    <rPh sb="17" eb="19">
      <t>トクベツ</t>
    </rPh>
    <rPh sb="19" eb="21">
      <t>カイケイ</t>
    </rPh>
    <phoneticPr fontId="2"/>
  </si>
  <si>
    <t>中巨摩地区広域事務組合老人福祉事業特別会計</t>
    <rPh sb="0" eb="3">
      <t>ナカコマ</t>
    </rPh>
    <rPh sb="3" eb="5">
      <t>チク</t>
    </rPh>
    <rPh sb="5" eb="7">
      <t>コウイキ</t>
    </rPh>
    <rPh sb="7" eb="9">
      <t>ジム</t>
    </rPh>
    <rPh sb="9" eb="11">
      <t>クミアイ</t>
    </rPh>
    <rPh sb="11" eb="13">
      <t>ロウジン</t>
    </rPh>
    <rPh sb="13" eb="15">
      <t>フクシ</t>
    </rPh>
    <rPh sb="15" eb="17">
      <t>ジギョウ</t>
    </rPh>
    <rPh sb="17" eb="19">
      <t>トクベツ</t>
    </rPh>
    <rPh sb="19" eb="21">
      <t>カイケイ</t>
    </rPh>
    <phoneticPr fontId="2"/>
  </si>
  <si>
    <t>中巨摩地区広域事務組合勤労青年センター事業特別会計</t>
    <rPh sb="0" eb="3">
      <t>ナカコマ</t>
    </rPh>
    <rPh sb="3" eb="5">
      <t>チク</t>
    </rPh>
    <rPh sb="5" eb="7">
      <t>コウイキ</t>
    </rPh>
    <rPh sb="7" eb="9">
      <t>ジム</t>
    </rPh>
    <rPh sb="9" eb="11">
      <t>クミアイ</t>
    </rPh>
    <rPh sb="11" eb="13">
      <t>キンロウ</t>
    </rPh>
    <rPh sb="13" eb="15">
      <t>セイネン</t>
    </rPh>
    <rPh sb="19" eb="21">
      <t>ジギョウ</t>
    </rPh>
    <rPh sb="21" eb="23">
      <t>トクベツ</t>
    </rPh>
    <rPh sb="23" eb="25">
      <t>カイケイ</t>
    </rPh>
    <phoneticPr fontId="2"/>
  </si>
  <si>
    <t>中巨摩地区広域事務組合し尿処理事業特別会計</t>
    <rPh sb="0" eb="3">
      <t>ナカコマ</t>
    </rPh>
    <rPh sb="3" eb="5">
      <t>チク</t>
    </rPh>
    <rPh sb="5" eb="7">
      <t>コウイキ</t>
    </rPh>
    <rPh sb="7" eb="9">
      <t>ジム</t>
    </rPh>
    <rPh sb="9" eb="11">
      <t>クミアイ</t>
    </rPh>
    <rPh sb="12" eb="13">
      <t>ニョウ</t>
    </rPh>
    <rPh sb="13" eb="15">
      <t>ショリ</t>
    </rPh>
    <rPh sb="15" eb="17">
      <t>ジギョウ</t>
    </rPh>
    <rPh sb="17" eb="19">
      <t>トクベツ</t>
    </rPh>
    <rPh sb="19" eb="21">
      <t>カイケイ</t>
    </rPh>
    <phoneticPr fontId="2"/>
  </si>
  <si>
    <t>山梨県市町村総合事務組合一般会計他4会計</t>
    <rPh sb="0" eb="3">
      <t>ヤマナシケン</t>
    </rPh>
    <rPh sb="3" eb="6">
      <t>シチョウソン</t>
    </rPh>
    <rPh sb="6" eb="8">
      <t>ソウゴウ</t>
    </rPh>
    <rPh sb="8" eb="10">
      <t>ジム</t>
    </rPh>
    <rPh sb="10" eb="12">
      <t>クミアイ</t>
    </rPh>
    <rPh sb="12" eb="14">
      <t>イッパン</t>
    </rPh>
    <rPh sb="14" eb="16">
      <t>カイケイ</t>
    </rPh>
    <rPh sb="16" eb="17">
      <t>ホカ</t>
    </rPh>
    <rPh sb="18" eb="20">
      <t>カイケイ</t>
    </rPh>
    <phoneticPr fontId="2"/>
  </si>
  <si>
    <t>山梨県後期高齢者医療広域連合一般会計他1会計</t>
    <rPh sb="0" eb="3">
      <t>ヤマナシケン</t>
    </rPh>
    <rPh sb="3" eb="5">
      <t>コウキ</t>
    </rPh>
    <rPh sb="5" eb="8">
      <t>コウレイシャ</t>
    </rPh>
    <rPh sb="8" eb="10">
      <t>イリョウ</t>
    </rPh>
    <rPh sb="10" eb="12">
      <t>コウイキ</t>
    </rPh>
    <rPh sb="12" eb="14">
      <t>レンゴウ</t>
    </rPh>
    <rPh sb="14" eb="16">
      <t>イッパン</t>
    </rPh>
    <rPh sb="16" eb="18">
      <t>カイケイ</t>
    </rPh>
    <rPh sb="18" eb="19">
      <t>ホカ</t>
    </rPh>
    <rPh sb="20" eb="22">
      <t>カイケイ</t>
    </rPh>
    <phoneticPr fontId="2"/>
  </si>
  <si>
    <t>峡北地区広域水道企業団水道用水供給事業</t>
    <rPh sb="0" eb="2">
      <t>キョウホク</t>
    </rPh>
    <rPh sb="2" eb="4">
      <t>チク</t>
    </rPh>
    <rPh sb="4" eb="6">
      <t>コウイキ</t>
    </rPh>
    <rPh sb="6" eb="8">
      <t>スイドウ</t>
    </rPh>
    <rPh sb="8" eb="10">
      <t>キギョウ</t>
    </rPh>
    <rPh sb="10" eb="11">
      <t>ダン</t>
    </rPh>
    <rPh sb="11" eb="13">
      <t>スイドウ</t>
    </rPh>
    <rPh sb="13" eb="15">
      <t>ヨウスイ</t>
    </rPh>
    <rPh sb="15" eb="17">
      <t>キョウキュウ</t>
    </rPh>
    <rPh sb="17" eb="19">
      <t>ジギョウ</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</si>
  <si>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</si>
  <si>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</si>
  <si>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</si>
  <si>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</si>
  <si>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</si>
  <si>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</si>
  <si>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</si>
  <si>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</si>
  <si>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</si>
  <si>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</si>
  <si>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</si>
  <si>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地方債現在高及び公営企業債等繰入見込額の減、充当可能基金のうち財政調整基金の現在高の増等により将来負担比率は8.5ポイントの減少となった。
実質公債費比率は算入公債費等の元利償還金等を上回る増により、0.3ポイントの減少となった。
将来負担比率、実質公債費比率とも類似団体と比較して低い水準にあるものの、地方交付税の更なる段階縮減や合併特例事業債の発行年限を迎えるにあたり、起債の抑制や基金運用方法の見直しなど一層の財政健全化に取り組む必要がある。</t>
    <rPh sb="0" eb="3">
      <t>チホウサイ</t>
    </rPh>
    <rPh sb="3" eb="5">
      <t>ゲンザイ</t>
    </rPh>
    <rPh sb="5" eb="6">
      <t>ダカ</t>
    </rPh>
    <rPh sb="6" eb="7">
      <t>オヨ</t>
    </rPh>
    <rPh sb="8" eb="10">
      <t>コウエイ</t>
    </rPh>
    <rPh sb="10" eb="12">
      <t>キギョウ</t>
    </rPh>
    <rPh sb="12" eb="13">
      <t>サイ</t>
    </rPh>
    <rPh sb="13" eb="14">
      <t>トウ</t>
    </rPh>
    <rPh sb="14" eb="16">
      <t>クリイレ</t>
    </rPh>
    <rPh sb="16" eb="18">
      <t>ミコミ</t>
    </rPh>
    <rPh sb="18" eb="19">
      <t>ガク</t>
    </rPh>
    <rPh sb="22" eb="24">
      <t>ジュウトウ</t>
    </rPh>
    <rPh sb="24" eb="26">
      <t>カノウ</t>
    </rPh>
    <rPh sb="26" eb="28">
      <t>キキン</t>
    </rPh>
    <rPh sb="31" eb="33">
      <t>ザイセイ</t>
    </rPh>
    <rPh sb="33" eb="35">
      <t>チョウセイ</t>
    </rPh>
    <rPh sb="35" eb="37">
      <t>キキン</t>
    </rPh>
    <rPh sb="38" eb="40">
      <t>ゲンザイ</t>
    </rPh>
    <rPh sb="40" eb="41">
      <t>ダカ</t>
    </rPh>
    <rPh sb="43" eb="44">
      <t>トウ</t>
    </rPh>
    <rPh sb="47" eb="49">
      <t>ショウライ</t>
    </rPh>
    <rPh sb="49" eb="51">
      <t>フタン</t>
    </rPh>
    <rPh sb="51" eb="53">
      <t>ヒリツ</t>
    </rPh>
    <rPh sb="62" eb="64">
      <t>ゲンショウ</t>
    </rPh>
    <rPh sb="70" eb="72">
      <t>ジッシツ</t>
    </rPh>
    <rPh sb="72" eb="75">
      <t>コウサイヒ</t>
    </rPh>
    <rPh sb="75" eb="77">
      <t>ヒリツ</t>
    </rPh>
    <rPh sb="85" eb="87">
      <t>ガンリ</t>
    </rPh>
    <rPh sb="87" eb="90">
      <t>ショウカンキン</t>
    </rPh>
    <rPh sb="90" eb="91">
      <t>トウ</t>
    </rPh>
    <rPh sb="92" eb="94">
      <t>ウワマワ</t>
    </rPh>
    <rPh sb="108" eb="110">
      <t>ゲンショウ</t>
    </rPh>
    <rPh sb="116" eb="118">
      <t>ショウライ</t>
    </rPh>
    <rPh sb="118" eb="120">
      <t>フタン</t>
    </rPh>
    <rPh sb="120" eb="122">
      <t>ヒリツ</t>
    </rPh>
    <rPh sb="123" eb="125">
      <t>ジッシツ</t>
    </rPh>
    <rPh sb="125" eb="128">
      <t>コウサイヒ</t>
    </rPh>
    <rPh sb="128" eb="130">
      <t>ヒリツ</t>
    </rPh>
    <rPh sb="132" eb="134">
      <t>ルイジ</t>
    </rPh>
    <rPh sb="134" eb="136">
      <t>ダンタイ</t>
    </rPh>
    <rPh sb="137" eb="139">
      <t>ヒカク</t>
    </rPh>
    <rPh sb="141" eb="142">
      <t>ヒク</t>
    </rPh>
    <rPh sb="143" eb="145">
      <t>スイジュン</t>
    </rPh>
    <rPh sb="152" eb="154">
      <t>チホウ</t>
    </rPh>
    <rPh sb="154" eb="157">
      <t>コウフゼイ</t>
    </rPh>
    <rPh sb="158" eb="159">
      <t>サラ</t>
    </rPh>
    <rPh sb="161" eb="163">
      <t>ダンカイ</t>
    </rPh>
    <rPh sb="163" eb="165">
      <t>シュクゲン</t>
    </rPh>
    <rPh sb="166" eb="168">
      <t>ガッペイ</t>
    </rPh>
    <rPh sb="168" eb="170">
      <t>トクレイ</t>
    </rPh>
    <rPh sb="170" eb="173">
      <t>ジギョウサイ</t>
    </rPh>
    <rPh sb="174" eb="176">
      <t>ハッコウ</t>
    </rPh>
    <rPh sb="176" eb="178">
      <t>ネンゲン</t>
    </rPh>
    <rPh sb="179" eb="180">
      <t>ムカ</t>
    </rPh>
    <rPh sb="187" eb="189">
      <t>キサイ</t>
    </rPh>
    <rPh sb="190" eb="192">
      <t>ヨクセイ</t>
    </rPh>
    <rPh sb="193" eb="195">
      <t>キキン</t>
    </rPh>
    <rPh sb="195" eb="197">
      <t>ウンヨウ</t>
    </rPh>
    <rPh sb="197" eb="199">
      <t>ホウホウ</t>
    </rPh>
    <rPh sb="200" eb="202">
      <t>ミナオ</t>
    </rPh>
    <rPh sb="205" eb="207">
      <t>イッソウ</t>
    </rPh>
    <rPh sb="208" eb="210">
      <t>ザイセイ</t>
    </rPh>
    <rPh sb="210" eb="213">
      <t>ケンゼンカ</t>
    </rPh>
    <rPh sb="214" eb="215">
      <t>ト</t>
    </rPh>
    <rPh sb="216" eb="217">
      <t>ク</t>
    </rPh>
    <rPh sb="218" eb="22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</si>
</sst>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88" fontId="26" fillId="0" borderId="116"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44881</c:v>
                </c:pt>
                <c:pt idx="1">
                  <c:v>41238</c:v>
                </c:pt>
                <c:pt idx="2">
                  <c:v>47877</c:v>
                </c:pt>
                <c:pt idx="3">
                  <c:v>37107</c:v>
                </c:pt>
                <c:pt idx="4">
                  <c:v>30403</c:v>
                </c:pt>
              </c:numCache>
            </c:numRef>
          </c:val>
          <c:smooth val="0"/>
        </c:ser>
        <c:dLbls>
          <c:showLegendKey val="0"/>
          <c:showVal val="0"/>
          <c:showCatName val="0"/>
          <c:showSerName val="0"/>
          <c:showPercent val="0"/>
          <c:showBubbleSize val="0"/>
        </c:dLbls>
        <c:marker val="1"/>
        <c:smooth val="0"/>
        <c:axId val="109851008"/>
        <c:axId val="109852928"/>
      </c:lineChart>
      <c:catAx>
        <c:axId val="1098510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852928"/>
        <c:crosses val="autoZero"/>
        <c:auto val="1"/>
        <c:lblAlgn val="ctr"/>
        <c:lblOffset val="100"/>
        <c:tickLblSkip val="1"/>
        <c:tickMarkSkip val="1"/>
        <c:noMultiLvlLbl val="0"/>
      </c:catAx>
      <c:valAx>
        <c:axId val="10985292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851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7.34</c:v>
                </c:pt>
                <c:pt idx="1">
                  <c:v>7.8</c:v>
                </c:pt>
                <c:pt idx="2">
                  <c:v>6.9</c:v>
                </c:pt>
                <c:pt idx="3">
                  <c:v>8.08</c:v>
                </c:pt>
                <c:pt idx="4">
                  <c:v>8.84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21.98</c:v>
                </c:pt>
                <c:pt idx="1">
                  <c:v>21.89</c:v>
                </c:pt>
                <c:pt idx="2">
                  <c:v>22.14</c:v>
                </c:pt>
                <c:pt idx="3">
                  <c:v>19.62</c:v>
                </c:pt>
                <c:pt idx="4">
                  <c:v>22.2</c:v>
                </c:pt>
              </c:numCache>
            </c:numRef>
          </c:val>
        </c:ser>
        <c:dLbls>
          <c:showLegendKey val="0"/>
          <c:showVal val="0"/>
          <c:showCatName val="0"/>
          <c:showSerName val="0"/>
          <c:showPercent val="0"/>
          <c:showBubbleSize val="0"/>
        </c:dLbls>
        <c:gapWidth val="250"/>
        <c:overlap val="100"/>
        <c:axId val="110392448"/>
        <c:axId val="110394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9.2100000000000009</c:v>
                </c:pt>
                <c:pt idx="1">
                  <c:v>1.4</c:v>
                </c:pt>
                <c:pt idx="2">
                  <c:v>-0.21</c:v>
                </c:pt>
                <c:pt idx="3">
                  <c:v>-1.08</c:v>
                </c:pt>
                <c:pt idx="4">
                  <c:v>3.81</c:v>
                </c:pt>
              </c:numCache>
            </c:numRef>
          </c:val>
          <c:smooth val="0"/>
        </c:ser>
        <c:dLbls>
          <c:showLegendKey val="0"/>
          <c:showVal val="0"/>
          <c:showCatName val="0"/>
          <c:showSerName val="0"/>
          <c:showPercent val="0"/>
          <c:showBubbleSize val="0"/>
        </c:dLbls>
        <c:marker val="1"/>
        <c:smooth val="0"/>
        <c:axId val="110392448"/>
        <c:axId val="110394368"/>
      </c:lineChart>
      <c:catAx>
        <c:axId val="11039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394368"/>
        <c:crosses val="autoZero"/>
        <c:auto val="1"/>
        <c:lblAlgn val="ctr"/>
        <c:lblOffset val="100"/>
        <c:tickLblSkip val="1"/>
        <c:tickMarkSkip val="1"/>
        <c:noMultiLvlLbl val="0"/>
      </c:catAx>
      <c:valAx>
        <c:axId val="110394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392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0.6</c:v>
                </c:pt>
                <c:pt idx="2">
                  <c:v>#N/A</c:v>
                </c:pt>
                <c:pt idx="3">
                  <c:v>0.27</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地域し尿処理施設特別会計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0.13</c:v>
                </c:pt>
                <c:pt idx="2">
                  <c:v>#N/A</c:v>
                </c:pt>
                <c:pt idx="3">
                  <c:v>0.09</c:v>
                </c:pt>
                <c:pt idx="4">
                  <c:v>#N/A</c:v>
                </c:pt>
                <c:pt idx="5">
                  <c:v>0.06</c:v>
                </c:pt>
                <c:pt idx="6">
                  <c:v>#N/A</c:v>
                </c:pt>
                <c:pt idx="7">
                  <c:v>0.02</c:v>
                </c:pt>
                <c:pt idx="8">
                  <c:v>#N/A</c:v>
                </c:pt>
                <c:pt idx="9">
                  <c:v>0.18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0.39</c:v>
                </c:pt>
                <c:pt idx="2">
                  <c:v>#N/A</c:v>
                </c:pt>
                <c:pt idx="3">
                  <c:v>0.62</c:v>
                </c:pt>
                <c:pt idx="4">
                  <c:v>#N/A</c:v>
                </c:pt>
                <c:pt idx="5">
                  <c:v>0.62</c:v>
                </c:pt>
                <c:pt idx="6">
                  <c:v>#N/A</c:v>
                </c:pt>
                <c:pt idx="7">
                  <c:v>0.41</c:v>
                </c:pt>
                <c:pt idx="8">
                  <c:v>#N/A</c:v>
                </c:pt>
                <c:pt idx="9">
                  <c:v>0.87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2.39</c:v>
                </c:pt>
                <c:pt idx="2">
                  <c:v>#N/A</c:v>
                </c:pt>
                <c:pt idx="3">
                  <c:v>2.44</c:v>
                </c:pt>
                <c:pt idx="4">
                  <c:v>#N/A</c:v>
                </c:pt>
                <c:pt idx="5">
                  <c:v>2.27</c:v>
                </c:pt>
                <c:pt idx="6">
                  <c:v>#N/A</c:v>
                </c:pt>
                <c:pt idx="7">
                  <c:v>1.85</c:v>
                </c:pt>
                <c:pt idx="8">
                  <c:v>#N/A</c:v>
                </c:pt>
                <c:pt idx="9">
                  <c:v>1.91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7.36</c:v>
                </c:pt>
                <c:pt idx="2">
                  <c:v>#N/A</c:v>
                </c:pt>
                <c:pt idx="3">
                  <c:v>7.91</c:v>
                </c:pt>
                <c:pt idx="4">
                  <c:v>#N/A</c:v>
                </c:pt>
                <c:pt idx="5">
                  <c:v>7.9</c:v>
                </c:pt>
                <c:pt idx="6">
                  <c:v>#N/A</c:v>
                </c:pt>
                <c:pt idx="7">
                  <c:v>5.08</c:v>
                </c:pt>
                <c:pt idx="8">
                  <c:v>#N/A</c:v>
                </c:pt>
                <c:pt idx="9">
                  <c:v>4.13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7.33</c:v>
                </c:pt>
                <c:pt idx="2">
                  <c:v>#N/A</c:v>
                </c:pt>
                <c:pt idx="3">
                  <c:v>7.79</c:v>
                </c:pt>
                <c:pt idx="4">
                  <c:v>#N/A</c:v>
                </c:pt>
                <c:pt idx="5">
                  <c:v>6.89</c:v>
                </c:pt>
                <c:pt idx="6">
                  <c:v>#N/A</c:v>
                </c:pt>
                <c:pt idx="7">
                  <c:v>8.07</c:v>
                </c:pt>
                <c:pt idx="8">
                  <c:v>#N/A</c:v>
                </c:pt>
                <c:pt idx="9">
                  <c:v>8.83</c:v>
                </c:pt>
              </c:numCache>
            </c:numRef>
          </c:val>
        </c:ser>
        <c:dLbls>
          <c:showLegendKey val="0"/>
          <c:showVal val="0"/>
          <c:showCatName val="0"/>
          <c:showSerName val="0"/>
          <c:showPercent val="0"/>
          <c:showBubbleSize val="0"/>
        </c:dLbls>
        <c:gapWidth val="150"/>
        <c:overlap val="100"/>
        <c:axId val="116439680"/>
        <c:axId val="109445504"/>
      </c:barChart>
      <c:catAx>
        <c:axId val="11643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445504"/>
        <c:crosses val="autoZero"/>
        <c:auto val="1"/>
        <c:lblAlgn val="ctr"/>
        <c:lblOffset val="100"/>
        <c:tickLblSkip val="1"/>
        <c:tickMarkSkip val="1"/>
        <c:noMultiLvlLbl val="0"/>
      </c:catAx>
      <c:valAx>
        <c:axId val="109445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439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2404</c:v>
                </c:pt>
                <c:pt idx="5">
                  <c:v>2496</c:v>
                </c:pt>
                <c:pt idx="8">
                  <c:v>2635</c:v>
                </c:pt>
                <c:pt idx="11">
                  <c:v>2847</c:v>
                </c:pt>
                <c:pt idx="14">
                  <c:v>2866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19</c:v>
                </c:pt>
                <c:pt idx="3">
                  <c:v>18</c:v>
                </c:pt>
                <c:pt idx="6">
                  <c:v>18</c:v>
                </c:pt>
                <c:pt idx="9">
                  <c:v>13</c:v>
                </c:pt>
                <c:pt idx="12">
                  <c:v>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181</c:v>
                </c:pt>
                <c:pt idx="3">
                  <c:v>116</c:v>
                </c:pt>
                <c:pt idx="6">
                  <c:v>117</c:v>
                </c:pt>
                <c:pt idx="9">
                  <c:v>134</c:v>
                </c:pt>
                <c:pt idx="12">
                  <c:v>123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781</c:v>
                </c:pt>
                <c:pt idx="3">
                  <c:v>836</c:v>
                </c:pt>
                <c:pt idx="6">
                  <c:v>873</c:v>
                </c:pt>
                <c:pt idx="9">
                  <c:v>915</c:v>
                </c:pt>
                <c:pt idx="12">
                  <c:v>942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2608</c:v>
                </c:pt>
                <c:pt idx="3">
                  <c:v>2602</c:v>
                </c:pt>
                <c:pt idx="6">
                  <c:v>2672</c:v>
                </c:pt>
                <c:pt idx="9">
                  <c:v>2745</c:v>
                </c:pt>
                <c:pt idx="12">
                  <c:v>2792</c:v>
                </c:pt>
              </c:numCache>
            </c:numRef>
          </c:val>
        </c:ser>
        <c:dLbls>
          <c:showLegendKey val="0"/>
          <c:showVal val="0"/>
          <c:showCatName val="0"/>
          <c:showSerName val="0"/>
          <c:showPercent val="0"/>
          <c:showBubbleSize val="0"/>
        </c:dLbls>
        <c:gapWidth val="100"/>
        <c:overlap val="100"/>
        <c:axId val="107829504"/>
        <c:axId val="107831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1185</c:v>
                </c:pt>
                <c:pt idx="2">
                  <c:v>#N/A</c:v>
                </c:pt>
                <c:pt idx="3">
                  <c:v>#N/A</c:v>
                </c:pt>
                <c:pt idx="4">
                  <c:v>1076</c:v>
                </c:pt>
                <c:pt idx="5">
                  <c:v>#N/A</c:v>
                </c:pt>
                <c:pt idx="6">
                  <c:v>#N/A</c:v>
                </c:pt>
                <c:pt idx="7">
                  <c:v>1045</c:v>
                </c:pt>
                <c:pt idx="8">
                  <c:v>#N/A</c:v>
                </c:pt>
                <c:pt idx="9">
                  <c:v>#N/A</c:v>
                </c:pt>
                <c:pt idx="10">
                  <c:v>960</c:v>
                </c:pt>
                <c:pt idx="11">
                  <c:v>#N/A</c:v>
                </c:pt>
                <c:pt idx="12">
                  <c:v>#N/A</c:v>
                </c:pt>
                <c:pt idx="13">
                  <c:v>1003</c:v>
                </c:pt>
                <c:pt idx="14">
                  <c:v>#N/A</c:v>
                </c:pt>
              </c:numCache>
            </c:numRef>
          </c:val>
          <c:smooth val="0"/>
        </c:ser>
        <c:dLbls>
          <c:showLegendKey val="0"/>
          <c:showVal val="0"/>
          <c:showCatName val="0"/>
          <c:showSerName val="0"/>
          <c:showPercent val="0"/>
          <c:showBubbleSize val="0"/>
        </c:dLbls>
        <c:marker val="1"/>
        <c:smooth val="0"/>
        <c:axId val="107829504"/>
        <c:axId val="107831680"/>
      </c:lineChart>
      <c:catAx>
        <c:axId val="10782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831680"/>
        <c:crosses val="autoZero"/>
        <c:auto val="1"/>
        <c:lblAlgn val="ctr"/>
        <c:lblOffset val="100"/>
        <c:tickLblSkip val="1"/>
        <c:tickMarkSkip val="1"/>
        <c:noMultiLvlLbl val="0"/>
      </c:catAx>
      <c:valAx>
        <c:axId val="107831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82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30889</c:v>
                </c:pt>
                <c:pt idx="5">
                  <c:v>31818</c:v>
                </c:pt>
                <c:pt idx="8">
                  <c:v>31962</c:v>
                </c:pt>
                <c:pt idx="11">
                  <c:v>32135</c:v>
                </c:pt>
                <c:pt idx="14">
                  <c:v>31952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353</c:v>
                </c:pt>
                <c:pt idx="5">
                  <c:v>329</c:v>
                </c:pt>
                <c:pt idx="8">
                  <c:v>294</c:v>
                </c:pt>
                <c:pt idx="11">
                  <c:v>162</c:v>
                </c:pt>
                <c:pt idx="14">
                  <c:v>149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6415</c:v>
                </c:pt>
                <c:pt idx="5">
                  <c:v>6481</c:v>
                </c:pt>
                <c:pt idx="8">
                  <c:v>7073</c:v>
                </c:pt>
                <c:pt idx="11">
                  <c:v>6315</c:v>
                </c:pt>
                <c:pt idx="14">
                  <c:v>6835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1481</c:v>
                </c:pt>
                <c:pt idx="3">
                  <c:v>1453</c:v>
                </c:pt>
                <c:pt idx="6">
                  <c:v>1163</c:v>
                </c:pt>
                <c:pt idx="9">
                  <c:v>1194</c:v>
                </c:pt>
                <c:pt idx="12">
                  <c:v>1391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644</c:v>
                </c:pt>
                <c:pt idx="3">
                  <c:v>572</c:v>
                </c:pt>
                <c:pt idx="6">
                  <c:v>763</c:v>
                </c:pt>
                <c:pt idx="9">
                  <c:v>1005</c:v>
                </c:pt>
                <c:pt idx="12">
                  <c:v>1030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13194</c:v>
                </c:pt>
                <c:pt idx="3">
                  <c:v>13204</c:v>
                </c:pt>
                <c:pt idx="6">
                  <c:v>12839</c:v>
                </c:pt>
                <c:pt idx="9">
                  <c:v>12740</c:v>
                </c:pt>
                <c:pt idx="12">
                  <c:v>12472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27635</c:v>
                </c:pt>
                <c:pt idx="3">
                  <c:v>27802</c:v>
                </c:pt>
                <c:pt idx="6">
                  <c:v>27340</c:v>
                </c:pt>
                <c:pt idx="9">
                  <c:v>26882</c:v>
                </c:pt>
                <c:pt idx="12">
                  <c:v>26192</c:v>
                </c:pt>
              </c:numCache>
            </c:numRef>
          </c:val>
        </c:ser>
        <c:dLbls>
          <c:showLegendKey val="0"/>
          <c:showVal val="0"/>
          <c:showCatName val="0"/>
          <c:showSerName val="0"/>
          <c:showPercent val="0"/>
          <c:showBubbleSize val="0"/>
        </c:dLbls>
        <c:gapWidth val="100"/>
        <c:overlap val="100"/>
        <c:axId val="24250240"/>
        <c:axId val="24256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5297</c:v>
                </c:pt>
                <c:pt idx="2">
                  <c:v>#N/A</c:v>
                </c:pt>
                <c:pt idx="3">
                  <c:v>#N/A</c:v>
                </c:pt>
                <c:pt idx="4">
                  <c:v>4404</c:v>
                </c:pt>
                <c:pt idx="5">
                  <c:v>#N/A</c:v>
                </c:pt>
                <c:pt idx="6">
                  <c:v>#N/A</c:v>
                </c:pt>
                <c:pt idx="7">
                  <c:v>2774</c:v>
                </c:pt>
                <c:pt idx="8">
                  <c:v>#N/A</c:v>
                </c:pt>
                <c:pt idx="9">
                  <c:v>#N/A</c:v>
                </c:pt>
                <c:pt idx="10">
                  <c:v>3209</c:v>
                </c:pt>
                <c:pt idx="11">
                  <c:v>#N/A</c:v>
                </c:pt>
                <c:pt idx="12">
                  <c:v>#N/A</c:v>
                </c:pt>
                <c:pt idx="13">
                  <c:v>2149</c:v>
                </c:pt>
                <c:pt idx="14">
                  <c:v>#N/A</c:v>
                </c:pt>
              </c:numCache>
            </c:numRef>
          </c:val>
          <c:smooth val="0"/>
        </c:ser>
        <c:dLbls>
          <c:showLegendKey val="0"/>
          <c:showVal val="0"/>
          <c:showCatName val="0"/>
          <c:showSerName val="0"/>
          <c:showPercent val="0"/>
          <c:showBubbleSize val="0"/>
        </c:dLbls>
        <c:marker val="1"/>
        <c:smooth val="0"/>
        <c:axId val="24250240"/>
        <c:axId val="24256512"/>
      </c:lineChart>
      <c:catAx>
        <c:axId val="2425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256512"/>
        <c:crosses val="autoZero"/>
        <c:auto val="1"/>
        <c:lblAlgn val="ctr"/>
        <c:lblOffset val="100"/>
        <c:tickLblSkip val="1"/>
        <c:tickMarkSkip val="1"/>
        <c:noMultiLvlLbl val="0"/>
      </c:catAx>
      <c:valAx>
        <c:axId val="24256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50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7184384"/>
        <c:axId val="117202944"/>
      </c:scatterChart>
      <c:valAx>
        <c:axId val="1171843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202944"/>
        <c:crosses val="autoZero"/>
        <c:crossBetween val="midCat"/>
      </c:valAx>
      <c:valAx>
        <c:axId val="1172029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184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11.4</c:v>
                </c:pt>
                <c:pt idx="1">
                  <c:v>9.6999999999999993</c:v>
                </c:pt>
                <c:pt idx="2">
                  <c:v>8.4</c:v>
                </c:pt>
                <c:pt idx="3">
                  <c:v>7.9</c:v>
                </c:pt>
                <c:pt idx="4">
                  <c:v>7.6</c:v>
                </c:pt>
              </c:numCache>
            </c:numRef>
          </c:xVal>
          <c:yVal>
            <c:numRef>
              <c:f>公会計指標分析・財政指標組合せ分析表!$K$73:$O$73</c:f>
              <c:numCache>
                <c:formatCode>#,##0.0;"▲ "#,##0.0</c:formatCode>
                <c:ptCount val="5"/>
                <c:pt idx="0">
                  <c:v>40.9</c:v>
                </c:pt>
                <c:pt idx="1">
                  <c:v>33.9</c:v>
                </c:pt>
                <c:pt idx="2">
                  <c:v>21.2</c:v>
                </c:pt>
                <c:pt idx="3">
                  <c:v>24.7</c:v>
                </c:pt>
                <c:pt idx="4">
                  <c:v>16.2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mooth val="0"/>
        </c:ser>
        <c:dLbls>
          <c:showLegendKey val="0"/>
          <c:showVal val="0"/>
          <c:showCatName val="0"/>
          <c:showSerName val="0"/>
          <c:showPercent val="0"/>
          <c:showBubbleSize val="0"/>
        </c:dLbls>
        <c:axId val="117210496"/>
        <c:axId val="116540928"/>
      </c:scatterChart>
      <c:valAx>
        <c:axId val="117210496"/>
        <c:scaling>
          <c:orientation val="minMax"/>
          <c:max val="11.799999999999999"/>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540928"/>
        <c:crosses val="autoZero"/>
        <c:crossBetween val="midCat"/>
      </c:valAx>
      <c:valAx>
        <c:axId val="116540928"/>
        <c:scaling>
          <c:orientation val="minMax"/>
          <c:max val="7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2104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山梨県甲斐市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74,977
73,992
71.95
27,322,327
25,887,258
1,421,446
16,070,885
26,191,639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16.2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前年度から</a:t>
          </a:r>
          <a:r>
            <a:rPr kumimoji="1" lang="en-US" altLang="ja-JP" sz="1300" b="0" i="0" u="none" strike="noStrike" kern="0" cap="none" spc="0" normalizeH="0" baseline="0" noProof="0">
              <a:ln>
                <a:noFill/>
              </a:ln>
              <a:solidFill>
                <a:prstClr val="black"/>
              </a:solidFill>
              <a:effectLst/>
              <a:uLnTx/>
              <a:uFillTx/>
              <a:latin typeface="+mn-lt"/>
              <a:ea typeface="+mn-ea"/>
              <a:cs typeface="+mn-cs"/>
            </a:rPr>
            <a:t>0.1</a:t>
          </a:r>
          <a:r>
            <a:rPr kumimoji="1" lang="ja-JP" altLang="en-US" sz="1300" b="0" i="0" u="none" strike="noStrike" kern="0" cap="none" spc="0" normalizeH="0" baseline="0" noProof="0">
              <a:ln>
                <a:noFill/>
              </a:ln>
              <a:solidFill>
                <a:prstClr val="black"/>
              </a:solidFill>
              <a:effectLst/>
              <a:uLnTx/>
              <a:uFillTx/>
              <a:latin typeface="+mn-lt"/>
              <a:ea typeface="+mn-ea"/>
              <a:cs typeface="+mn-cs"/>
            </a:rPr>
            <a:t>ポイント改善となった</a:t>
          </a:r>
          <a:r>
            <a:rPr kumimoji="1" lang="ja-JP" altLang="ja-JP" sz="1300" b="0" i="0" u="none" strike="noStrike" kern="0" cap="none" spc="0" normalizeH="0" baseline="0" noProof="0">
              <a:ln>
                <a:noFill/>
              </a:ln>
              <a:solidFill>
                <a:prstClr val="black"/>
              </a:solidFill>
              <a:effectLst/>
              <a:uLnTx/>
              <a:uFillTx/>
              <a:latin typeface="+mn-lt"/>
              <a:ea typeface="+mn-ea"/>
              <a:cs typeface="+mn-cs"/>
            </a:rPr>
            <a:t>類似団体平均</a:t>
          </a:r>
          <a:r>
            <a:rPr kumimoji="1" lang="ja-JP" altLang="en-US" sz="1300" b="0" i="0" u="none" strike="noStrike" kern="0" cap="none" spc="0" normalizeH="0" baseline="0" noProof="0">
              <a:ln>
                <a:noFill/>
              </a:ln>
              <a:solidFill>
                <a:prstClr val="black"/>
              </a:solidFill>
              <a:effectLst/>
              <a:uLnTx/>
              <a:uFillTx/>
              <a:latin typeface="+mn-lt"/>
              <a:ea typeface="+mn-ea"/>
              <a:cs typeface="+mn-cs"/>
            </a:rPr>
            <a:t>を、</a:t>
          </a:r>
          <a:r>
            <a:rPr kumimoji="1" lang="en-US" altLang="ja-JP" sz="1300" b="0" i="0" u="none" strike="noStrike" kern="0" cap="none" spc="0" normalizeH="0" baseline="0" noProof="0">
              <a:ln>
                <a:noFill/>
              </a:ln>
              <a:solidFill>
                <a:prstClr val="black"/>
              </a:solidFill>
              <a:effectLst/>
              <a:uLnTx/>
              <a:uFillTx/>
              <a:latin typeface="+mn-lt"/>
              <a:ea typeface="+mn-ea"/>
              <a:cs typeface="+mn-cs"/>
            </a:rPr>
            <a:t>0.06</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300" b="0" i="0" u="none" strike="noStrike" kern="0" cap="none" spc="0" normalizeH="0" baseline="0" noProof="0">
              <a:ln>
                <a:noFill/>
              </a:ln>
              <a:solidFill>
                <a:prstClr val="black"/>
              </a:solidFill>
              <a:effectLst/>
              <a:uLnTx/>
              <a:uFillTx/>
              <a:latin typeface="+mn-lt"/>
              <a:ea typeface="+mn-ea"/>
              <a:cs typeface="+mn-cs"/>
            </a:rPr>
            <a:t>下</a:t>
          </a:r>
          <a:r>
            <a:rPr kumimoji="1" lang="ja-JP" altLang="ja-JP" sz="1300" b="0" i="0" u="none" strike="noStrike" kern="0" cap="none" spc="0" normalizeH="0" baseline="0" noProof="0">
              <a:ln>
                <a:noFill/>
              </a:ln>
              <a:solidFill>
                <a:prstClr val="black"/>
              </a:solidFill>
              <a:effectLst/>
              <a:uLnTx/>
              <a:uFillTx/>
              <a:latin typeface="+mn-lt"/>
              <a:ea typeface="+mn-ea"/>
              <a:cs typeface="+mn-cs"/>
            </a:rPr>
            <a:t>回っ</a:t>
          </a:r>
          <a:r>
            <a:rPr kumimoji="1" lang="ja-JP" altLang="en-US" sz="1300" b="0" i="0" u="none" strike="noStrike" kern="0" cap="none" spc="0" normalizeH="0" baseline="0" noProof="0">
              <a:ln>
                <a:noFill/>
              </a:ln>
              <a:solidFill>
                <a:prstClr val="black"/>
              </a:solidFill>
              <a:effectLst/>
              <a:uLnTx/>
              <a:uFillTx/>
              <a:latin typeface="+mn-lt"/>
              <a:ea typeface="+mn-ea"/>
              <a:cs typeface="+mn-cs"/>
            </a:rPr>
            <a:t>たことに加え</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わずかずつながら比率が悪化</a:t>
          </a:r>
          <a:r>
            <a:rPr kumimoji="1" lang="ja-JP" altLang="ja-JP" sz="1300" b="0" i="0" u="none" strike="noStrike" kern="0" cap="none" spc="0" normalizeH="0" baseline="0" noProof="0">
              <a:ln>
                <a:noFill/>
              </a:ln>
              <a:solidFill>
                <a:prstClr val="black"/>
              </a:solidFill>
              <a:effectLst/>
              <a:uLnTx/>
              <a:uFillTx/>
              <a:latin typeface="+mn-lt"/>
              <a:ea typeface="+mn-ea"/>
              <a:cs typeface="+mn-cs"/>
            </a:rPr>
            <a:t>傾向にある</a:t>
          </a:r>
          <a:r>
            <a:rPr kumimoji="1" lang="ja-JP" altLang="en-US" sz="1300" b="0" i="0" u="none" strike="noStrike" kern="0" cap="none" spc="0" normalizeH="0" baseline="0" noProof="0">
              <a:ln>
                <a:noFill/>
              </a:ln>
              <a:solidFill>
                <a:prstClr val="black"/>
              </a:solidFill>
              <a:effectLst/>
              <a:uLnTx/>
              <a:uFillTx/>
              <a:latin typeface="+mn-lt"/>
              <a:ea typeface="+mn-ea"/>
              <a:cs typeface="+mn-cs"/>
            </a:rPr>
            <a:t>。</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今後も市税の徴収率向上対策を中心とする歳入確保に努める。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45508</xdr:rowOff>
    </xdr:to>
    <xdr:cxnSp macro="">
      <xdr:nvCxnSpPr>
        <xdr:cNvPr id="68" name="直線コネクタ 67"/>
        <xdr:cNvCxnSpPr/>
      </xdr:nvCxnSpPr>
      <xdr:spPr>
        <a:xfrm>
          <a:off x="4114800" y="722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5292</xdr:rowOff>
    </xdr:from>
    <xdr:to>
      <xdr:col>6</xdr:col>
      <xdr:colOff>0</xdr:colOff>
      <xdr:row>42</xdr:row>
      <xdr:rowOff>25400</xdr:rowOff>
    </xdr:to>
    <xdr:cxnSp macro="">
      <xdr:nvCxnSpPr>
        <xdr:cNvPr id="71" name="直線コネクタ 70"/>
        <xdr:cNvCxnSpPr/>
      </xdr:nvCxnSpPr>
      <xdr:spPr>
        <a:xfrm>
          <a:off x="3225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73" name="テキスト ボックス 72"/>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42</xdr:row>
      <xdr:rowOff>5292</xdr:rowOff>
    </xdr:to>
    <xdr:cxnSp macro="">
      <xdr:nvCxnSpPr>
        <xdr:cNvPr id="74" name="直線コネクタ 73"/>
        <xdr:cNvCxnSpPr/>
      </xdr:nvCxnSpPr>
      <xdr:spPr>
        <a:xfrm>
          <a:off x="2336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76" name="テキスト ボックス 75"/>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96308</xdr:rowOff>
    </xdr:from>
    <xdr:to>
      <xdr:col>3</xdr:col>
      <xdr:colOff>279400</xdr:colOff>
      <xdr:row>41</xdr:row>
      <xdr:rowOff>156633</xdr:rowOff>
    </xdr:to>
    <xdr:cxnSp macro="">
      <xdr:nvCxnSpPr>
        <xdr:cNvPr id="77" name="直線コネクタ 76"/>
        <xdr:cNvCxnSpPr/>
      </xdr:nvCxnSpPr>
      <xdr:spPr>
        <a:xfrm>
          <a:off x="1447800" y="71257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87" name="円/楕円 86"/>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138235</xdr:rowOff>
    </xdr:from>
    <xdr:ext cx="762000" cy="259045"/>
    <xdr:sp macro="" textlink="">
      <xdr:nvSpPr>
        <xdr:cNvPr id="88" name="財政力該当値テキスト"/>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9" name="円/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0" name="テキスト ボックス 89"/>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125942</xdr:rowOff>
    </xdr:from>
    <xdr:to>
      <xdr:col>4</xdr:col>
      <xdr:colOff>533400</xdr:colOff>
      <xdr:row>42</xdr:row>
      <xdr:rowOff>56092</xdr:rowOff>
    </xdr:to>
    <xdr:sp macro="" textlink="">
      <xdr:nvSpPr>
        <xdr:cNvPr id="91" name="円/楕円 90"/>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66269</xdr:rowOff>
    </xdr:from>
    <xdr:ext cx="762000" cy="259045"/>
    <xdr:sp macro="" textlink="">
      <xdr:nvSpPr>
        <xdr:cNvPr id="92" name="テキスト ボックス 91"/>
        <xdr:cNvSpPr txBox="1"/>
      </xdr:nvSpPr>
      <xdr:spPr>
        <a:xfrm>
          <a:off x="2844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3" name="円/楕円 92"/>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94" name="テキスト ボックス 93"/>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45508</xdr:rowOff>
    </xdr:from>
    <xdr:to>
      <xdr:col>2</xdr:col>
      <xdr:colOff>127000</xdr:colOff>
      <xdr:row>41</xdr:row>
      <xdr:rowOff>147108</xdr:rowOff>
    </xdr:to>
    <xdr:sp macro="" textlink="">
      <xdr:nvSpPr>
        <xdr:cNvPr id="95" name="円/楕円 94"/>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157285</xdr:rowOff>
    </xdr:from>
    <xdr:ext cx="762000" cy="259045"/>
    <xdr:sp macro="" textlink="">
      <xdr:nvSpPr>
        <xdr:cNvPr id="96" name="テキスト ボックス 95"/>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人件費及び公債費における経常収支比率が改善を見せたものの、</a:t>
          </a:r>
          <a:r>
            <a:rPr kumimoji="1" lang="ja-JP" altLang="ja-JP" sz="1300" b="0" i="0" u="none" strike="noStrike" kern="0" cap="none" spc="0" normalizeH="0" baseline="0" noProof="0">
              <a:ln>
                <a:noFill/>
              </a:ln>
              <a:solidFill>
                <a:prstClr val="black"/>
              </a:solidFill>
              <a:effectLst/>
              <a:uLnTx/>
              <a:uFillTx/>
              <a:latin typeface="+mn-lt"/>
              <a:ea typeface="+mn-ea"/>
              <a:cs typeface="+mn-cs"/>
            </a:rPr>
            <a:t>扶助費等の経常経費は増加</a:t>
          </a:r>
          <a:r>
            <a:rPr kumimoji="1" lang="ja-JP" altLang="en-US" sz="1300" b="0" i="0" u="none" strike="noStrike" kern="0" cap="none" spc="0" normalizeH="0" baseline="0" noProof="0">
              <a:ln>
                <a:noFill/>
              </a:ln>
              <a:solidFill>
                <a:prstClr val="black"/>
              </a:solidFill>
              <a:effectLst/>
              <a:uLnTx/>
              <a:uFillTx/>
              <a:latin typeface="+mn-lt"/>
              <a:ea typeface="+mn-ea"/>
              <a:cs typeface="+mn-cs"/>
            </a:rPr>
            <a:t>し続けており</a:t>
          </a:r>
          <a:r>
            <a:rPr kumimoji="1" lang="ja-JP" altLang="ja-JP" sz="1300" b="0" i="0" u="none" strike="noStrike" kern="0" cap="none" spc="0" normalizeH="0" baseline="0" noProof="0">
              <a:ln>
                <a:noFill/>
              </a:ln>
              <a:solidFill>
                <a:prstClr val="black"/>
              </a:solidFill>
              <a:effectLst/>
              <a:uLnTx/>
              <a:uFillTx/>
              <a:latin typeface="+mn-lt"/>
              <a:ea typeface="+mn-ea"/>
              <a:cs typeface="+mn-cs"/>
            </a:rPr>
            <a:t>、前年度</a:t>
          </a:r>
          <a:r>
            <a:rPr kumimoji="1" lang="ja-JP" altLang="en-US" sz="1300" b="0" i="0" u="none" strike="noStrike" kern="0" cap="none" spc="0" normalizeH="0" baseline="0" noProof="0">
              <a:ln>
                <a:noFill/>
              </a:ln>
              <a:solidFill>
                <a:prstClr val="black"/>
              </a:solidFill>
              <a:effectLst/>
              <a:uLnTx/>
              <a:uFillTx/>
              <a:latin typeface="+mn-lt"/>
              <a:ea typeface="+mn-ea"/>
              <a:cs typeface="+mn-cs"/>
            </a:rPr>
            <a:t>からほぼ横ばいであった。ただし、類似団体平均を</a:t>
          </a:r>
          <a:r>
            <a:rPr kumimoji="1" lang="en-US" altLang="ja-JP" sz="1300" b="0" i="0" u="none" strike="noStrike" kern="0" cap="none" spc="0" normalizeH="0" baseline="0" noProof="0">
              <a:ln>
                <a:noFill/>
              </a:ln>
              <a:solidFill>
                <a:prstClr val="black"/>
              </a:solidFill>
              <a:effectLst/>
              <a:uLnTx/>
              <a:uFillTx/>
              <a:latin typeface="+mn-lt"/>
              <a:ea typeface="+mn-ea"/>
              <a:cs typeface="+mn-cs"/>
            </a:rPr>
            <a:t>3.9</a:t>
          </a:r>
          <a:r>
            <a:rPr kumimoji="1" lang="ja-JP" altLang="en-US" sz="1300" b="0" i="0" u="none" strike="noStrike" kern="0" cap="none" spc="0" normalizeH="0" baseline="0" noProof="0">
              <a:ln>
                <a:noFill/>
              </a:ln>
              <a:solidFill>
                <a:prstClr val="black"/>
              </a:solidFill>
              <a:effectLst/>
              <a:uLnTx/>
              <a:uFillTx/>
              <a:latin typeface="+mn-lt"/>
              <a:ea typeface="+mn-ea"/>
              <a:cs typeface="+mn-cs"/>
            </a:rPr>
            <a:t>ポイント上回っている。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今後より一層の財源確保と経常経費の削減に努める。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155448</xdr:rowOff>
    </xdr:from>
    <xdr:to>
      <xdr:col>7</xdr:col>
      <xdr:colOff>152400</xdr:colOff>
      <xdr:row>62</xdr:row>
      <xdr:rowOff>160274</xdr:rowOff>
    </xdr:to>
    <xdr:cxnSp macro="">
      <xdr:nvCxnSpPr>
        <xdr:cNvPr id="129" name="直線コネクタ 128"/>
        <xdr:cNvCxnSpPr/>
      </xdr:nvCxnSpPr>
      <xdr:spPr>
        <a:xfrm flipV="1">
          <a:off x="4114800" y="1078534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93489</xdr:rowOff>
    </xdr:from>
    <xdr:ext cx="762000" cy="259045"/>
    <xdr:sp macro="" textlink="">
      <xdr:nvSpPr>
        <xdr:cNvPr id="130"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78232</xdr:rowOff>
    </xdr:from>
    <xdr:to>
      <xdr:col>6</xdr:col>
      <xdr:colOff>0</xdr:colOff>
      <xdr:row>62</xdr:row>
      <xdr:rowOff>160274</xdr:rowOff>
    </xdr:to>
    <xdr:cxnSp macro="">
      <xdr:nvCxnSpPr>
        <xdr:cNvPr id="132" name="直線コネクタ 131"/>
        <xdr:cNvCxnSpPr/>
      </xdr:nvCxnSpPr>
      <xdr:spPr>
        <a:xfrm>
          <a:off x="3225800" y="1070813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142511</xdr:rowOff>
    </xdr:from>
    <xdr:ext cx="736600" cy="259045"/>
    <xdr:sp macro="" textlink="">
      <xdr:nvSpPr>
        <xdr:cNvPr id="134" name="テキスト ボックス 133"/>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78232</xdr:rowOff>
    </xdr:from>
    <xdr:to>
      <xdr:col>4</xdr:col>
      <xdr:colOff>482600</xdr:colOff>
      <xdr:row>62</xdr:row>
      <xdr:rowOff>107188</xdr:rowOff>
    </xdr:to>
    <xdr:cxnSp macro="">
      <xdr:nvCxnSpPr>
        <xdr:cNvPr id="135" name="直線コネクタ 134"/>
        <xdr:cNvCxnSpPr/>
      </xdr:nvCxnSpPr>
      <xdr:spPr>
        <a:xfrm flipV="1">
          <a:off x="2336800" y="107081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37" name="テキスト ボックス 136"/>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162814</xdr:rowOff>
    </xdr:from>
    <xdr:to>
      <xdr:col>3</xdr:col>
      <xdr:colOff>279400</xdr:colOff>
      <xdr:row>62</xdr:row>
      <xdr:rowOff>107188</xdr:rowOff>
    </xdr:to>
    <xdr:cxnSp macro="">
      <xdr:nvCxnSpPr>
        <xdr:cNvPr id="138" name="直線コネクタ 137"/>
        <xdr:cNvCxnSpPr/>
      </xdr:nvCxnSpPr>
      <xdr:spPr>
        <a:xfrm>
          <a:off x="1447800" y="1062126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108729</xdr:rowOff>
    </xdr:from>
    <xdr:ext cx="762000" cy="259045"/>
    <xdr:sp macro="" textlink="">
      <xdr:nvSpPr>
        <xdr:cNvPr id="140" name="テキスト ボックス 139"/>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79773</xdr:rowOff>
    </xdr:from>
    <xdr:ext cx="762000" cy="259045"/>
    <xdr:sp macro="" textlink="">
      <xdr:nvSpPr>
        <xdr:cNvPr id="142" name="テキスト ボックス 141"/>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48" name="円/楕円 147"/>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121175</xdr:rowOff>
    </xdr:from>
    <xdr:ext cx="762000" cy="259045"/>
    <xdr:sp macro="" textlink="">
      <xdr:nvSpPr>
        <xdr:cNvPr id="149" name="財政構造の弾力性該当値テキスト"/>
        <xdr:cNvSpPr txBox="1"/>
      </xdr:nvSpPr>
      <xdr:spPr>
        <a:xfrm>
          <a:off x="50419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109474</xdr:rowOff>
    </xdr:from>
    <xdr:to>
      <xdr:col>6</xdr:col>
      <xdr:colOff>50800</xdr:colOff>
      <xdr:row>63</xdr:row>
      <xdr:rowOff>39624</xdr:rowOff>
    </xdr:to>
    <xdr:sp macro="" textlink="">
      <xdr:nvSpPr>
        <xdr:cNvPr id="150" name="円/楕円 149"/>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49801</xdr:rowOff>
    </xdr:from>
    <xdr:ext cx="736600" cy="259045"/>
    <xdr:sp macro="" textlink="">
      <xdr:nvSpPr>
        <xdr:cNvPr id="151" name="テキスト ボックス 150"/>
        <xdr:cNvSpPr txBox="1"/>
      </xdr:nvSpPr>
      <xdr:spPr>
        <a:xfrm>
          <a:off x="3733800" y="1050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27432</xdr:rowOff>
    </xdr:from>
    <xdr:to>
      <xdr:col>4</xdr:col>
      <xdr:colOff>533400</xdr:colOff>
      <xdr:row>62</xdr:row>
      <xdr:rowOff>129032</xdr:rowOff>
    </xdr:to>
    <xdr:sp macro="" textlink="">
      <xdr:nvSpPr>
        <xdr:cNvPr id="152" name="円/楕円 151"/>
        <xdr:cNvSpPr/>
      </xdr:nvSpPr>
      <xdr:spPr>
        <a:xfrm>
          <a:off x="3175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139209</xdr:rowOff>
    </xdr:from>
    <xdr:ext cx="762000" cy="259045"/>
    <xdr:sp macro="" textlink="">
      <xdr:nvSpPr>
        <xdr:cNvPr id="153" name="テキスト ボックス 152"/>
        <xdr:cNvSpPr txBox="1"/>
      </xdr:nvSpPr>
      <xdr:spPr>
        <a:xfrm>
          <a:off x="2844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56388</xdr:rowOff>
    </xdr:from>
    <xdr:to>
      <xdr:col>3</xdr:col>
      <xdr:colOff>330200</xdr:colOff>
      <xdr:row>62</xdr:row>
      <xdr:rowOff>157988</xdr:rowOff>
    </xdr:to>
    <xdr:sp macro="" textlink="">
      <xdr:nvSpPr>
        <xdr:cNvPr id="154" name="円/楕円 153"/>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168165</xdr:rowOff>
    </xdr:from>
    <xdr:ext cx="762000" cy="259045"/>
    <xdr:sp macro="" textlink="">
      <xdr:nvSpPr>
        <xdr:cNvPr id="155" name="テキスト ボックス 154"/>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112014</xdr:rowOff>
    </xdr:from>
    <xdr:to>
      <xdr:col>2</xdr:col>
      <xdr:colOff>127000</xdr:colOff>
      <xdr:row>62</xdr:row>
      <xdr:rowOff>42164</xdr:rowOff>
    </xdr:to>
    <xdr:sp macro="" textlink="">
      <xdr:nvSpPr>
        <xdr:cNvPr id="156" name="円/楕円 155"/>
        <xdr:cNvSpPr/>
      </xdr:nvSpPr>
      <xdr:spPr>
        <a:xfrm>
          <a:off x="1397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52341</xdr:rowOff>
    </xdr:from>
    <xdr:ext cx="762000" cy="259045"/>
    <xdr:sp macro="" textlink="">
      <xdr:nvSpPr>
        <xdr:cNvPr id="157" name="テキスト ボックス 156"/>
        <xdr:cNvSpPr txBox="1"/>
      </xdr:nvSpPr>
      <xdr:spPr>
        <a:xfrm>
          <a:off x="1066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人件費は昨年度より減少したものの、物件費の増加がそれを上回り、前年度より</a:t>
          </a:r>
          <a:r>
            <a:rPr kumimoji="1" lang="en-US" altLang="ja-JP" sz="1300" b="0" i="0" u="none" strike="noStrike" kern="0" cap="none" spc="0" normalizeH="0" baseline="0" noProof="0">
              <a:ln>
                <a:noFill/>
              </a:ln>
              <a:solidFill>
                <a:prstClr val="black"/>
              </a:solidFill>
              <a:effectLst/>
              <a:uLnTx/>
              <a:uFillTx/>
              <a:latin typeface="+mn-lt"/>
              <a:ea typeface="+mn-ea"/>
              <a:cs typeface="+mn-cs"/>
            </a:rPr>
            <a:t>1,447</a:t>
          </a:r>
          <a:r>
            <a:rPr kumimoji="1" lang="ja-JP" altLang="en-US" sz="1300" b="0" i="0" u="none" strike="noStrike" kern="0" cap="none" spc="0" normalizeH="0" baseline="0" noProof="0">
              <a:ln>
                <a:noFill/>
              </a:ln>
              <a:solidFill>
                <a:prstClr val="black"/>
              </a:solidFill>
              <a:effectLst/>
              <a:uLnTx/>
              <a:uFillTx/>
              <a:latin typeface="+mn-lt"/>
              <a:ea typeface="+mn-ea"/>
              <a:cs typeface="+mn-cs"/>
            </a:rPr>
            <a:t>円の増額となった。ただし、類似団体平均の決算額を大幅に下回っており、順位も上位である。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今後も</a:t>
          </a:r>
          <a:r>
            <a:rPr kumimoji="1" lang="ja-JP" altLang="ja-JP" sz="1300" b="0" i="0" u="none" strike="noStrike" kern="0" cap="none" spc="0" normalizeH="0" baseline="0" noProof="0">
              <a:ln>
                <a:noFill/>
              </a:ln>
              <a:solidFill>
                <a:prstClr val="black"/>
              </a:solidFill>
              <a:effectLst/>
              <a:uLnTx/>
              <a:uFillTx/>
              <a:latin typeface="+mn-lt"/>
              <a:ea typeface="+mn-ea"/>
              <a:cs typeface="+mn-cs"/>
            </a:rPr>
            <a:t>健全財政維持のため、市民サービスの向上を目指しつつ、</a:t>
          </a:r>
          <a:r>
            <a:rPr kumimoji="1" lang="ja-JP" altLang="en-US" sz="1300" b="0" i="0" u="none" strike="noStrike" kern="0" cap="none" spc="0" normalizeH="0" baseline="0" noProof="0">
              <a:ln>
                <a:noFill/>
              </a:ln>
              <a:solidFill>
                <a:prstClr val="black"/>
              </a:solidFill>
              <a:effectLst/>
              <a:uLnTx/>
              <a:uFillTx/>
              <a:latin typeface="+mn-lt"/>
              <a:ea typeface="+mn-ea"/>
              <a:cs typeface="+mn-cs"/>
            </a:rPr>
            <a:t>更なる</a:t>
          </a:r>
          <a:r>
            <a:rPr kumimoji="1" lang="ja-JP" altLang="ja-JP" sz="1300" b="0" i="0" u="none" strike="noStrike" kern="0" cap="none" spc="0" normalizeH="0" baseline="0" noProof="0">
              <a:ln>
                <a:noFill/>
              </a:ln>
              <a:solidFill>
                <a:prstClr val="black"/>
              </a:solidFill>
              <a:effectLst/>
              <a:uLnTx/>
              <a:uFillTx/>
              <a:latin typeface="+mn-lt"/>
              <a:ea typeface="+mn-ea"/>
              <a:cs typeface="+mn-cs"/>
            </a:rPr>
            <a:t>コストの削減に努める</a:t>
          </a:r>
          <a:r>
            <a:rPr kumimoji="1" lang="ja-JP" altLang="en-US" sz="1300" b="0" i="0" u="none" strike="noStrike" kern="0" cap="none" spc="0" normalizeH="0" baseline="0" noProof="0">
              <a:ln>
                <a:noFill/>
              </a:ln>
              <a:solidFill>
                <a:prstClr val="black"/>
              </a:solidFill>
              <a:effectLst/>
              <a:uLnTx/>
              <a:uFillTx/>
              <a:latin typeface="+mn-lt"/>
              <a:ea typeface="+mn-ea"/>
              <a:cs typeface="+mn-cs"/>
            </a:rPr>
            <a:t>。</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66005</xdr:rowOff>
    </xdr:from>
    <xdr:to>
      <xdr:col>7</xdr:col>
      <xdr:colOff>152400</xdr:colOff>
      <xdr:row>81</xdr:row>
      <xdr:rowOff>90945</xdr:rowOff>
    </xdr:to>
    <xdr:cxnSp macro="">
      <xdr:nvCxnSpPr>
        <xdr:cNvPr id="194" name="直線コネクタ 193"/>
        <xdr:cNvCxnSpPr/>
      </xdr:nvCxnSpPr>
      <xdr:spPr>
        <a:xfrm>
          <a:off x="4114800" y="13953455"/>
          <a:ext cx="838200" cy="2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7646</xdr:rowOff>
    </xdr:from>
    <xdr:to>
      <xdr:col>6</xdr:col>
      <xdr:colOff>0</xdr:colOff>
      <xdr:row>81</xdr:row>
      <xdr:rowOff>66005</xdr:rowOff>
    </xdr:to>
    <xdr:cxnSp macro="">
      <xdr:nvCxnSpPr>
        <xdr:cNvPr id="197" name="直線コネクタ 196"/>
        <xdr:cNvCxnSpPr/>
      </xdr:nvCxnSpPr>
      <xdr:spPr>
        <a:xfrm>
          <a:off x="3225800" y="13895096"/>
          <a:ext cx="889000" cy="5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89033</xdr:rowOff>
    </xdr:from>
    <xdr:ext cx="736600" cy="259045"/>
    <xdr:sp macro="" textlink="">
      <xdr:nvSpPr>
        <xdr:cNvPr id="199" name="テキスト ボックス 198"/>
        <xdr:cNvSpPr txBox="1"/>
      </xdr:nvSpPr>
      <xdr:spPr>
        <a:xfrm>
          <a:off x="3733800" y="144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170701</xdr:rowOff>
    </xdr:from>
    <xdr:to>
      <xdr:col>4</xdr:col>
      <xdr:colOff>482600</xdr:colOff>
      <xdr:row>81</xdr:row>
      <xdr:rowOff>7646</xdr:rowOff>
    </xdr:to>
    <xdr:cxnSp macro="">
      <xdr:nvCxnSpPr>
        <xdr:cNvPr id="200" name="直線コネクタ 199"/>
        <xdr:cNvCxnSpPr/>
      </xdr:nvCxnSpPr>
      <xdr:spPr>
        <a:xfrm>
          <a:off x="2336800" y="13886701"/>
          <a:ext cx="889000" cy="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72055</xdr:rowOff>
    </xdr:from>
    <xdr:ext cx="762000" cy="259045"/>
    <xdr:sp macro="" textlink="">
      <xdr:nvSpPr>
        <xdr:cNvPr id="202" name="テキスト ボックス 201"/>
        <xdr:cNvSpPr txBox="1"/>
      </xdr:nvSpPr>
      <xdr:spPr>
        <a:xfrm>
          <a:off x="2844800" y="1447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170701</xdr:rowOff>
    </xdr:from>
    <xdr:to>
      <xdr:col>3</xdr:col>
      <xdr:colOff>279400</xdr:colOff>
      <xdr:row>81</xdr:row>
      <xdr:rowOff>22761</xdr:rowOff>
    </xdr:to>
    <xdr:cxnSp macro="">
      <xdr:nvCxnSpPr>
        <xdr:cNvPr id="203" name="直線コネクタ 202"/>
        <xdr:cNvCxnSpPr/>
      </xdr:nvCxnSpPr>
      <xdr:spPr>
        <a:xfrm flipV="1">
          <a:off x="1447800" y="13886701"/>
          <a:ext cx="889000" cy="2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46065</xdr:rowOff>
    </xdr:from>
    <xdr:ext cx="762000" cy="259045"/>
    <xdr:sp macro="" textlink="">
      <xdr:nvSpPr>
        <xdr:cNvPr id="205" name="テキスト ボックス 204"/>
        <xdr:cNvSpPr txBox="1"/>
      </xdr:nvSpPr>
      <xdr:spPr>
        <a:xfrm>
          <a:off x="1955800" y="1444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67110</xdr:rowOff>
    </xdr:from>
    <xdr:ext cx="762000" cy="259045"/>
    <xdr:sp macro="" textlink="">
      <xdr:nvSpPr>
        <xdr:cNvPr id="207" name="テキスト ボックス 206"/>
        <xdr:cNvSpPr txBox="1"/>
      </xdr:nvSpPr>
      <xdr:spPr>
        <a:xfrm>
          <a:off x="1066800" y="1446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40145</xdr:rowOff>
    </xdr:from>
    <xdr:to>
      <xdr:col>7</xdr:col>
      <xdr:colOff>203200</xdr:colOff>
      <xdr:row>81</xdr:row>
      <xdr:rowOff>141745</xdr:rowOff>
    </xdr:to>
    <xdr:sp macro="" textlink="">
      <xdr:nvSpPr>
        <xdr:cNvPr id="213" name="円/楕円 212"/>
        <xdr:cNvSpPr/>
      </xdr:nvSpPr>
      <xdr:spPr>
        <a:xfrm>
          <a:off x="4902200" y="1392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56672</xdr:rowOff>
    </xdr:from>
    <xdr:ext cx="762000" cy="259045"/>
    <xdr:sp macro="" textlink="">
      <xdr:nvSpPr>
        <xdr:cNvPr id="214" name="人件費・物件費等の状況該当値テキスト"/>
        <xdr:cNvSpPr txBox="1"/>
      </xdr:nvSpPr>
      <xdr:spPr>
        <a:xfrm>
          <a:off x="5041900" y="1377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93,645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15205</xdr:rowOff>
    </xdr:from>
    <xdr:to>
      <xdr:col>6</xdr:col>
      <xdr:colOff>50800</xdr:colOff>
      <xdr:row>81</xdr:row>
      <xdr:rowOff>116805</xdr:rowOff>
    </xdr:to>
    <xdr:sp macro="" textlink="">
      <xdr:nvSpPr>
        <xdr:cNvPr id="215" name="円/楕円 214"/>
        <xdr:cNvSpPr/>
      </xdr:nvSpPr>
      <xdr:spPr>
        <a:xfrm>
          <a:off x="4064000" y="139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126982</xdr:rowOff>
    </xdr:from>
    <xdr:ext cx="736600" cy="259045"/>
    <xdr:sp macro="" textlink="">
      <xdr:nvSpPr>
        <xdr:cNvPr id="216" name="テキスト ボックス 215"/>
        <xdr:cNvSpPr txBox="1"/>
      </xdr:nvSpPr>
      <xdr:spPr>
        <a:xfrm>
          <a:off x="3733800" y="13671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92,198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128296</xdr:rowOff>
    </xdr:from>
    <xdr:to>
      <xdr:col>4</xdr:col>
      <xdr:colOff>533400</xdr:colOff>
      <xdr:row>81</xdr:row>
      <xdr:rowOff>58446</xdr:rowOff>
    </xdr:to>
    <xdr:sp macro="" textlink="">
      <xdr:nvSpPr>
        <xdr:cNvPr id="217" name="円/楕円 216"/>
        <xdr:cNvSpPr/>
      </xdr:nvSpPr>
      <xdr:spPr>
        <a:xfrm>
          <a:off x="3175000" y="1384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68623</xdr:rowOff>
    </xdr:from>
    <xdr:ext cx="762000" cy="259045"/>
    <xdr:sp macro="" textlink="">
      <xdr:nvSpPr>
        <xdr:cNvPr id="218" name="テキスト ボックス 217"/>
        <xdr:cNvSpPr txBox="1"/>
      </xdr:nvSpPr>
      <xdr:spPr>
        <a:xfrm>
          <a:off x="2844800" y="1361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88,812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119901</xdr:rowOff>
    </xdr:from>
    <xdr:to>
      <xdr:col>3</xdr:col>
      <xdr:colOff>330200</xdr:colOff>
      <xdr:row>81</xdr:row>
      <xdr:rowOff>50051</xdr:rowOff>
    </xdr:to>
    <xdr:sp macro="" textlink="">
      <xdr:nvSpPr>
        <xdr:cNvPr id="219" name="円/楕円 218"/>
        <xdr:cNvSpPr/>
      </xdr:nvSpPr>
      <xdr:spPr>
        <a:xfrm>
          <a:off x="2286000" y="1383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60228</xdr:rowOff>
    </xdr:from>
    <xdr:ext cx="762000" cy="259045"/>
    <xdr:sp macro="" textlink="">
      <xdr:nvSpPr>
        <xdr:cNvPr id="220" name="テキスト ボックス 219"/>
        <xdr:cNvSpPr txBox="1"/>
      </xdr:nvSpPr>
      <xdr:spPr>
        <a:xfrm>
          <a:off x="1955800" y="1360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88,325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143411</xdr:rowOff>
    </xdr:from>
    <xdr:to>
      <xdr:col>2</xdr:col>
      <xdr:colOff>127000</xdr:colOff>
      <xdr:row>81</xdr:row>
      <xdr:rowOff>73561</xdr:rowOff>
    </xdr:to>
    <xdr:sp macro="" textlink="">
      <xdr:nvSpPr>
        <xdr:cNvPr id="221" name="円/楕円 220"/>
        <xdr:cNvSpPr/>
      </xdr:nvSpPr>
      <xdr:spPr>
        <a:xfrm>
          <a:off x="1397000" y="1385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83738</xdr:rowOff>
    </xdr:from>
    <xdr:ext cx="762000" cy="259045"/>
    <xdr:sp macro="" textlink="">
      <xdr:nvSpPr>
        <xdr:cNvPr id="222" name="テキスト ボックス 221"/>
        <xdr:cNvSpPr txBox="1"/>
      </xdr:nvSpPr>
      <xdr:spPr>
        <a:xfrm>
          <a:off x="1066800" y="1362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経験年数階層の変動及び</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歳超えの昇給停止・減額を行わなかったことにより、前年度を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今後も給与水準の適正化を図りつつ、住民の理解を得られる指数の維持に努める。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97971</xdr:rowOff>
    </xdr:from>
    <xdr:to>
      <xdr:col>24</xdr:col>
      <xdr:colOff>558800</xdr:colOff>
      <xdr:row>83</xdr:row>
      <xdr:rowOff>18445</xdr:rowOff>
    </xdr:to>
    <xdr:cxnSp macro="">
      <xdr:nvCxnSpPr>
        <xdr:cNvPr id="258" name="直線コネクタ 257"/>
        <xdr:cNvCxnSpPr/>
      </xdr:nvCxnSpPr>
      <xdr:spPr>
        <a:xfrm>
          <a:off x="16179800" y="14156871"/>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9"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97971</xdr:rowOff>
    </xdr:from>
    <xdr:to>
      <xdr:col>23</xdr:col>
      <xdr:colOff>406400</xdr:colOff>
      <xdr:row>82</xdr:row>
      <xdr:rowOff>143934</xdr:rowOff>
    </xdr:to>
    <xdr:cxnSp macro="">
      <xdr:nvCxnSpPr>
        <xdr:cNvPr id="261" name="直線コネクタ 260"/>
        <xdr:cNvCxnSpPr/>
      </xdr:nvCxnSpPr>
      <xdr:spPr>
        <a:xfrm flipV="1">
          <a:off x="15290800" y="14156871"/>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143934</xdr:rowOff>
    </xdr:from>
    <xdr:to>
      <xdr:col>22</xdr:col>
      <xdr:colOff>203200</xdr:colOff>
      <xdr:row>87</xdr:row>
      <xdr:rowOff>113998</xdr:rowOff>
    </xdr:to>
    <xdr:cxnSp macro="">
      <xdr:nvCxnSpPr>
        <xdr:cNvPr id="264" name="直線コネクタ 263"/>
        <xdr:cNvCxnSpPr/>
      </xdr:nvCxnSpPr>
      <xdr:spPr>
        <a:xfrm flipV="1">
          <a:off x="14401800" y="14202834"/>
          <a:ext cx="8890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113998</xdr:rowOff>
    </xdr:from>
    <xdr:to>
      <xdr:col>21</xdr:col>
      <xdr:colOff>0</xdr:colOff>
      <xdr:row>87</xdr:row>
      <xdr:rowOff>125488</xdr:rowOff>
    </xdr:to>
    <xdr:cxnSp macro="">
      <xdr:nvCxnSpPr>
        <xdr:cNvPr id="267" name="直線コネクタ 266"/>
        <xdr:cNvCxnSpPr/>
      </xdr:nvCxnSpPr>
      <xdr:spPr>
        <a:xfrm flipV="1">
          <a:off x="13512800" y="1503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139095</xdr:rowOff>
    </xdr:from>
    <xdr:to>
      <xdr:col>24</xdr:col>
      <xdr:colOff>609600</xdr:colOff>
      <xdr:row>83</xdr:row>
      <xdr:rowOff>69245</xdr:rowOff>
    </xdr:to>
    <xdr:sp macro="" textlink="">
      <xdr:nvSpPr>
        <xdr:cNvPr id="277" name="円/楕円 276"/>
        <xdr:cNvSpPr/>
      </xdr:nvSpPr>
      <xdr:spPr>
        <a:xfrm>
          <a:off x="169672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155622</xdr:rowOff>
    </xdr:from>
    <xdr:ext cx="762000" cy="259045"/>
    <xdr:sp macro="" textlink="">
      <xdr:nvSpPr>
        <xdr:cNvPr id="278" name="給与水準   （国との比較）該当値テキスト"/>
        <xdr:cNvSpPr txBox="1"/>
      </xdr:nvSpPr>
      <xdr:spPr>
        <a:xfrm>
          <a:off x="17106900" y="140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47171</xdr:rowOff>
    </xdr:from>
    <xdr:to>
      <xdr:col>23</xdr:col>
      <xdr:colOff>457200</xdr:colOff>
      <xdr:row>82</xdr:row>
      <xdr:rowOff>148771</xdr:rowOff>
    </xdr:to>
    <xdr:sp macro="" textlink="">
      <xdr:nvSpPr>
        <xdr:cNvPr id="279" name="円/楕円 278"/>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158948</xdr:rowOff>
    </xdr:from>
    <xdr:ext cx="736600" cy="259045"/>
    <xdr:sp macro="" textlink="">
      <xdr:nvSpPr>
        <xdr:cNvPr id="280" name="テキスト ボックス 279"/>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93134</xdr:rowOff>
    </xdr:from>
    <xdr:to>
      <xdr:col>22</xdr:col>
      <xdr:colOff>254000</xdr:colOff>
      <xdr:row>83</xdr:row>
      <xdr:rowOff>23284</xdr:rowOff>
    </xdr:to>
    <xdr:sp macro="" textlink="">
      <xdr:nvSpPr>
        <xdr:cNvPr id="281" name="円/楕円 280"/>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82" name="テキスト ボックス 281"/>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63198</xdr:rowOff>
    </xdr:from>
    <xdr:to>
      <xdr:col>21</xdr:col>
      <xdr:colOff>50800</xdr:colOff>
      <xdr:row>87</xdr:row>
      <xdr:rowOff>164798</xdr:rowOff>
    </xdr:to>
    <xdr:sp macro="" textlink="">
      <xdr:nvSpPr>
        <xdr:cNvPr id="283" name="円/楕円 282"/>
        <xdr:cNvSpPr/>
      </xdr:nvSpPr>
      <xdr:spPr>
        <a:xfrm>
          <a:off x="14351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3525</xdr:rowOff>
    </xdr:from>
    <xdr:ext cx="762000" cy="259045"/>
    <xdr:sp macro="" textlink="">
      <xdr:nvSpPr>
        <xdr:cNvPr id="284" name="テキスト ボックス 283"/>
        <xdr:cNvSpPr txBox="1"/>
      </xdr:nvSpPr>
      <xdr:spPr>
        <a:xfrm>
          <a:off x="14020800" y="147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74688</xdr:rowOff>
    </xdr:from>
    <xdr:to>
      <xdr:col>19</xdr:col>
      <xdr:colOff>533400</xdr:colOff>
      <xdr:row>88</xdr:row>
      <xdr:rowOff>4838</xdr:rowOff>
    </xdr:to>
    <xdr:sp macro="" textlink="">
      <xdr:nvSpPr>
        <xdr:cNvPr id="285" name="円/楕円 284"/>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15015</xdr:rowOff>
    </xdr:from>
    <xdr:ext cx="762000" cy="259045"/>
    <xdr:sp macro="" textlink="">
      <xdr:nvSpPr>
        <xdr:cNvPr id="286" name="テキスト ボックス 285"/>
        <xdr:cNvSpPr txBox="1"/>
      </xdr:nvSpPr>
      <xdr:spPr>
        <a:xfrm>
          <a:off x="13131800" y="147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前年度からほぼ横ばいであった。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年度を計画期間とした第</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次甲斐市定員適正化計画に沿って平成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日の定員目標を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460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人としており、今後も多様化する事務負担に対し、住民サービスを低下させることなく、適切な定員管理に努める。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138536</xdr:rowOff>
    </xdr:from>
    <xdr:to>
      <xdr:col>24</xdr:col>
      <xdr:colOff>558800</xdr:colOff>
      <xdr:row>59</xdr:row>
      <xdr:rowOff>140546</xdr:rowOff>
    </xdr:to>
    <xdr:cxnSp macro="">
      <xdr:nvCxnSpPr>
        <xdr:cNvPr id="321" name="直線コネクタ 320"/>
        <xdr:cNvCxnSpPr/>
      </xdr:nvCxnSpPr>
      <xdr:spPr>
        <a:xfrm>
          <a:off x="16179800" y="10254086"/>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2"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138536</xdr:rowOff>
    </xdr:from>
    <xdr:to>
      <xdr:col>23</xdr:col>
      <xdr:colOff>406400</xdr:colOff>
      <xdr:row>59</xdr:row>
      <xdr:rowOff>158644</xdr:rowOff>
    </xdr:to>
    <xdr:cxnSp macro="">
      <xdr:nvCxnSpPr>
        <xdr:cNvPr id="324" name="直線コネクタ 323"/>
        <xdr:cNvCxnSpPr/>
      </xdr:nvCxnSpPr>
      <xdr:spPr>
        <a:xfrm flipV="1">
          <a:off x="15290800" y="1025408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158644</xdr:rowOff>
    </xdr:from>
    <xdr:to>
      <xdr:col>22</xdr:col>
      <xdr:colOff>203200</xdr:colOff>
      <xdr:row>59</xdr:row>
      <xdr:rowOff>158644</xdr:rowOff>
    </xdr:to>
    <xdr:cxnSp macro="">
      <xdr:nvCxnSpPr>
        <xdr:cNvPr id="327" name="直線コネクタ 326"/>
        <xdr:cNvCxnSpPr/>
      </xdr:nvCxnSpPr>
      <xdr:spPr>
        <a:xfrm>
          <a:off x="14401800" y="102741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158644</xdr:rowOff>
    </xdr:from>
    <xdr:to>
      <xdr:col>21</xdr:col>
      <xdr:colOff>0</xdr:colOff>
      <xdr:row>59</xdr:row>
      <xdr:rowOff>160655</xdr:rowOff>
    </xdr:to>
    <xdr:cxnSp macro="">
      <xdr:nvCxnSpPr>
        <xdr:cNvPr id="330" name="直線コネクタ 329"/>
        <xdr:cNvCxnSpPr/>
      </xdr:nvCxnSpPr>
      <xdr:spPr>
        <a:xfrm flipV="1">
          <a:off x="13512800" y="1027419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89746</xdr:rowOff>
    </xdr:from>
    <xdr:to>
      <xdr:col>24</xdr:col>
      <xdr:colOff>609600</xdr:colOff>
      <xdr:row>60</xdr:row>
      <xdr:rowOff>19896</xdr:rowOff>
    </xdr:to>
    <xdr:sp macro="" textlink="">
      <xdr:nvSpPr>
        <xdr:cNvPr id="340" name="円/楕円 339"/>
        <xdr:cNvSpPr/>
      </xdr:nvSpPr>
      <xdr:spPr>
        <a:xfrm>
          <a:off x="169672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106273</xdr:rowOff>
    </xdr:from>
    <xdr:ext cx="762000" cy="259045"/>
    <xdr:sp macro="" textlink="">
      <xdr:nvSpPr>
        <xdr:cNvPr id="341" name="定員管理の状況該当値テキスト"/>
        <xdr:cNvSpPr txBox="1"/>
      </xdr:nvSpPr>
      <xdr:spPr>
        <a:xfrm>
          <a:off x="17106900" y="1005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87736</xdr:rowOff>
    </xdr:from>
    <xdr:to>
      <xdr:col>23</xdr:col>
      <xdr:colOff>457200</xdr:colOff>
      <xdr:row>60</xdr:row>
      <xdr:rowOff>17886</xdr:rowOff>
    </xdr:to>
    <xdr:sp macro="" textlink="">
      <xdr:nvSpPr>
        <xdr:cNvPr id="342" name="円/楕円 341"/>
        <xdr:cNvSpPr/>
      </xdr:nvSpPr>
      <xdr:spPr>
        <a:xfrm>
          <a:off x="16129000" y="102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28063</xdr:rowOff>
    </xdr:from>
    <xdr:ext cx="736600" cy="259045"/>
    <xdr:sp macro="" textlink="">
      <xdr:nvSpPr>
        <xdr:cNvPr id="343" name="テキスト ボックス 342"/>
        <xdr:cNvSpPr txBox="1"/>
      </xdr:nvSpPr>
      <xdr:spPr>
        <a:xfrm>
          <a:off x="15798800" y="997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107844</xdr:rowOff>
    </xdr:from>
    <xdr:to>
      <xdr:col>22</xdr:col>
      <xdr:colOff>254000</xdr:colOff>
      <xdr:row>60</xdr:row>
      <xdr:rowOff>37994</xdr:rowOff>
    </xdr:to>
    <xdr:sp macro="" textlink="">
      <xdr:nvSpPr>
        <xdr:cNvPr id="344" name="円/楕円 343"/>
        <xdr:cNvSpPr/>
      </xdr:nvSpPr>
      <xdr:spPr>
        <a:xfrm>
          <a:off x="15240000" y="102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48171</xdr:rowOff>
    </xdr:from>
    <xdr:ext cx="762000" cy="259045"/>
    <xdr:sp macro="" textlink="">
      <xdr:nvSpPr>
        <xdr:cNvPr id="345" name="テキスト ボックス 344"/>
        <xdr:cNvSpPr txBox="1"/>
      </xdr:nvSpPr>
      <xdr:spPr>
        <a:xfrm>
          <a:off x="14909800" y="999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107844</xdr:rowOff>
    </xdr:from>
    <xdr:to>
      <xdr:col>21</xdr:col>
      <xdr:colOff>50800</xdr:colOff>
      <xdr:row>60</xdr:row>
      <xdr:rowOff>37994</xdr:rowOff>
    </xdr:to>
    <xdr:sp macro="" textlink="">
      <xdr:nvSpPr>
        <xdr:cNvPr id="346" name="円/楕円 345"/>
        <xdr:cNvSpPr/>
      </xdr:nvSpPr>
      <xdr:spPr>
        <a:xfrm>
          <a:off x="14351000" y="102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48171</xdr:rowOff>
    </xdr:from>
    <xdr:ext cx="762000" cy="259045"/>
    <xdr:sp macro="" textlink="">
      <xdr:nvSpPr>
        <xdr:cNvPr id="347" name="テキスト ボックス 346"/>
        <xdr:cNvSpPr txBox="1"/>
      </xdr:nvSpPr>
      <xdr:spPr>
        <a:xfrm>
          <a:off x="14020800" y="999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109855</xdr:rowOff>
    </xdr:from>
    <xdr:to>
      <xdr:col>19</xdr:col>
      <xdr:colOff>533400</xdr:colOff>
      <xdr:row>60</xdr:row>
      <xdr:rowOff>40005</xdr:rowOff>
    </xdr:to>
    <xdr:sp macro="" textlink="">
      <xdr:nvSpPr>
        <xdr:cNvPr id="348" name="円/楕円 347"/>
        <xdr:cNvSpPr/>
      </xdr:nvSpPr>
      <xdr:spPr>
        <a:xfrm>
          <a:off x="13462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50182</xdr:rowOff>
    </xdr:from>
    <xdr:ext cx="762000" cy="259045"/>
    <xdr:sp macro="" textlink="">
      <xdr:nvSpPr>
        <xdr:cNvPr id="349" name="テキスト ボックス 348"/>
        <xdr:cNvSpPr txBox="1"/>
      </xdr:nvSpPr>
      <xdr:spPr>
        <a:xfrm>
          <a:off x="13131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元利償還金は前年度より増額となったものの、地方消費税交付金（社会保障財源分）の増額や、普通交付税の増額などの要因により、比率は前年度より</a:t>
          </a:r>
          <a:r>
            <a:rPr kumimoji="1" lang="en-US" altLang="ja-JP" sz="1300" b="0" i="0" u="none" strike="noStrike" kern="0" cap="none" spc="0" normalizeH="0" baseline="0" noProof="0">
              <a:ln>
                <a:noFill/>
              </a:ln>
              <a:solidFill>
                <a:prstClr val="black"/>
              </a:solidFill>
              <a:effectLst/>
              <a:uLnTx/>
              <a:uFillTx/>
              <a:latin typeface="+mn-lt"/>
              <a:ea typeface="+mn-ea"/>
              <a:cs typeface="+mn-cs"/>
            </a:rPr>
            <a:t>0.3</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300" b="0" i="0" u="none" strike="noStrike" kern="0" cap="none" spc="0" normalizeH="0" baseline="0" noProof="0">
              <a:ln>
                <a:noFill/>
              </a:ln>
              <a:solidFill>
                <a:prstClr val="black"/>
              </a:solidFill>
              <a:effectLst/>
              <a:uLnTx/>
              <a:uFillTx/>
              <a:latin typeface="+mn-lt"/>
              <a:ea typeface="+mn-ea"/>
              <a:cs typeface="+mn-cs"/>
            </a:rPr>
            <a:t>改善された</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引き続き</a:t>
          </a:r>
          <a:r>
            <a:rPr kumimoji="1" lang="ja-JP" altLang="ja-JP" sz="1300" b="0" i="0" u="none" strike="noStrike" kern="0" cap="none" spc="0" normalizeH="0" baseline="0" noProof="0">
              <a:ln>
                <a:noFill/>
              </a:ln>
              <a:solidFill>
                <a:prstClr val="black"/>
              </a:solidFill>
              <a:effectLst/>
              <a:uLnTx/>
              <a:uFillTx/>
              <a:latin typeface="+mn-lt"/>
              <a:ea typeface="+mn-ea"/>
              <a:cs typeface="+mn-cs"/>
            </a:rPr>
            <a:t>主要事業に充当する市債について新規発行を抑制するなどの対策に努める。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153670</xdr:rowOff>
    </xdr:from>
    <xdr:to>
      <xdr:col>24</xdr:col>
      <xdr:colOff>558800</xdr:colOff>
      <xdr:row>40</xdr:row>
      <xdr:rowOff>318</xdr:rowOff>
    </xdr:to>
    <xdr:cxnSp macro="">
      <xdr:nvCxnSpPr>
        <xdr:cNvPr id="379" name="直線コネクタ 378"/>
        <xdr:cNvCxnSpPr/>
      </xdr:nvCxnSpPr>
      <xdr:spPr>
        <a:xfrm flipV="1">
          <a:off x="16179800" y="684022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87012</xdr:rowOff>
    </xdr:from>
    <xdr:ext cx="762000" cy="259045"/>
    <xdr:sp macro="" textlink="">
      <xdr:nvSpPr>
        <xdr:cNvPr id="380" name="公債費負担の状況平均値テキスト"/>
        <xdr:cNvSpPr txBox="1"/>
      </xdr:nvSpPr>
      <xdr:spPr>
        <a:xfrm>
          <a:off x="17106900" y="677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318</xdr:rowOff>
    </xdr:from>
    <xdr:to>
      <xdr:col>23</xdr:col>
      <xdr:colOff>406400</xdr:colOff>
      <xdr:row>40</xdr:row>
      <xdr:rowOff>30480</xdr:rowOff>
    </xdr:to>
    <xdr:cxnSp macro="">
      <xdr:nvCxnSpPr>
        <xdr:cNvPr id="382" name="直線コネクタ 381"/>
        <xdr:cNvCxnSpPr/>
      </xdr:nvCxnSpPr>
      <xdr:spPr>
        <a:xfrm flipV="1">
          <a:off x="15290800" y="685831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30480</xdr:rowOff>
    </xdr:from>
    <xdr:to>
      <xdr:col>22</xdr:col>
      <xdr:colOff>203200</xdr:colOff>
      <xdr:row>40</xdr:row>
      <xdr:rowOff>108903</xdr:rowOff>
    </xdr:to>
    <xdr:cxnSp macro="">
      <xdr:nvCxnSpPr>
        <xdr:cNvPr id="385" name="直線コネクタ 384"/>
        <xdr:cNvCxnSpPr/>
      </xdr:nvCxnSpPr>
      <xdr:spPr>
        <a:xfrm flipV="1">
          <a:off x="14401800" y="688848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108903</xdr:rowOff>
    </xdr:from>
    <xdr:to>
      <xdr:col>21</xdr:col>
      <xdr:colOff>0</xdr:colOff>
      <xdr:row>41</xdr:row>
      <xdr:rowOff>40005</xdr:rowOff>
    </xdr:to>
    <xdr:cxnSp macro="">
      <xdr:nvCxnSpPr>
        <xdr:cNvPr id="388" name="直線コネクタ 387"/>
        <xdr:cNvCxnSpPr/>
      </xdr:nvCxnSpPr>
      <xdr:spPr>
        <a:xfrm flipV="1">
          <a:off x="13512800" y="6966903"/>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90" name="テキスト ボックス 389"/>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2" name="テキスト ボックス 391"/>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398" name="円/楕円 397"/>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119397</xdr:rowOff>
    </xdr:from>
    <xdr:ext cx="762000" cy="259045"/>
    <xdr:sp macro="" textlink="">
      <xdr:nvSpPr>
        <xdr:cNvPr id="399"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120968</xdr:rowOff>
    </xdr:from>
    <xdr:to>
      <xdr:col>23</xdr:col>
      <xdr:colOff>457200</xdr:colOff>
      <xdr:row>40</xdr:row>
      <xdr:rowOff>51118</xdr:rowOff>
    </xdr:to>
    <xdr:sp macro="" textlink="">
      <xdr:nvSpPr>
        <xdr:cNvPr id="400" name="円/楕円 399"/>
        <xdr:cNvSpPr/>
      </xdr:nvSpPr>
      <xdr:spPr>
        <a:xfrm>
          <a:off x="16129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61295</xdr:rowOff>
    </xdr:from>
    <xdr:ext cx="736600" cy="259045"/>
    <xdr:sp macro="" textlink="">
      <xdr:nvSpPr>
        <xdr:cNvPr id="401" name="テキスト ボックス 400"/>
        <xdr:cNvSpPr txBox="1"/>
      </xdr:nvSpPr>
      <xdr:spPr>
        <a:xfrm>
          <a:off x="15798800" y="657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151130</xdr:rowOff>
    </xdr:from>
    <xdr:to>
      <xdr:col>22</xdr:col>
      <xdr:colOff>254000</xdr:colOff>
      <xdr:row>40</xdr:row>
      <xdr:rowOff>81280</xdr:rowOff>
    </xdr:to>
    <xdr:sp macro="" textlink="">
      <xdr:nvSpPr>
        <xdr:cNvPr id="402" name="円/楕円 401"/>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91457</xdr:rowOff>
    </xdr:from>
    <xdr:ext cx="762000" cy="259045"/>
    <xdr:sp macro="" textlink="">
      <xdr:nvSpPr>
        <xdr:cNvPr id="403" name="テキスト ボックス 402"/>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58103</xdr:rowOff>
    </xdr:from>
    <xdr:to>
      <xdr:col>21</xdr:col>
      <xdr:colOff>50800</xdr:colOff>
      <xdr:row>40</xdr:row>
      <xdr:rowOff>159703</xdr:rowOff>
    </xdr:to>
    <xdr:sp macro="" textlink="">
      <xdr:nvSpPr>
        <xdr:cNvPr id="404" name="円/楕円 403"/>
        <xdr:cNvSpPr/>
      </xdr:nvSpPr>
      <xdr:spPr>
        <a:xfrm>
          <a:off x="14351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169880</xdr:rowOff>
    </xdr:from>
    <xdr:ext cx="762000" cy="259045"/>
    <xdr:sp macro="" textlink="">
      <xdr:nvSpPr>
        <xdr:cNvPr id="405" name="テキスト ボックス 404"/>
        <xdr:cNvSpPr txBox="1"/>
      </xdr:nvSpPr>
      <xdr:spPr>
        <a:xfrm>
          <a:off x="14020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160655</xdr:rowOff>
    </xdr:from>
    <xdr:to>
      <xdr:col>19</xdr:col>
      <xdr:colOff>533400</xdr:colOff>
      <xdr:row>41</xdr:row>
      <xdr:rowOff>90805</xdr:rowOff>
    </xdr:to>
    <xdr:sp macro="" textlink="">
      <xdr:nvSpPr>
        <xdr:cNvPr id="406" name="円/楕円 405"/>
        <xdr:cNvSpPr/>
      </xdr:nvSpPr>
      <xdr:spPr>
        <a:xfrm>
          <a:off x="13462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75582</xdr:rowOff>
    </xdr:from>
    <xdr:ext cx="762000" cy="259045"/>
    <xdr:sp macro="" textlink="">
      <xdr:nvSpPr>
        <xdr:cNvPr id="407" name="テキスト ボックス 406"/>
        <xdr:cNvSpPr txBox="1"/>
      </xdr:nvSpPr>
      <xdr:spPr>
        <a:xfrm>
          <a:off x="13131800" y="71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地方債現在高の減少や、充当可能基金のうち財政調整基金の現在高が増加したことなどにより、前年度より</a:t>
          </a:r>
          <a:r>
            <a:rPr kumimoji="1" lang="en-US" altLang="ja-JP" sz="1300" b="0" i="0" u="none" strike="noStrike" kern="0" cap="none" spc="0" normalizeH="0" baseline="0" noProof="0">
              <a:ln>
                <a:noFill/>
              </a:ln>
              <a:solidFill>
                <a:prstClr val="black"/>
              </a:solidFill>
              <a:effectLst/>
              <a:uLnTx/>
              <a:uFillTx/>
              <a:latin typeface="+mn-lt"/>
              <a:ea typeface="+mn-ea"/>
              <a:cs typeface="+mn-cs"/>
            </a:rPr>
            <a:t>8.5</a:t>
          </a:r>
          <a:r>
            <a:rPr kumimoji="1" lang="ja-JP" altLang="en-US" sz="1300" b="0" i="0" u="none" strike="noStrike" kern="0" cap="none" spc="0" normalizeH="0" baseline="0" noProof="0">
              <a:ln>
                <a:noFill/>
              </a:ln>
              <a:solidFill>
                <a:prstClr val="black"/>
              </a:solidFill>
              <a:effectLst/>
              <a:uLnTx/>
              <a:uFillTx/>
              <a:latin typeface="+mn-lt"/>
              <a:ea typeface="+mn-ea"/>
              <a:cs typeface="+mn-cs"/>
            </a:rPr>
            <a:t>ポイント改善した。</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今後も公債費等義務的経費の削減を中心とする行政改革を進め、財政の健全化に努める。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100669</xdr:rowOff>
    </xdr:from>
    <xdr:to>
      <xdr:col>24</xdr:col>
      <xdr:colOff>558800</xdr:colOff>
      <xdr:row>14</xdr:row>
      <xdr:rowOff>169037</xdr:rowOff>
    </xdr:to>
    <xdr:cxnSp macro="">
      <xdr:nvCxnSpPr>
        <xdr:cNvPr id="441" name="直線コネクタ 440"/>
        <xdr:cNvCxnSpPr/>
      </xdr:nvCxnSpPr>
      <xdr:spPr>
        <a:xfrm flipV="1">
          <a:off x="16179800" y="2500969"/>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20210</xdr:rowOff>
    </xdr:from>
    <xdr:ext cx="762000" cy="259045"/>
    <xdr:sp macro="" textlink="">
      <xdr:nvSpPr>
        <xdr:cNvPr id="442" name="将来負担の状況平均値テキスト"/>
        <xdr:cNvSpPr txBox="1"/>
      </xdr:nvSpPr>
      <xdr:spPr>
        <a:xfrm>
          <a:off x="17106900" y="25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140885</xdr:rowOff>
    </xdr:from>
    <xdr:to>
      <xdr:col>23</xdr:col>
      <xdr:colOff>406400</xdr:colOff>
      <xdr:row>14</xdr:row>
      <xdr:rowOff>169037</xdr:rowOff>
    </xdr:to>
    <xdr:cxnSp macro="">
      <xdr:nvCxnSpPr>
        <xdr:cNvPr id="444" name="直線コネクタ 443"/>
        <xdr:cNvCxnSpPr/>
      </xdr:nvCxnSpPr>
      <xdr:spPr>
        <a:xfrm>
          <a:off x="15290800" y="254118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46" name="テキスト ボックス 445"/>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140885</xdr:rowOff>
    </xdr:from>
    <xdr:to>
      <xdr:col>22</xdr:col>
      <xdr:colOff>203200</xdr:colOff>
      <xdr:row>15</xdr:row>
      <xdr:rowOff>71586</xdr:rowOff>
    </xdr:to>
    <xdr:cxnSp macro="">
      <xdr:nvCxnSpPr>
        <xdr:cNvPr id="447" name="直線コネクタ 446"/>
        <xdr:cNvCxnSpPr/>
      </xdr:nvCxnSpPr>
      <xdr:spPr>
        <a:xfrm flipV="1">
          <a:off x="14401800" y="2541185"/>
          <a:ext cx="889000" cy="10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49" name="テキスト ボックス 448"/>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71586</xdr:rowOff>
    </xdr:from>
    <xdr:to>
      <xdr:col>21</xdr:col>
      <xdr:colOff>0</xdr:colOff>
      <xdr:row>15</xdr:row>
      <xdr:rowOff>127889</xdr:rowOff>
    </xdr:to>
    <xdr:cxnSp macro="">
      <xdr:nvCxnSpPr>
        <xdr:cNvPr id="450" name="直線コネクタ 449"/>
        <xdr:cNvCxnSpPr/>
      </xdr:nvCxnSpPr>
      <xdr:spPr>
        <a:xfrm flipV="1">
          <a:off x="13512800" y="2643336"/>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52" name="テキスト ボックス 451"/>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4" name="テキスト ボックス 453"/>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49869</xdr:rowOff>
    </xdr:from>
    <xdr:to>
      <xdr:col>24</xdr:col>
      <xdr:colOff>609600</xdr:colOff>
      <xdr:row>14</xdr:row>
      <xdr:rowOff>151469</xdr:rowOff>
    </xdr:to>
    <xdr:sp macro="" textlink="">
      <xdr:nvSpPr>
        <xdr:cNvPr id="460" name="円/楕円 459"/>
        <xdr:cNvSpPr/>
      </xdr:nvSpPr>
      <xdr:spPr>
        <a:xfrm>
          <a:off x="16967200" y="245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66396</xdr:rowOff>
    </xdr:from>
    <xdr:ext cx="762000" cy="259045"/>
    <xdr:sp macro="" textlink="">
      <xdr:nvSpPr>
        <xdr:cNvPr id="461" name="将来負担の状況該当値テキスト"/>
        <xdr:cNvSpPr txBox="1"/>
      </xdr:nvSpPr>
      <xdr:spPr>
        <a:xfrm>
          <a:off x="17106900" y="229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118237</xdr:rowOff>
    </xdr:from>
    <xdr:to>
      <xdr:col>23</xdr:col>
      <xdr:colOff>457200</xdr:colOff>
      <xdr:row>15</xdr:row>
      <xdr:rowOff>48387</xdr:rowOff>
    </xdr:to>
    <xdr:sp macro="" textlink="">
      <xdr:nvSpPr>
        <xdr:cNvPr id="462" name="円/楕円 461"/>
        <xdr:cNvSpPr/>
      </xdr:nvSpPr>
      <xdr:spPr>
        <a:xfrm>
          <a:off x="16129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58564</xdr:rowOff>
    </xdr:from>
    <xdr:ext cx="736600" cy="259045"/>
    <xdr:sp macro="" textlink="">
      <xdr:nvSpPr>
        <xdr:cNvPr id="463" name="テキスト ボックス 462"/>
        <xdr:cNvSpPr txBox="1"/>
      </xdr:nvSpPr>
      <xdr:spPr>
        <a:xfrm>
          <a:off x="15798800" y="2287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90085</xdr:rowOff>
    </xdr:from>
    <xdr:to>
      <xdr:col>22</xdr:col>
      <xdr:colOff>254000</xdr:colOff>
      <xdr:row>15</xdr:row>
      <xdr:rowOff>20235</xdr:rowOff>
    </xdr:to>
    <xdr:sp macro="" textlink="">
      <xdr:nvSpPr>
        <xdr:cNvPr id="464" name="円/楕円 463"/>
        <xdr:cNvSpPr/>
      </xdr:nvSpPr>
      <xdr:spPr>
        <a:xfrm>
          <a:off x="15240000" y="24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30412</xdr:rowOff>
    </xdr:from>
    <xdr:ext cx="762000" cy="259045"/>
    <xdr:sp macro="" textlink="">
      <xdr:nvSpPr>
        <xdr:cNvPr id="465" name="テキスト ボックス 464"/>
        <xdr:cNvSpPr txBox="1"/>
      </xdr:nvSpPr>
      <xdr:spPr>
        <a:xfrm>
          <a:off x="14909800" y="225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20786</xdr:rowOff>
    </xdr:from>
    <xdr:to>
      <xdr:col>21</xdr:col>
      <xdr:colOff>50800</xdr:colOff>
      <xdr:row>15</xdr:row>
      <xdr:rowOff>122386</xdr:rowOff>
    </xdr:to>
    <xdr:sp macro="" textlink="">
      <xdr:nvSpPr>
        <xdr:cNvPr id="466" name="円/楕円 465"/>
        <xdr:cNvSpPr/>
      </xdr:nvSpPr>
      <xdr:spPr>
        <a:xfrm>
          <a:off x="14351000" y="25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132563</xdr:rowOff>
    </xdr:from>
    <xdr:ext cx="762000" cy="259045"/>
    <xdr:sp macro="" textlink="">
      <xdr:nvSpPr>
        <xdr:cNvPr id="467" name="テキスト ボックス 466"/>
        <xdr:cNvSpPr txBox="1"/>
      </xdr:nvSpPr>
      <xdr:spPr>
        <a:xfrm>
          <a:off x="14020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77089</xdr:rowOff>
    </xdr:from>
    <xdr:to>
      <xdr:col>19</xdr:col>
      <xdr:colOff>533400</xdr:colOff>
      <xdr:row>16</xdr:row>
      <xdr:rowOff>7239</xdr:rowOff>
    </xdr:to>
    <xdr:sp macro="" textlink="">
      <xdr:nvSpPr>
        <xdr:cNvPr id="468" name="円/楕円 467"/>
        <xdr:cNvSpPr/>
      </xdr:nvSpPr>
      <xdr:spPr>
        <a:xfrm>
          <a:off x="13462000" y="26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17416</xdr:rowOff>
    </xdr:from>
    <xdr:ext cx="762000" cy="259045"/>
    <xdr:sp macro="" textlink="">
      <xdr:nvSpPr>
        <xdr:cNvPr id="469" name="テキスト ボックス 468"/>
        <xdr:cNvSpPr txBox="1"/>
      </xdr:nvSpPr>
      <xdr:spPr>
        <a:xfrm>
          <a:off x="13131800" y="241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山梨県甲斐市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74,977
73,992
71.95
27,322,327
25,887,258
1,421,446
16,070,885
26,191,639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16.2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職員数の減（</a:t>
          </a:r>
          <a:r>
            <a:rPr kumimoji="1" lang="ja-JP" altLang="en-US" sz="1300" b="0" i="0" u="none" strike="noStrike" kern="0" cap="none" spc="0" normalizeH="0" baseline="0" noProof="0">
              <a:ln>
                <a:noFill/>
              </a:ln>
              <a:solidFill>
                <a:prstClr val="black"/>
              </a:solidFill>
              <a:effectLst/>
              <a:uLnTx/>
              <a:uFillTx/>
              <a:latin typeface="+mn-lt"/>
              <a:ea typeface="+mn-ea"/>
              <a:cs typeface="+mn-cs"/>
            </a:rPr>
            <a:t>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26</a:t>
          </a:r>
          <a:r>
            <a:rPr kumimoji="1" lang="ja-JP" altLang="en-US" sz="1300" b="0" i="0" u="none" strike="noStrike" kern="0" cap="none" spc="0" normalizeH="0" baseline="0" noProof="0">
              <a:ln>
                <a:noFill/>
              </a:ln>
              <a:solidFill>
                <a:prstClr val="black"/>
              </a:solidFill>
              <a:effectLst/>
              <a:uLnTx/>
              <a:uFillTx/>
              <a:latin typeface="+mn-lt"/>
              <a:ea typeface="+mn-ea"/>
              <a:cs typeface="+mn-cs"/>
            </a:rPr>
            <a:t>年度末退職者</a:t>
          </a:r>
          <a:r>
            <a:rPr kumimoji="1" lang="en-US" altLang="ja-JP" sz="1300" b="0" i="0" u="none" strike="noStrike" kern="0" cap="none" spc="0" normalizeH="0" baseline="0" noProof="0">
              <a:ln>
                <a:noFill/>
              </a:ln>
              <a:solidFill>
                <a:prstClr val="black"/>
              </a:solidFill>
              <a:effectLst/>
              <a:uLnTx/>
              <a:uFillTx/>
              <a:latin typeface="+mn-lt"/>
              <a:ea typeface="+mn-ea"/>
              <a:cs typeface="+mn-cs"/>
            </a:rPr>
            <a:t>31</a:t>
          </a:r>
          <a:r>
            <a:rPr kumimoji="1" lang="ja-JP" altLang="en-US" sz="1300" b="0" i="0" u="none" strike="noStrike" kern="0" cap="none" spc="0" normalizeH="0" baseline="0" noProof="0">
              <a:ln>
                <a:noFill/>
              </a:ln>
              <a:solidFill>
                <a:prstClr val="black"/>
              </a:solidFill>
              <a:effectLst/>
              <a:uLnTx/>
              <a:uFillTx/>
              <a:latin typeface="+mn-lt"/>
              <a:ea typeface="+mn-ea"/>
              <a:cs typeface="+mn-cs"/>
            </a:rPr>
            <a:t>人、平成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27</a:t>
          </a:r>
          <a:r>
            <a:rPr kumimoji="1" lang="ja-JP" altLang="en-US" sz="1300" b="0" i="0" u="none" strike="noStrike" kern="0" cap="none" spc="0" normalizeH="0" baseline="0" noProof="0">
              <a:ln>
                <a:noFill/>
              </a:ln>
              <a:solidFill>
                <a:prstClr val="black"/>
              </a:solidFill>
              <a:effectLst/>
              <a:uLnTx/>
              <a:uFillTx/>
              <a:latin typeface="+mn-lt"/>
              <a:ea typeface="+mn-ea"/>
              <a:cs typeface="+mn-cs"/>
            </a:rPr>
            <a:t>年度新採用者</a:t>
          </a:r>
          <a:r>
            <a:rPr kumimoji="1" lang="en-US" altLang="ja-JP" sz="1300" b="0" i="0" u="none" strike="noStrike" kern="0" cap="none" spc="0" normalizeH="0" baseline="0" noProof="0">
              <a:ln>
                <a:noFill/>
              </a:ln>
              <a:solidFill>
                <a:prstClr val="black"/>
              </a:solidFill>
              <a:effectLst/>
              <a:uLnTx/>
              <a:uFillTx/>
              <a:latin typeface="+mn-lt"/>
              <a:ea typeface="+mn-ea"/>
              <a:cs typeface="+mn-cs"/>
            </a:rPr>
            <a:t>23</a:t>
          </a:r>
          <a:r>
            <a:rPr kumimoji="1" lang="ja-JP" altLang="en-US" sz="1300" b="0" i="0" u="none" strike="noStrike" kern="0" cap="none" spc="0" normalizeH="0" baseline="0" noProof="0">
              <a:ln>
                <a:noFill/>
              </a:ln>
              <a:solidFill>
                <a:prstClr val="black"/>
              </a:solidFill>
              <a:effectLst/>
              <a:uLnTx/>
              <a:uFillTx/>
              <a:latin typeface="+mn-lt"/>
              <a:ea typeface="+mn-ea"/>
              <a:cs typeface="+mn-cs"/>
            </a:rPr>
            <a:t>人</a:t>
          </a:r>
          <a:r>
            <a:rPr kumimoji="1" lang="ja-JP" altLang="ja-JP" sz="1300" b="0" i="0" u="none" strike="noStrike" kern="0" cap="none" spc="0" normalizeH="0" baseline="0" noProof="0">
              <a:ln>
                <a:noFill/>
              </a:ln>
              <a:solidFill>
                <a:prstClr val="black"/>
              </a:solidFill>
              <a:effectLst/>
              <a:uLnTx/>
              <a:uFillTx/>
              <a:latin typeface="+mn-lt"/>
              <a:ea typeface="+mn-ea"/>
              <a:cs typeface="+mn-cs"/>
            </a:rPr>
            <a:t>）及び人事院勧告による</a:t>
          </a:r>
          <a:r>
            <a:rPr kumimoji="1" lang="ja-JP" altLang="en-US" sz="1300" b="0" i="0" u="none" strike="noStrike" kern="0" cap="none" spc="0" normalizeH="0" baseline="0" noProof="0">
              <a:ln>
                <a:noFill/>
              </a:ln>
              <a:solidFill>
                <a:prstClr val="black"/>
              </a:solidFill>
              <a:effectLst/>
              <a:uLnTx/>
              <a:uFillTx/>
              <a:latin typeface="+mn-lt"/>
              <a:ea typeface="+mn-ea"/>
              <a:cs typeface="+mn-cs"/>
            </a:rPr>
            <a:t>給料表の改定に伴い人件費が抑制され、前年度より</a:t>
          </a:r>
          <a:r>
            <a:rPr kumimoji="1" lang="en-US" altLang="ja-JP" sz="1300" b="0" i="0" u="none" strike="noStrike" kern="0" cap="none" spc="0" normalizeH="0" baseline="0" noProof="0">
              <a:ln>
                <a:noFill/>
              </a:ln>
              <a:solidFill>
                <a:prstClr val="black"/>
              </a:solidFill>
              <a:effectLst/>
              <a:uLnTx/>
              <a:uFillTx/>
              <a:latin typeface="+mn-lt"/>
              <a:ea typeface="+mn-ea"/>
              <a:cs typeface="+mn-cs"/>
            </a:rPr>
            <a:t>2.0</a:t>
          </a:r>
          <a:r>
            <a:rPr kumimoji="1" lang="ja-JP" altLang="en-US" sz="1300" b="0" i="0" u="none" strike="noStrike" kern="0" cap="none" spc="0" normalizeH="0" baseline="0" noProof="0">
              <a:ln>
                <a:noFill/>
              </a:ln>
              <a:solidFill>
                <a:prstClr val="black"/>
              </a:solidFill>
              <a:effectLst/>
              <a:uLnTx/>
              <a:uFillTx/>
              <a:latin typeface="+mn-lt"/>
              <a:ea typeface="+mn-ea"/>
              <a:cs typeface="+mn-cs"/>
            </a:rPr>
            <a:t>ポイント改善された。</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引き続き住民サービスを低下させることなく、適切な定員管理に努める。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88900</xdr:rowOff>
    </xdr:from>
    <xdr:to>
      <xdr:col>7</xdr:col>
      <xdr:colOff>15875</xdr:colOff>
      <xdr:row>35</xdr:row>
      <xdr:rowOff>69850</xdr:rowOff>
    </xdr:to>
    <xdr:cxnSp macro="">
      <xdr:nvCxnSpPr>
        <xdr:cNvPr id="66" name="直線コネクタ 65"/>
        <xdr:cNvCxnSpPr/>
      </xdr:nvCxnSpPr>
      <xdr:spPr>
        <a:xfrm flipV="1">
          <a:off x="3987800" y="5918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31750</xdr:rowOff>
    </xdr:from>
    <xdr:to>
      <xdr:col>5</xdr:col>
      <xdr:colOff>549275</xdr:colOff>
      <xdr:row>35</xdr:row>
      <xdr:rowOff>69850</xdr:rowOff>
    </xdr:to>
    <xdr:cxnSp macro="">
      <xdr:nvCxnSpPr>
        <xdr:cNvPr id="69" name="直線コネクタ 68"/>
        <xdr:cNvCxnSpPr/>
      </xdr:nvCxnSpPr>
      <xdr:spPr>
        <a:xfrm>
          <a:off x="3098800" y="603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31750</xdr:rowOff>
    </xdr:from>
    <xdr:to>
      <xdr:col>4</xdr:col>
      <xdr:colOff>346075</xdr:colOff>
      <xdr:row>35</xdr:row>
      <xdr:rowOff>77470</xdr:rowOff>
    </xdr:to>
    <xdr:cxnSp macro="">
      <xdr:nvCxnSpPr>
        <xdr:cNvPr id="72" name="直線コネクタ 71"/>
        <xdr:cNvCxnSpPr/>
      </xdr:nvCxnSpPr>
      <xdr:spPr>
        <a:xfrm flipV="1">
          <a:off x="2209800" y="603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62230</xdr:rowOff>
    </xdr:from>
    <xdr:to>
      <xdr:col>3</xdr:col>
      <xdr:colOff>142875</xdr:colOff>
      <xdr:row>35</xdr:row>
      <xdr:rowOff>77470</xdr:rowOff>
    </xdr:to>
    <xdr:cxnSp macro="">
      <xdr:nvCxnSpPr>
        <xdr:cNvPr id="75" name="直線コネクタ 74"/>
        <xdr:cNvCxnSpPr/>
      </xdr:nvCxnSpPr>
      <xdr:spPr>
        <a:xfrm>
          <a:off x="1320800" y="6062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38100</xdr:rowOff>
    </xdr:from>
    <xdr:to>
      <xdr:col>7</xdr:col>
      <xdr:colOff>66675</xdr:colOff>
      <xdr:row>34</xdr:row>
      <xdr:rowOff>139700</xdr:rowOff>
    </xdr:to>
    <xdr:sp macro="" textlink="">
      <xdr:nvSpPr>
        <xdr:cNvPr id="85" name="円/楕円 84"/>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54627</xdr:rowOff>
    </xdr:from>
    <xdr:ext cx="762000" cy="259045"/>
    <xdr:sp macro="" textlink="">
      <xdr:nvSpPr>
        <xdr:cNvPr id="86" name="人件費該当値テキスト"/>
        <xdr:cNvSpPr txBox="1"/>
      </xdr:nvSpPr>
      <xdr:spPr>
        <a:xfrm>
          <a:off x="4914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19050</xdr:rowOff>
    </xdr:from>
    <xdr:to>
      <xdr:col>5</xdr:col>
      <xdr:colOff>600075</xdr:colOff>
      <xdr:row>35</xdr:row>
      <xdr:rowOff>120650</xdr:rowOff>
    </xdr:to>
    <xdr:sp macro="" textlink="">
      <xdr:nvSpPr>
        <xdr:cNvPr id="87" name="円/楕円 86"/>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130827</xdr:rowOff>
    </xdr:from>
    <xdr:ext cx="736600" cy="259045"/>
    <xdr:sp macro="" textlink="">
      <xdr:nvSpPr>
        <xdr:cNvPr id="88" name="テキスト ボックス 87"/>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152400</xdr:rowOff>
    </xdr:from>
    <xdr:to>
      <xdr:col>4</xdr:col>
      <xdr:colOff>396875</xdr:colOff>
      <xdr:row>35</xdr:row>
      <xdr:rowOff>82550</xdr:rowOff>
    </xdr:to>
    <xdr:sp macro="" textlink="">
      <xdr:nvSpPr>
        <xdr:cNvPr id="89" name="円/楕円 88"/>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92727</xdr:rowOff>
    </xdr:from>
    <xdr:ext cx="762000" cy="259045"/>
    <xdr:sp macro="" textlink="">
      <xdr:nvSpPr>
        <xdr:cNvPr id="90" name="テキスト ボックス 89"/>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26670</xdr:rowOff>
    </xdr:from>
    <xdr:to>
      <xdr:col>3</xdr:col>
      <xdr:colOff>193675</xdr:colOff>
      <xdr:row>35</xdr:row>
      <xdr:rowOff>128270</xdr:rowOff>
    </xdr:to>
    <xdr:sp macro="" textlink="">
      <xdr:nvSpPr>
        <xdr:cNvPr id="91" name="円/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138447</xdr:rowOff>
    </xdr:from>
    <xdr:ext cx="762000" cy="259045"/>
    <xdr:sp macro="" textlink="">
      <xdr:nvSpPr>
        <xdr:cNvPr id="92" name="テキスト ボックス 91"/>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11430</xdr:rowOff>
    </xdr:from>
    <xdr:to>
      <xdr:col>1</xdr:col>
      <xdr:colOff>676275</xdr:colOff>
      <xdr:row>35</xdr:row>
      <xdr:rowOff>113030</xdr:rowOff>
    </xdr:to>
    <xdr:sp macro="" textlink="">
      <xdr:nvSpPr>
        <xdr:cNvPr id="93" name="円/楕円 92"/>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123207</xdr:rowOff>
    </xdr:from>
    <xdr:ext cx="762000" cy="259045"/>
    <xdr:sp macro="" textlink="">
      <xdr:nvSpPr>
        <xdr:cNvPr id="94" name="テキスト ボックス 93"/>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経常的な物件費に対する一般財源決算額は、前年度と比較して約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億円伸びているものの、</a:t>
          </a:r>
          <a:r>
            <a:rPr kumimoji="1" lang="ja-JP" altLang="ja-JP" sz="1300" b="0" i="0" u="none" strike="noStrike" kern="0" cap="none" spc="0" normalizeH="0" baseline="0" noProof="0">
              <a:ln>
                <a:noFill/>
              </a:ln>
              <a:solidFill>
                <a:prstClr val="black"/>
              </a:solidFill>
              <a:effectLst/>
              <a:uLnTx/>
              <a:uFillTx/>
              <a:latin typeface="+mn-lt"/>
              <a:ea typeface="+mn-ea"/>
              <a:cs typeface="+mn-cs"/>
            </a:rPr>
            <a:t>地方税収及び普通交付税の伸びの影響により、比率は前年度</a:t>
          </a:r>
          <a:r>
            <a:rPr kumimoji="1" lang="ja-JP" altLang="en-US" sz="1300" b="0" i="0" u="none" strike="noStrike" kern="0" cap="none" spc="0" normalizeH="0" baseline="0" noProof="0">
              <a:ln>
                <a:noFill/>
              </a:ln>
              <a:solidFill>
                <a:prstClr val="black"/>
              </a:solidFill>
              <a:effectLst/>
              <a:uLnTx/>
              <a:uFillTx/>
              <a:latin typeface="+mn-lt"/>
              <a:ea typeface="+mn-ea"/>
              <a:cs typeface="+mn-cs"/>
            </a:rPr>
            <a:t>からほぼ横ばいとなった。</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ポイント上回っているが、本市の比率は年々悪化傾向にあるため、更なるコストの抑制に努める。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72136</xdr:rowOff>
    </xdr:from>
    <xdr:to>
      <xdr:col>24</xdr:col>
      <xdr:colOff>31750</xdr:colOff>
      <xdr:row>14</xdr:row>
      <xdr:rowOff>81280</xdr:rowOff>
    </xdr:to>
    <xdr:cxnSp macro="">
      <xdr:nvCxnSpPr>
        <xdr:cNvPr id="125" name="直線コネクタ 124"/>
        <xdr:cNvCxnSpPr/>
      </xdr:nvCxnSpPr>
      <xdr:spPr>
        <a:xfrm>
          <a:off x="15671800" y="24724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62992</xdr:rowOff>
    </xdr:from>
    <xdr:to>
      <xdr:col>22</xdr:col>
      <xdr:colOff>565150</xdr:colOff>
      <xdr:row>14</xdr:row>
      <xdr:rowOff>72136</xdr:rowOff>
    </xdr:to>
    <xdr:cxnSp macro="">
      <xdr:nvCxnSpPr>
        <xdr:cNvPr id="128" name="直線コネクタ 127"/>
        <xdr:cNvCxnSpPr/>
      </xdr:nvCxnSpPr>
      <xdr:spPr>
        <a:xfrm>
          <a:off x="14782800" y="24632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11701</xdr:rowOff>
    </xdr:from>
    <xdr:ext cx="736600" cy="259045"/>
    <xdr:sp macro="" textlink="">
      <xdr:nvSpPr>
        <xdr:cNvPr id="130" name="テキスト ボックス 129"/>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35560</xdr:rowOff>
    </xdr:from>
    <xdr:to>
      <xdr:col>21</xdr:col>
      <xdr:colOff>361950</xdr:colOff>
      <xdr:row>14</xdr:row>
      <xdr:rowOff>62992</xdr:rowOff>
    </xdr:to>
    <xdr:cxnSp macro="">
      <xdr:nvCxnSpPr>
        <xdr:cNvPr id="131" name="直線コネクタ 130"/>
        <xdr:cNvCxnSpPr/>
      </xdr:nvCxnSpPr>
      <xdr:spPr>
        <a:xfrm>
          <a:off x="13893800" y="24358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119143</xdr:rowOff>
    </xdr:from>
    <xdr:ext cx="762000" cy="259045"/>
    <xdr:sp macro="" textlink="">
      <xdr:nvSpPr>
        <xdr:cNvPr id="133" name="テキスト ボックス 132"/>
        <xdr:cNvSpPr txBox="1"/>
      </xdr:nvSpPr>
      <xdr:spPr>
        <a:xfrm>
          <a:off x="14401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35560</xdr:rowOff>
    </xdr:from>
    <xdr:to>
      <xdr:col>20</xdr:col>
      <xdr:colOff>158750</xdr:colOff>
      <xdr:row>14</xdr:row>
      <xdr:rowOff>90424</xdr:rowOff>
    </xdr:to>
    <xdr:cxnSp macro="">
      <xdr:nvCxnSpPr>
        <xdr:cNvPr id="134" name="直線コネクタ 133"/>
        <xdr:cNvCxnSpPr/>
      </xdr:nvCxnSpPr>
      <xdr:spPr>
        <a:xfrm flipV="1">
          <a:off x="13004800" y="24358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82567</xdr:rowOff>
    </xdr:from>
    <xdr:ext cx="762000" cy="259045"/>
    <xdr:sp macro="" textlink="">
      <xdr:nvSpPr>
        <xdr:cNvPr id="136" name="テキスト ボックス 135"/>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55135</xdr:rowOff>
    </xdr:from>
    <xdr:ext cx="762000" cy="259045"/>
    <xdr:sp macro="" textlink="">
      <xdr:nvSpPr>
        <xdr:cNvPr id="138" name="テキスト ボックス 137"/>
        <xdr:cNvSpPr txBox="1"/>
      </xdr:nvSpPr>
      <xdr:spPr>
        <a:xfrm>
          <a:off x="12623800" y="26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30480</xdr:rowOff>
    </xdr:from>
    <xdr:to>
      <xdr:col>24</xdr:col>
      <xdr:colOff>82550</xdr:colOff>
      <xdr:row>14</xdr:row>
      <xdr:rowOff>132080</xdr:rowOff>
    </xdr:to>
    <xdr:sp macro="" textlink="">
      <xdr:nvSpPr>
        <xdr:cNvPr id="144" name="円/楕円 143"/>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47007</xdr:rowOff>
    </xdr:from>
    <xdr:ext cx="762000" cy="259045"/>
    <xdr:sp macro="" textlink="">
      <xdr:nvSpPr>
        <xdr:cNvPr id="145" name="物件費該当値テキスト"/>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21336</xdr:rowOff>
    </xdr:from>
    <xdr:to>
      <xdr:col>22</xdr:col>
      <xdr:colOff>615950</xdr:colOff>
      <xdr:row>14</xdr:row>
      <xdr:rowOff>122936</xdr:rowOff>
    </xdr:to>
    <xdr:sp macro="" textlink="">
      <xdr:nvSpPr>
        <xdr:cNvPr id="146" name="円/楕円 145"/>
        <xdr:cNvSpPr/>
      </xdr:nvSpPr>
      <xdr:spPr>
        <a:xfrm>
          <a:off x="15621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133113</xdr:rowOff>
    </xdr:from>
    <xdr:ext cx="736600" cy="259045"/>
    <xdr:sp macro="" textlink="">
      <xdr:nvSpPr>
        <xdr:cNvPr id="147" name="テキスト ボックス 146"/>
        <xdr:cNvSpPr txBox="1"/>
      </xdr:nvSpPr>
      <xdr:spPr>
        <a:xfrm>
          <a:off x="15290800" y="2190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xdr:rowOff>
    </xdr:from>
    <xdr:to>
      <xdr:col>21</xdr:col>
      <xdr:colOff>412750</xdr:colOff>
      <xdr:row>14</xdr:row>
      <xdr:rowOff>113792</xdr:rowOff>
    </xdr:to>
    <xdr:sp macro="" textlink="">
      <xdr:nvSpPr>
        <xdr:cNvPr id="148" name="円/楕円 147"/>
        <xdr:cNvSpPr/>
      </xdr:nvSpPr>
      <xdr:spPr>
        <a:xfrm>
          <a:off x="14732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123969</xdr:rowOff>
    </xdr:from>
    <xdr:ext cx="762000" cy="259045"/>
    <xdr:sp macro="" textlink="">
      <xdr:nvSpPr>
        <xdr:cNvPr id="149" name="テキスト ボックス 148"/>
        <xdr:cNvSpPr txBox="1"/>
      </xdr:nvSpPr>
      <xdr:spPr>
        <a:xfrm>
          <a:off x="14401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156210</xdr:rowOff>
    </xdr:from>
    <xdr:to>
      <xdr:col>20</xdr:col>
      <xdr:colOff>209550</xdr:colOff>
      <xdr:row>14</xdr:row>
      <xdr:rowOff>86360</xdr:rowOff>
    </xdr:to>
    <xdr:sp macro="" textlink="">
      <xdr:nvSpPr>
        <xdr:cNvPr id="150" name="円/楕円 149"/>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96537</xdr:rowOff>
    </xdr:from>
    <xdr:ext cx="762000" cy="259045"/>
    <xdr:sp macro="" textlink="">
      <xdr:nvSpPr>
        <xdr:cNvPr id="151" name="テキスト ボックス 150"/>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39624</xdr:rowOff>
    </xdr:from>
    <xdr:to>
      <xdr:col>19</xdr:col>
      <xdr:colOff>6350</xdr:colOff>
      <xdr:row>14</xdr:row>
      <xdr:rowOff>141224</xdr:rowOff>
    </xdr:to>
    <xdr:sp macro="" textlink="">
      <xdr:nvSpPr>
        <xdr:cNvPr id="152" name="円/楕円 151"/>
        <xdr:cNvSpPr/>
      </xdr:nvSpPr>
      <xdr:spPr>
        <a:xfrm>
          <a:off x="12954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151401</xdr:rowOff>
    </xdr:from>
    <xdr:ext cx="762000" cy="259045"/>
    <xdr:sp macro="" textlink="">
      <xdr:nvSpPr>
        <xdr:cNvPr id="153" name="テキスト ボックス 152"/>
        <xdr:cNvSpPr txBox="1"/>
      </xdr:nvSpPr>
      <xdr:spPr>
        <a:xfrm>
          <a:off x="12623800" y="22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経常的な扶助費に対する一般財源決算額が、前年度より約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億円増加しており、比率も前年度より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ポイント悪化した。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今後は扶助費の増加を可能な限り抑制していくとともに、</a:t>
          </a:r>
          <a:r>
            <a:rPr kumimoji="1" lang="ja-JP" altLang="ja-JP" sz="1300" b="0" i="0" u="none" strike="noStrike" kern="0" cap="none" spc="0" normalizeH="0" baseline="0" noProof="0">
              <a:ln>
                <a:noFill/>
              </a:ln>
              <a:solidFill>
                <a:prstClr val="black"/>
              </a:solidFill>
              <a:effectLst/>
              <a:uLnTx/>
              <a:uFillTx/>
              <a:latin typeface="+mn-lt"/>
              <a:ea typeface="+mn-ea"/>
              <a:cs typeface="+mn-cs"/>
            </a:rPr>
            <a:t>より一層の財源確保に努め</a:t>
          </a:r>
          <a:r>
            <a:rPr kumimoji="1" lang="ja-JP" altLang="en-US" sz="1300" b="0" i="0" u="none" strike="noStrike" kern="0" cap="none" spc="0" normalizeH="0" baseline="0" noProof="0">
              <a:ln>
                <a:noFill/>
              </a:ln>
              <a:solidFill>
                <a:prstClr val="black"/>
              </a:solidFill>
              <a:effectLst/>
              <a:uLnTx/>
              <a:uFillTx/>
              <a:latin typeface="+mn-lt"/>
              <a:ea typeface="+mn-ea"/>
              <a:cs typeface="+mn-cs"/>
            </a:rPr>
            <a:t>なければならない</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95250</xdr:rowOff>
    </xdr:from>
    <xdr:to>
      <xdr:col>7</xdr:col>
      <xdr:colOff>15875</xdr:colOff>
      <xdr:row>56</xdr:row>
      <xdr:rowOff>139700</xdr:rowOff>
    </xdr:to>
    <xdr:cxnSp macro="">
      <xdr:nvCxnSpPr>
        <xdr:cNvPr id="186" name="直線コネクタ 185"/>
        <xdr:cNvCxnSpPr/>
      </xdr:nvCxnSpPr>
      <xdr:spPr>
        <a:xfrm>
          <a:off x="3987800" y="95250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139700</xdr:rowOff>
    </xdr:from>
    <xdr:to>
      <xdr:col>5</xdr:col>
      <xdr:colOff>549275</xdr:colOff>
      <xdr:row>55</xdr:row>
      <xdr:rowOff>95250</xdr:rowOff>
    </xdr:to>
    <xdr:cxnSp macro="">
      <xdr:nvCxnSpPr>
        <xdr:cNvPr id="189" name="直線コネクタ 188"/>
        <xdr:cNvCxnSpPr/>
      </xdr:nvCxnSpPr>
      <xdr:spPr>
        <a:xfrm>
          <a:off x="3098800" y="9398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35577</xdr:rowOff>
    </xdr:from>
    <xdr:ext cx="736600" cy="259045"/>
    <xdr:sp macro="" textlink="">
      <xdr:nvSpPr>
        <xdr:cNvPr id="191" name="テキスト ボックス 190"/>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139700</xdr:rowOff>
    </xdr:from>
    <xdr:to>
      <xdr:col>4</xdr:col>
      <xdr:colOff>346075</xdr:colOff>
      <xdr:row>54</xdr:row>
      <xdr:rowOff>152400</xdr:rowOff>
    </xdr:to>
    <xdr:cxnSp macro="">
      <xdr:nvCxnSpPr>
        <xdr:cNvPr id="192" name="直線コネクタ 191"/>
        <xdr:cNvCxnSpPr/>
      </xdr:nvCxnSpPr>
      <xdr:spPr>
        <a:xfrm flipV="1">
          <a:off x="2209800" y="939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156227</xdr:rowOff>
    </xdr:from>
    <xdr:ext cx="762000" cy="259045"/>
    <xdr:sp macro="" textlink="">
      <xdr:nvSpPr>
        <xdr:cNvPr id="194" name="テキスト ボックス 193"/>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152400</xdr:rowOff>
    </xdr:to>
    <xdr:cxnSp macro="">
      <xdr:nvCxnSpPr>
        <xdr:cNvPr id="195" name="直線コネクタ 194"/>
        <xdr:cNvCxnSpPr/>
      </xdr:nvCxnSpPr>
      <xdr:spPr>
        <a:xfrm>
          <a:off x="1320800" y="9309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197" name="テキスト ボックス 196"/>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205" name="円/楕円 204"/>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60977</xdr:rowOff>
    </xdr:from>
    <xdr:ext cx="762000" cy="259045"/>
    <xdr:sp macro="" textlink="">
      <xdr:nvSpPr>
        <xdr:cNvPr id="206" name="扶助費該当値テキスト"/>
        <xdr:cNvSpPr txBox="1"/>
      </xdr:nvSpPr>
      <xdr:spPr>
        <a:xfrm>
          <a:off x="4914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44450</xdr:rowOff>
    </xdr:from>
    <xdr:to>
      <xdr:col>5</xdr:col>
      <xdr:colOff>600075</xdr:colOff>
      <xdr:row>55</xdr:row>
      <xdr:rowOff>146050</xdr:rowOff>
    </xdr:to>
    <xdr:sp macro="" textlink="">
      <xdr:nvSpPr>
        <xdr:cNvPr id="207" name="円/楕円 206"/>
        <xdr:cNvSpPr/>
      </xdr:nvSpPr>
      <xdr:spPr>
        <a:xfrm>
          <a:off x="3937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156227</xdr:rowOff>
    </xdr:from>
    <xdr:ext cx="736600" cy="259045"/>
    <xdr:sp macro="" textlink="">
      <xdr:nvSpPr>
        <xdr:cNvPr id="208" name="テキスト ボックス 207"/>
        <xdr:cNvSpPr txBox="1"/>
      </xdr:nvSpPr>
      <xdr:spPr>
        <a:xfrm>
          <a:off x="3606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88900</xdr:rowOff>
    </xdr:from>
    <xdr:to>
      <xdr:col>4</xdr:col>
      <xdr:colOff>396875</xdr:colOff>
      <xdr:row>55</xdr:row>
      <xdr:rowOff>19050</xdr:rowOff>
    </xdr:to>
    <xdr:sp macro="" textlink="">
      <xdr:nvSpPr>
        <xdr:cNvPr id="209" name="円/楕円 208"/>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29227</xdr:rowOff>
    </xdr:from>
    <xdr:ext cx="762000" cy="259045"/>
    <xdr:sp macro="" textlink="">
      <xdr:nvSpPr>
        <xdr:cNvPr id="210" name="テキスト ボックス 209"/>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101600</xdr:rowOff>
    </xdr:from>
    <xdr:to>
      <xdr:col>3</xdr:col>
      <xdr:colOff>193675</xdr:colOff>
      <xdr:row>55</xdr:row>
      <xdr:rowOff>31750</xdr:rowOff>
    </xdr:to>
    <xdr:sp macro="" textlink="">
      <xdr:nvSpPr>
        <xdr:cNvPr id="211" name="円/楕円 210"/>
        <xdr:cNvSpPr/>
      </xdr:nvSpPr>
      <xdr:spPr>
        <a:xfrm>
          <a:off x="2159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41927</xdr:rowOff>
    </xdr:from>
    <xdr:ext cx="762000" cy="259045"/>
    <xdr:sp macro="" textlink="">
      <xdr:nvSpPr>
        <xdr:cNvPr id="212" name="テキスト ボックス 211"/>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3" name="円/楕円 212"/>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4" name="テキスト ボックス 213"/>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公営事業会計等に対する繰出金の増加等により、前年度より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ポイント悪化したが、類似団体平均を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ポイント上回っている。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50800</xdr:rowOff>
    </xdr:to>
    <xdr:cxnSp macro="">
      <xdr:nvCxnSpPr>
        <xdr:cNvPr id="251" name="直線コネクタ 250"/>
        <xdr:cNvCxnSpPr/>
      </xdr:nvCxnSpPr>
      <xdr:spPr>
        <a:xfrm>
          <a:off x="15671800" y="995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162577</xdr:rowOff>
    </xdr:from>
    <xdr:ext cx="762000" cy="259045"/>
    <xdr:sp macro="" textlink="">
      <xdr:nvSpPr>
        <xdr:cNvPr id="252"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107950</xdr:rowOff>
    </xdr:from>
    <xdr:to>
      <xdr:col>22</xdr:col>
      <xdr:colOff>565150</xdr:colOff>
      <xdr:row>58</xdr:row>
      <xdr:rowOff>12700</xdr:rowOff>
    </xdr:to>
    <xdr:cxnSp macro="">
      <xdr:nvCxnSpPr>
        <xdr:cNvPr id="254" name="直線コネクタ 253"/>
        <xdr:cNvCxnSpPr/>
      </xdr:nvCxnSpPr>
      <xdr:spPr>
        <a:xfrm>
          <a:off x="14782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143527</xdr:rowOff>
    </xdr:from>
    <xdr:ext cx="736600" cy="259045"/>
    <xdr:sp macro="" textlink="">
      <xdr:nvSpPr>
        <xdr:cNvPr id="256" name="テキスト ボックス 255"/>
        <xdr:cNvSpPr txBox="1"/>
      </xdr:nvSpPr>
      <xdr:spPr>
        <a:xfrm>
          <a:off x="15290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57</xdr:row>
      <xdr:rowOff>136525</xdr:rowOff>
    </xdr:to>
    <xdr:cxnSp macro="">
      <xdr:nvCxnSpPr>
        <xdr:cNvPr id="257" name="直線コネクタ 256"/>
        <xdr:cNvCxnSpPr/>
      </xdr:nvCxnSpPr>
      <xdr:spPr>
        <a:xfrm flipV="1">
          <a:off x="13893800" y="98806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136525</xdr:rowOff>
    </xdr:to>
    <xdr:cxnSp macro="">
      <xdr:nvCxnSpPr>
        <xdr:cNvPr id="260" name="直線コネクタ 259"/>
        <xdr:cNvCxnSpPr/>
      </xdr:nvCxnSpPr>
      <xdr:spPr>
        <a:xfrm>
          <a:off x="13004800" y="98044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76852</xdr:rowOff>
    </xdr:from>
    <xdr:ext cx="762000" cy="259045"/>
    <xdr:sp macro="" textlink="">
      <xdr:nvSpPr>
        <xdr:cNvPr id="264" name="テキスト ボックス 263"/>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70" name="円/楕円 269"/>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16527</xdr:rowOff>
    </xdr:from>
    <xdr:ext cx="762000" cy="259045"/>
    <xdr:sp macro="" textlink="">
      <xdr:nvSpPr>
        <xdr:cNvPr id="271" name="その他該当値テキスト"/>
        <xdr:cNvSpPr txBox="1"/>
      </xdr:nvSpPr>
      <xdr:spPr>
        <a:xfrm>
          <a:off x="16598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72" name="円/楕円 271"/>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73" name="テキスト ボックス 272"/>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57150</xdr:rowOff>
    </xdr:from>
    <xdr:to>
      <xdr:col>21</xdr:col>
      <xdr:colOff>412750</xdr:colOff>
      <xdr:row>57</xdr:row>
      <xdr:rowOff>158750</xdr:rowOff>
    </xdr:to>
    <xdr:sp macro="" textlink="">
      <xdr:nvSpPr>
        <xdr:cNvPr id="274" name="円/楕円 273"/>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168927</xdr:rowOff>
    </xdr:from>
    <xdr:ext cx="762000" cy="259045"/>
    <xdr:sp macro="" textlink="">
      <xdr:nvSpPr>
        <xdr:cNvPr id="275" name="テキスト ボックス 274"/>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85725</xdr:rowOff>
    </xdr:from>
    <xdr:to>
      <xdr:col>20</xdr:col>
      <xdr:colOff>209550</xdr:colOff>
      <xdr:row>58</xdr:row>
      <xdr:rowOff>15875</xdr:rowOff>
    </xdr:to>
    <xdr:sp macro="" textlink="">
      <xdr:nvSpPr>
        <xdr:cNvPr id="276" name="円/楕円 275"/>
        <xdr:cNvSpPr/>
      </xdr:nvSpPr>
      <xdr:spPr>
        <a:xfrm>
          <a:off x="138430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26052</xdr:rowOff>
    </xdr:from>
    <xdr:ext cx="762000" cy="259045"/>
    <xdr:sp macro="" textlink="">
      <xdr:nvSpPr>
        <xdr:cNvPr id="277" name="テキスト ボックス 276"/>
        <xdr:cNvSpPr txBox="1"/>
      </xdr:nvSpPr>
      <xdr:spPr>
        <a:xfrm>
          <a:off x="13512800" y="962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8" name="円/楕円 277"/>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92727</xdr:rowOff>
    </xdr:from>
    <xdr:ext cx="762000" cy="259045"/>
    <xdr:sp macro="" textlink="">
      <xdr:nvSpPr>
        <xdr:cNvPr id="279" name="テキスト ボックス 278"/>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広域消防に対する負担金の伸び等の要因により、前年度より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ポイント悪化しており、過去５年いずれも類似団体平均を下回っている。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今後は市が出資する各種団体への補助金等について、見直しや廃止を行うことで、補助費等の抑制に努める。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18415</xdr:rowOff>
    </xdr:from>
    <xdr:to>
      <xdr:col>24</xdr:col>
      <xdr:colOff>31750</xdr:colOff>
      <xdr:row>38</xdr:row>
      <xdr:rowOff>29845</xdr:rowOff>
    </xdr:to>
    <xdr:cxnSp macro="">
      <xdr:nvCxnSpPr>
        <xdr:cNvPr id="307" name="直線コネクタ 306"/>
        <xdr:cNvCxnSpPr/>
      </xdr:nvCxnSpPr>
      <xdr:spPr>
        <a:xfrm>
          <a:off x="15671800" y="653351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8"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18415</xdr:rowOff>
    </xdr:from>
    <xdr:to>
      <xdr:col>22</xdr:col>
      <xdr:colOff>565150</xdr:colOff>
      <xdr:row>38</xdr:row>
      <xdr:rowOff>81280</xdr:rowOff>
    </xdr:to>
    <xdr:cxnSp macro="">
      <xdr:nvCxnSpPr>
        <xdr:cNvPr id="310" name="直線コネクタ 309"/>
        <xdr:cNvCxnSpPr/>
      </xdr:nvCxnSpPr>
      <xdr:spPr>
        <a:xfrm flipV="1">
          <a:off x="14782800" y="653351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147972</xdr:rowOff>
    </xdr:from>
    <xdr:ext cx="736600" cy="259045"/>
    <xdr:sp macro="" textlink="">
      <xdr:nvSpPr>
        <xdr:cNvPr id="312" name="テキスト ボックス 311"/>
        <xdr:cNvSpPr txBox="1"/>
      </xdr:nvSpPr>
      <xdr:spPr>
        <a:xfrm>
          <a:off x="15290800" y="614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81280</xdr:rowOff>
    </xdr:from>
    <xdr:to>
      <xdr:col>21</xdr:col>
      <xdr:colOff>361950</xdr:colOff>
      <xdr:row>38</xdr:row>
      <xdr:rowOff>81280</xdr:rowOff>
    </xdr:to>
    <xdr:cxnSp macro="">
      <xdr:nvCxnSpPr>
        <xdr:cNvPr id="313" name="直線コネクタ 312"/>
        <xdr:cNvCxnSpPr/>
      </xdr:nvCxnSpPr>
      <xdr:spPr>
        <a:xfrm>
          <a:off x="13893800" y="6596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52705</xdr:rowOff>
    </xdr:from>
    <xdr:to>
      <xdr:col>20</xdr:col>
      <xdr:colOff>158750</xdr:colOff>
      <xdr:row>38</xdr:row>
      <xdr:rowOff>81280</xdr:rowOff>
    </xdr:to>
    <xdr:cxnSp macro="">
      <xdr:nvCxnSpPr>
        <xdr:cNvPr id="316" name="直線コネクタ 315"/>
        <xdr:cNvCxnSpPr/>
      </xdr:nvCxnSpPr>
      <xdr:spPr>
        <a:xfrm>
          <a:off x="13004800" y="65678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153687</xdr:rowOff>
    </xdr:from>
    <xdr:ext cx="762000" cy="259045"/>
    <xdr:sp macro="" textlink="">
      <xdr:nvSpPr>
        <xdr:cNvPr id="318" name="テキスト ボックス 317"/>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147972</xdr:rowOff>
    </xdr:from>
    <xdr:ext cx="762000" cy="259045"/>
    <xdr:sp macro="" textlink="">
      <xdr:nvSpPr>
        <xdr:cNvPr id="320" name="テキスト ボックス 319"/>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150495</xdr:rowOff>
    </xdr:from>
    <xdr:to>
      <xdr:col>24</xdr:col>
      <xdr:colOff>82550</xdr:colOff>
      <xdr:row>38</xdr:row>
      <xdr:rowOff>80645</xdr:rowOff>
    </xdr:to>
    <xdr:sp macro="" textlink="">
      <xdr:nvSpPr>
        <xdr:cNvPr id="326" name="円/楕円 325"/>
        <xdr:cNvSpPr/>
      </xdr:nvSpPr>
      <xdr:spPr>
        <a:xfrm>
          <a:off x="164592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122572</xdr:rowOff>
    </xdr:from>
    <xdr:ext cx="762000" cy="259045"/>
    <xdr:sp macro="" textlink="">
      <xdr:nvSpPr>
        <xdr:cNvPr id="327" name="補助費等該当値テキスト"/>
        <xdr:cNvSpPr txBox="1"/>
      </xdr:nvSpPr>
      <xdr:spPr>
        <a:xfrm>
          <a:off x="165989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139065</xdr:rowOff>
    </xdr:from>
    <xdr:to>
      <xdr:col>22</xdr:col>
      <xdr:colOff>615950</xdr:colOff>
      <xdr:row>38</xdr:row>
      <xdr:rowOff>69215</xdr:rowOff>
    </xdr:to>
    <xdr:sp macro="" textlink="">
      <xdr:nvSpPr>
        <xdr:cNvPr id="328" name="円/楕円 327"/>
        <xdr:cNvSpPr/>
      </xdr:nvSpPr>
      <xdr:spPr>
        <a:xfrm>
          <a:off x="156210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53992</xdr:rowOff>
    </xdr:from>
    <xdr:ext cx="736600" cy="259045"/>
    <xdr:sp macro="" textlink="">
      <xdr:nvSpPr>
        <xdr:cNvPr id="329" name="テキスト ボックス 328"/>
        <xdr:cNvSpPr txBox="1"/>
      </xdr:nvSpPr>
      <xdr:spPr>
        <a:xfrm>
          <a:off x="15290800" y="656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30480</xdr:rowOff>
    </xdr:from>
    <xdr:to>
      <xdr:col>21</xdr:col>
      <xdr:colOff>412750</xdr:colOff>
      <xdr:row>38</xdr:row>
      <xdr:rowOff>132080</xdr:rowOff>
    </xdr:to>
    <xdr:sp macro="" textlink="">
      <xdr:nvSpPr>
        <xdr:cNvPr id="330" name="円/楕円 329"/>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116857</xdr:rowOff>
    </xdr:from>
    <xdr:ext cx="762000" cy="259045"/>
    <xdr:sp macro="" textlink="">
      <xdr:nvSpPr>
        <xdr:cNvPr id="331" name="テキスト ボックス 330"/>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30480</xdr:rowOff>
    </xdr:from>
    <xdr:to>
      <xdr:col>20</xdr:col>
      <xdr:colOff>209550</xdr:colOff>
      <xdr:row>38</xdr:row>
      <xdr:rowOff>132080</xdr:rowOff>
    </xdr:to>
    <xdr:sp macro="" textlink="">
      <xdr:nvSpPr>
        <xdr:cNvPr id="332" name="円/楕円 331"/>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116857</xdr:rowOff>
    </xdr:from>
    <xdr:ext cx="762000" cy="259045"/>
    <xdr:sp macro="" textlink="">
      <xdr:nvSpPr>
        <xdr:cNvPr id="333" name="テキスト ボックス 332"/>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1905</xdr:rowOff>
    </xdr:from>
    <xdr:to>
      <xdr:col>19</xdr:col>
      <xdr:colOff>6350</xdr:colOff>
      <xdr:row>38</xdr:row>
      <xdr:rowOff>103505</xdr:rowOff>
    </xdr:to>
    <xdr:sp macro="" textlink="">
      <xdr:nvSpPr>
        <xdr:cNvPr id="334" name="円/楕円 333"/>
        <xdr:cNvSpPr/>
      </xdr:nvSpPr>
      <xdr:spPr>
        <a:xfrm>
          <a:off x="12954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88282</xdr:rowOff>
    </xdr:from>
    <xdr:ext cx="762000" cy="259045"/>
    <xdr:sp macro="" textlink="">
      <xdr:nvSpPr>
        <xdr:cNvPr id="335" name="テキスト ボックス 334"/>
        <xdr:cNvSpPr txBox="1"/>
      </xdr:nvSpPr>
      <xdr:spPr>
        <a:xfrm>
          <a:off x="126238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経常的な公債費に対する</a:t>
          </a:r>
          <a:r>
            <a:rPr kumimoji="1" lang="ja-JP" altLang="ja-JP" sz="1300" b="0" i="0" u="none" strike="noStrike" kern="0" cap="none" spc="0" normalizeH="0" baseline="0" noProof="0">
              <a:ln>
                <a:noFill/>
              </a:ln>
              <a:solidFill>
                <a:prstClr val="black"/>
              </a:solidFill>
              <a:effectLst/>
              <a:uLnTx/>
              <a:uFillTx/>
              <a:latin typeface="+mn-lt"/>
              <a:ea typeface="+mn-ea"/>
              <a:cs typeface="+mn-cs"/>
            </a:rPr>
            <a:t>一般財源決算額</a:t>
          </a:r>
          <a:r>
            <a:rPr kumimoji="1" lang="ja-JP" altLang="en-US" sz="1300" b="0" i="0" u="none" strike="noStrike" kern="0" cap="none" spc="0" normalizeH="0" baseline="0" noProof="0">
              <a:ln>
                <a:noFill/>
              </a:ln>
              <a:solidFill>
                <a:prstClr val="black"/>
              </a:solidFill>
              <a:effectLst/>
              <a:uLnTx/>
              <a:uFillTx/>
              <a:latin typeface="+mn-lt"/>
              <a:ea typeface="+mn-ea"/>
              <a:cs typeface="+mn-cs"/>
            </a:rPr>
            <a:t>は昨年度よりやや増加しているものの、地方税収及び普通交付税の伸びの影響により、比率は前年度より</a:t>
          </a:r>
          <a:r>
            <a:rPr kumimoji="1" lang="en-US" altLang="ja-JP" sz="1300" b="0" i="0" u="none" strike="noStrike" kern="0" cap="none" spc="0" normalizeH="0" baseline="0" noProof="0">
              <a:ln>
                <a:noFill/>
              </a:ln>
              <a:solidFill>
                <a:prstClr val="black"/>
              </a:solidFill>
              <a:effectLst/>
              <a:uLnTx/>
              <a:uFillTx/>
              <a:latin typeface="+mn-lt"/>
              <a:ea typeface="+mn-ea"/>
              <a:cs typeface="+mn-cs"/>
            </a:rPr>
            <a:t>0.5</a:t>
          </a:r>
          <a:r>
            <a:rPr kumimoji="1" lang="ja-JP" altLang="en-US" sz="1300" b="0" i="0" u="none" strike="noStrike" kern="0" cap="none" spc="0" normalizeH="0" baseline="0" noProof="0">
              <a:ln>
                <a:noFill/>
              </a:ln>
              <a:solidFill>
                <a:prstClr val="black"/>
              </a:solidFill>
              <a:effectLst/>
              <a:uLnTx/>
              <a:uFillTx/>
              <a:latin typeface="+mn-lt"/>
              <a:ea typeface="+mn-ea"/>
              <a:cs typeface="+mn-cs"/>
            </a:rPr>
            <a:t>ポイント改善された。</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今後とも</a:t>
          </a:r>
          <a:r>
            <a:rPr kumimoji="1" lang="ja-JP" altLang="ja-JP" sz="1300" b="0" i="0" u="none" strike="noStrike" kern="0" cap="none" spc="0" normalizeH="0" baseline="0" noProof="0">
              <a:ln>
                <a:noFill/>
              </a:ln>
              <a:solidFill>
                <a:prstClr val="black"/>
              </a:solidFill>
              <a:effectLst/>
              <a:uLnTx/>
              <a:uFillTx/>
              <a:latin typeface="+mn-lt"/>
              <a:ea typeface="+mn-ea"/>
              <a:cs typeface="+mn-cs"/>
            </a:rPr>
            <a:t>主要事業への公債費の充当について精査、抑制を行うなど</a:t>
          </a:r>
          <a:r>
            <a:rPr kumimoji="1" lang="ja-JP" altLang="en-US" sz="1300" b="0" i="0" u="none" strike="noStrike" kern="0" cap="none" spc="0" normalizeH="0" baseline="0" noProof="0">
              <a:ln>
                <a:noFill/>
              </a:ln>
              <a:solidFill>
                <a:prstClr val="black"/>
              </a:solidFill>
              <a:effectLst/>
              <a:uLnTx/>
              <a:uFillTx/>
              <a:latin typeface="+mn-lt"/>
              <a:ea typeface="+mn-ea"/>
              <a:cs typeface="+mn-cs"/>
            </a:rPr>
            <a:t>の</a:t>
          </a:r>
          <a:r>
            <a:rPr kumimoji="1" lang="ja-JP" altLang="ja-JP" sz="1300" b="0" i="0" u="none" strike="noStrike" kern="0" cap="none" spc="0" normalizeH="0" baseline="0" noProof="0">
              <a:ln>
                <a:noFill/>
              </a:ln>
              <a:solidFill>
                <a:prstClr val="black"/>
              </a:solidFill>
              <a:effectLst/>
              <a:uLnTx/>
              <a:uFillTx/>
              <a:latin typeface="+mn-lt"/>
              <a:ea typeface="+mn-ea"/>
              <a:cs typeface="+mn-cs"/>
            </a:rPr>
            <a:t>対策に努める。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170435</xdr:rowOff>
    </xdr:from>
    <xdr:to>
      <xdr:col>7</xdr:col>
      <xdr:colOff>15875</xdr:colOff>
      <xdr:row>78</xdr:row>
      <xdr:rowOff>21844</xdr:rowOff>
    </xdr:to>
    <xdr:cxnSp macro="">
      <xdr:nvCxnSpPr>
        <xdr:cNvPr id="365" name="直線コネクタ 364"/>
        <xdr:cNvCxnSpPr/>
      </xdr:nvCxnSpPr>
      <xdr:spPr>
        <a:xfrm flipV="1">
          <a:off x="3987800" y="1337208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xdr:rowOff>
    </xdr:from>
    <xdr:to>
      <xdr:col>5</xdr:col>
      <xdr:colOff>549275</xdr:colOff>
      <xdr:row>78</xdr:row>
      <xdr:rowOff>21844</xdr:rowOff>
    </xdr:to>
    <xdr:cxnSp macro="">
      <xdr:nvCxnSpPr>
        <xdr:cNvPr id="368" name="直線コネクタ 367"/>
        <xdr:cNvCxnSpPr/>
      </xdr:nvCxnSpPr>
      <xdr:spPr>
        <a:xfrm>
          <a:off x="3098800" y="13376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0" name="テキスト ボックス 369"/>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170435</xdr:rowOff>
    </xdr:from>
    <xdr:to>
      <xdr:col>4</xdr:col>
      <xdr:colOff>346075</xdr:colOff>
      <xdr:row>78</xdr:row>
      <xdr:rowOff>3556</xdr:rowOff>
    </xdr:to>
    <xdr:cxnSp macro="">
      <xdr:nvCxnSpPr>
        <xdr:cNvPr id="371" name="直線コネクタ 370"/>
        <xdr:cNvCxnSpPr/>
      </xdr:nvCxnSpPr>
      <xdr:spPr>
        <a:xfrm>
          <a:off x="2209800" y="133720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2" name="フローチャート : 判断 371"/>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3" name="テキスト ボックス 372"/>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152146</xdr:rowOff>
    </xdr:from>
    <xdr:to>
      <xdr:col>3</xdr:col>
      <xdr:colOff>142875</xdr:colOff>
      <xdr:row>77</xdr:row>
      <xdr:rowOff>170435</xdr:rowOff>
    </xdr:to>
    <xdr:cxnSp macro="">
      <xdr:nvCxnSpPr>
        <xdr:cNvPr id="374" name="直線コネクタ 373"/>
        <xdr:cNvCxnSpPr/>
      </xdr:nvCxnSpPr>
      <xdr:spPr>
        <a:xfrm>
          <a:off x="1320800" y="133537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6" name="テキスト ボックス 375"/>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7" name="フローチャート : 判断 376"/>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8" name="テキスト ボックス 377"/>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119635</xdr:rowOff>
    </xdr:from>
    <xdr:to>
      <xdr:col>7</xdr:col>
      <xdr:colOff>66675</xdr:colOff>
      <xdr:row>78</xdr:row>
      <xdr:rowOff>49785</xdr:rowOff>
    </xdr:to>
    <xdr:sp macro="" textlink="">
      <xdr:nvSpPr>
        <xdr:cNvPr id="384" name="円/楕円 383"/>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91712</xdr:rowOff>
    </xdr:from>
    <xdr:ext cx="762000" cy="259045"/>
    <xdr:sp macro="" textlink="">
      <xdr:nvSpPr>
        <xdr:cNvPr id="385" name="公債費該当値テキスト"/>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142494</xdr:rowOff>
    </xdr:from>
    <xdr:to>
      <xdr:col>5</xdr:col>
      <xdr:colOff>600075</xdr:colOff>
      <xdr:row>78</xdr:row>
      <xdr:rowOff>72644</xdr:rowOff>
    </xdr:to>
    <xdr:sp macro="" textlink="">
      <xdr:nvSpPr>
        <xdr:cNvPr id="386" name="円/楕円 385"/>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57421</xdr:rowOff>
    </xdr:from>
    <xdr:ext cx="736600" cy="259045"/>
    <xdr:sp macro="" textlink="">
      <xdr:nvSpPr>
        <xdr:cNvPr id="387" name="テキスト ボックス 386"/>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124206</xdr:rowOff>
    </xdr:from>
    <xdr:to>
      <xdr:col>4</xdr:col>
      <xdr:colOff>396875</xdr:colOff>
      <xdr:row>78</xdr:row>
      <xdr:rowOff>54356</xdr:rowOff>
    </xdr:to>
    <xdr:sp macro="" textlink="">
      <xdr:nvSpPr>
        <xdr:cNvPr id="388" name="円/楕円 387"/>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89" name="テキスト ボックス 388"/>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119635</xdr:rowOff>
    </xdr:from>
    <xdr:to>
      <xdr:col>3</xdr:col>
      <xdr:colOff>193675</xdr:colOff>
      <xdr:row>78</xdr:row>
      <xdr:rowOff>49785</xdr:rowOff>
    </xdr:to>
    <xdr:sp macro="" textlink="">
      <xdr:nvSpPr>
        <xdr:cNvPr id="390" name="円/楕円 389"/>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91" name="テキスト ボックス 390"/>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101346</xdr:rowOff>
    </xdr:from>
    <xdr:to>
      <xdr:col>1</xdr:col>
      <xdr:colOff>676275</xdr:colOff>
      <xdr:row>78</xdr:row>
      <xdr:rowOff>31496</xdr:rowOff>
    </xdr:to>
    <xdr:sp macro="" textlink="">
      <xdr:nvSpPr>
        <xdr:cNvPr id="392" name="円/楕円 391"/>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41673</xdr:rowOff>
    </xdr:from>
    <xdr:ext cx="762000" cy="259045"/>
    <xdr:sp macro="" textlink="">
      <xdr:nvSpPr>
        <xdr:cNvPr id="393" name="テキスト ボックス 392"/>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人件費、</a:t>
          </a:r>
          <a:r>
            <a:rPr kumimoji="1" lang="ja-JP" altLang="ja-JP" sz="1300" b="0" i="0" u="none" strike="noStrike" kern="0" cap="none" spc="0" normalizeH="0" baseline="0" noProof="0">
              <a:ln>
                <a:noFill/>
              </a:ln>
              <a:solidFill>
                <a:prstClr val="black"/>
              </a:solidFill>
              <a:effectLst/>
              <a:uLnTx/>
              <a:uFillTx/>
              <a:latin typeface="+mn-lt"/>
              <a:ea typeface="+mn-ea"/>
              <a:cs typeface="+mn-cs"/>
            </a:rPr>
            <a:t>物件費</a:t>
          </a:r>
          <a:r>
            <a:rPr kumimoji="1" lang="ja-JP" altLang="en-US" sz="1300" b="0" i="0" u="none" strike="noStrike" kern="0" cap="none" spc="0" normalizeH="0" baseline="0" noProof="0">
              <a:ln>
                <a:noFill/>
              </a:ln>
              <a:solidFill>
                <a:prstClr val="black"/>
              </a:solidFill>
              <a:effectLst/>
              <a:uLnTx/>
              <a:uFillTx/>
              <a:latin typeface="+mn-lt"/>
              <a:ea typeface="+mn-ea"/>
              <a:cs typeface="+mn-cs"/>
            </a:rPr>
            <a:t>の経常収支比率が良好であるため、類似団体平均よりも良い数値となっている。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ただし、扶助費など、比率の悪化が目立つものもあるため、今後も経費の</a:t>
          </a:r>
          <a:r>
            <a:rPr kumimoji="1" lang="ja-JP" altLang="ja-JP" sz="1300" b="0" i="0" u="none" strike="noStrike" kern="0" cap="none" spc="0" normalizeH="0" baseline="0" noProof="0">
              <a:ln>
                <a:noFill/>
              </a:ln>
              <a:solidFill>
                <a:prstClr val="black"/>
              </a:solidFill>
              <a:effectLst/>
              <a:uLnTx/>
              <a:uFillTx/>
              <a:latin typeface="+mn-lt"/>
              <a:ea typeface="+mn-ea"/>
              <a:cs typeface="+mn-cs"/>
            </a:rPr>
            <a:t>更なる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抑制及び税収等財源確保に努める。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56134</xdr:rowOff>
    </xdr:from>
    <xdr:to>
      <xdr:col>24</xdr:col>
      <xdr:colOff>31750</xdr:colOff>
      <xdr:row>75</xdr:row>
      <xdr:rowOff>74422</xdr:rowOff>
    </xdr:to>
    <xdr:cxnSp macro="">
      <xdr:nvCxnSpPr>
        <xdr:cNvPr id="424" name="直線コネクタ 423"/>
        <xdr:cNvCxnSpPr/>
      </xdr:nvCxnSpPr>
      <xdr:spPr>
        <a:xfrm>
          <a:off x="15671800" y="129148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57421</xdr:rowOff>
    </xdr:from>
    <xdr:ext cx="762000" cy="259045"/>
    <xdr:sp macro="" textlink="">
      <xdr:nvSpPr>
        <xdr:cNvPr id="425"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168148</xdr:rowOff>
    </xdr:from>
    <xdr:to>
      <xdr:col>22</xdr:col>
      <xdr:colOff>565150</xdr:colOff>
      <xdr:row>75</xdr:row>
      <xdr:rowOff>56134</xdr:rowOff>
    </xdr:to>
    <xdr:cxnSp macro="">
      <xdr:nvCxnSpPr>
        <xdr:cNvPr id="427" name="直線コネクタ 426"/>
        <xdr:cNvCxnSpPr/>
      </xdr:nvCxnSpPr>
      <xdr:spPr>
        <a:xfrm>
          <a:off x="14782800" y="128554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8" name="フローチャート : 判断 427"/>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29" name="テキスト ボックス 428"/>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168148</xdr:rowOff>
    </xdr:from>
    <xdr:to>
      <xdr:col>21</xdr:col>
      <xdr:colOff>361950</xdr:colOff>
      <xdr:row>75</xdr:row>
      <xdr:rowOff>28702</xdr:rowOff>
    </xdr:to>
    <xdr:cxnSp macro="">
      <xdr:nvCxnSpPr>
        <xdr:cNvPr id="430" name="直線コネクタ 429"/>
        <xdr:cNvCxnSpPr/>
      </xdr:nvCxnSpPr>
      <xdr:spPr>
        <a:xfrm flipV="1">
          <a:off x="13893800" y="128554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2" name="テキスト ボックス 431"/>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108712</xdr:rowOff>
    </xdr:from>
    <xdr:to>
      <xdr:col>20</xdr:col>
      <xdr:colOff>158750</xdr:colOff>
      <xdr:row>75</xdr:row>
      <xdr:rowOff>28702</xdr:rowOff>
    </xdr:to>
    <xdr:cxnSp macro="">
      <xdr:nvCxnSpPr>
        <xdr:cNvPr id="433" name="直線コネクタ 432"/>
        <xdr:cNvCxnSpPr/>
      </xdr:nvCxnSpPr>
      <xdr:spPr>
        <a:xfrm>
          <a:off x="13004800" y="127960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35" name="テキスト ボックス 434"/>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37" name="テキスト ボックス 436"/>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23622</xdr:rowOff>
    </xdr:from>
    <xdr:to>
      <xdr:col>24</xdr:col>
      <xdr:colOff>82550</xdr:colOff>
      <xdr:row>75</xdr:row>
      <xdr:rowOff>125222</xdr:rowOff>
    </xdr:to>
    <xdr:sp macro="" textlink="">
      <xdr:nvSpPr>
        <xdr:cNvPr id="443" name="円/楕円 442"/>
        <xdr:cNvSpPr/>
      </xdr:nvSpPr>
      <xdr:spPr>
        <a:xfrm>
          <a:off x="16459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40149</xdr:rowOff>
    </xdr:from>
    <xdr:ext cx="762000" cy="259045"/>
    <xdr:sp macro="" textlink="">
      <xdr:nvSpPr>
        <xdr:cNvPr id="444" name="公債費以外該当値テキスト"/>
        <xdr:cNvSpPr txBox="1"/>
      </xdr:nvSpPr>
      <xdr:spPr>
        <a:xfrm>
          <a:off x="16598900" y="127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5334</xdr:rowOff>
    </xdr:from>
    <xdr:to>
      <xdr:col>22</xdr:col>
      <xdr:colOff>615950</xdr:colOff>
      <xdr:row>75</xdr:row>
      <xdr:rowOff>106934</xdr:rowOff>
    </xdr:to>
    <xdr:sp macro="" textlink="">
      <xdr:nvSpPr>
        <xdr:cNvPr id="445" name="円/楕円 444"/>
        <xdr:cNvSpPr/>
      </xdr:nvSpPr>
      <xdr:spPr>
        <a:xfrm>
          <a:off x="15621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117111</xdr:rowOff>
    </xdr:from>
    <xdr:ext cx="736600" cy="259045"/>
    <xdr:sp macro="" textlink="">
      <xdr:nvSpPr>
        <xdr:cNvPr id="446" name="テキスト ボックス 445"/>
        <xdr:cNvSpPr txBox="1"/>
      </xdr:nvSpPr>
      <xdr:spPr>
        <a:xfrm>
          <a:off x="15290800" y="1263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117348</xdr:rowOff>
    </xdr:from>
    <xdr:to>
      <xdr:col>21</xdr:col>
      <xdr:colOff>412750</xdr:colOff>
      <xdr:row>75</xdr:row>
      <xdr:rowOff>47498</xdr:rowOff>
    </xdr:to>
    <xdr:sp macro="" textlink="">
      <xdr:nvSpPr>
        <xdr:cNvPr id="447" name="円/楕円 446"/>
        <xdr:cNvSpPr/>
      </xdr:nvSpPr>
      <xdr:spPr>
        <a:xfrm>
          <a:off x="14732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57675</xdr:rowOff>
    </xdr:from>
    <xdr:ext cx="762000" cy="259045"/>
    <xdr:sp macro="" textlink="">
      <xdr:nvSpPr>
        <xdr:cNvPr id="448" name="テキスト ボックス 447"/>
        <xdr:cNvSpPr txBox="1"/>
      </xdr:nvSpPr>
      <xdr:spPr>
        <a:xfrm>
          <a:off x="14401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149352</xdr:rowOff>
    </xdr:from>
    <xdr:to>
      <xdr:col>20</xdr:col>
      <xdr:colOff>209550</xdr:colOff>
      <xdr:row>75</xdr:row>
      <xdr:rowOff>79502</xdr:rowOff>
    </xdr:to>
    <xdr:sp macro="" textlink="">
      <xdr:nvSpPr>
        <xdr:cNvPr id="449" name="円/楕円 448"/>
        <xdr:cNvSpPr/>
      </xdr:nvSpPr>
      <xdr:spPr>
        <a:xfrm>
          <a:off x="13843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89679</xdr:rowOff>
    </xdr:from>
    <xdr:ext cx="762000" cy="259045"/>
    <xdr:sp macro="" textlink="">
      <xdr:nvSpPr>
        <xdr:cNvPr id="450" name="テキスト ボックス 449"/>
        <xdr:cNvSpPr txBox="1"/>
      </xdr:nvSpPr>
      <xdr:spPr>
        <a:xfrm>
          <a:off x="13512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57912</xdr:rowOff>
    </xdr:from>
    <xdr:to>
      <xdr:col>19</xdr:col>
      <xdr:colOff>6350</xdr:colOff>
      <xdr:row>74</xdr:row>
      <xdr:rowOff>159512</xdr:rowOff>
    </xdr:to>
    <xdr:sp macro="" textlink="">
      <xdr:nvSpPr>
        <xdr:cNvPr id="451" name="円/楕円 450"/>
        <xdr:cNvSpPr/>
      </xdr:nvSpPr>
      <xdr:spPr>
        <a:xfrm>
          <a:off x="12954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169689</xdr:rowOff>
    </xdr:from>
    <xdr:ext cx="762000" cy="259045"/>
    <xdr:sp macro="" textlink="">
      <xdr:nvSpPr>
        <xdr:cNvPr id="452" name="テキスト ボックス 451"/>
        <xdr:cNvSpPr txBox="1"/>
      </xdr:nvSpPr>
      <xdr:spPr>
        <a:xfrm>
          <a:off x="12623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山梨県甲斐市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126695</xdr:rowOff>
    </xdr:from>
    <xdr:to>
      <xdr:col>4</xdr:col>
      <xdr:colOff>1117600</xdr:colOff>
      <xdr:row>17</xdr:row>
      <xdr:rowOff>147574</xdr:rowOff>
    </xdr:to>
    <xdr:cxnSp macro="">
      <xdr:nvCxnSpPr>
        <xdr:cNvPr id="50" name="直線コネクタ 49"/>
        <xdr:cNvCxnSpPr/>
      </xdr:nvCxnSpPr>
      <xdr:spPr bwMode="auto">
        <a:xfrm>
          <a:off x="5003800" y="3088970"/>
          <a:ext cx="647700" cy="20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120178</xdr:rowOff>
    </xdr:from>
    <xdr:ext cx="762000" cy="259045"/>
    <xdr:sp macro="" textlink="">
      <xdr:nvSpPr>
        <xdr:cNvPr id="51" name="人口1人当たり決算額の推移平均値テキスト130"/>
        <xdr:cNvSpPr txBox="1"/>
      </xdr:nvSpPr>
      <xdr:spPr>
        <a:xfrm>
          <a:off x="5740400" y="273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126695</xdr:rowOff>
    </xdr:from>
    <xdr:to>
      <xdr:col>4</xdr:col>
      <xdr:colOff>469900</xdr:colOff>
      <xdr:row>18</xdr:row>
      <xdr:rowOff>4070</xdr:rowOff>
    </xdr:to>
    <xdr:cxnSp macro="">
      <xdr:nvCxnSpPr>
        <xdr:cNvPr id="53" name="直線コネクタ 52"/>
        <xdr:cNvCxnSpPr/>
      </xdr:nvCxnSpPr>
      <xdr:spPr bwMode="auto">
        <a:xfrm flipV="1">
          <a:off x="4305300" y="3088970"/>
          <a:ext cx="698500" cy="48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157061</xdr:rowOff>
    </xdr:from>
    <xdr:to>
      <xdr:col>3</xdr:col>
      <xdr:colOff>904875</xdr:colOff>
      <xdr:row>18</xdr:row>
      <xdr:rowOff>4070</xdr:rowOff>
    </xdr:to>
    <xdr:cxnSp macro="">
      <xdr:nvCxnSpPr>
        <xdr:cNvPr id="56" name="直線コネクタ 55"/>
        <xdr:cNvCxnSpPr/>
      </xdr:nvCxnSpPr>
      <xdr:spPr bwMode="auto">
        <a:xfrm>
          <a:off x="3606800" y="3119336"/>
          <a:ext cx="698500" cy="18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122904</xdr:rowOff>
    </xdr:from>
    <xdr:to>
      <xdr:col>3</xdr:col>
      <xdr:colOff>206375</xdr:colOff>
      <xdr:row>17</xdr:row>
      <xdr:rowOff>157061</xdr:rowOff>
    </xdr:to>
    <xdr:cxnSp macro="">
      <xdr:nvCxnSpPr>
        <xdr:cNvPr id="59" name="直線コネクタ 58"/>
        <xdr:cNvCxnSpPr/>
      </xdr:nvCxnSpPr>
      <xdr:spPr bwMode="auto">
        <a:xfrm>
          <a:off x="2908300" y="3085179"/>
          <a:ext cx="698500" cy="34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96774</xdr:rowOff>
    </xdr:from>
    <xdr:to>
      <xdr:col>5</xdr:col>
      <xdr:colOff>34925</xdr:colOff>
      <xdr:row>18</xdr:row>
      <xdr:rowOff>26924</xdr:rowOff>
    </xdr:to>
    <xdr:sp macro="" textlink="">
      <xdr:nvSpPr>
        <xdr:cNvPr id="69" name="円/楕円 68"/>
        <xdr:cNvSpPr/>
      </xdr:nvSpPr>
      <xdr:spPr bwMode="auto">
        <a:xfrm>
          <a:off x="5600700" y="3059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68851</xdr:rowOff>
    </xdr:from>
    <xdr:ext cx="762000" cy="259045"/>
    <xdr:sp macro="" textlink="">
      <xdr:nvSpPr>
        <xdr:cNvPr id="70" name="人口1人当たり決算額の推移該当値テキスト130"/>
        <xdr:cNvSpPr txBox="1"/>
      </xdr:nvSpPr>
      <xdr:spPr>
        <a:xfrm>
          <a:off x="5740400" y="303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63,420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75895</xdr:rowOff>
    </xdr:from>
    <xdr:to>
      <xdr:col>4</xdr:col>
      <xdr:colOff>520700</xdr:colOff>
      <xdr:row>18</xdr:row>
      <xdr:rowOff>6045</xdr:rowOff>
    </xdr:to>
    <xdr:sp macro="" textlink="">
      <xdr:nvSpPr>
        <xdr:cNvPr id="71" name="円/楕円 70"/>
        <xdr:cNvSpPr/>
      </xdr:nvSpPr>
      <xdr:spPr bwMode="auto">
        <a:xfrm>
          <a:off x="4953000" y="303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162272</xdr:rowOff>
    </xdr:from>
    <xdr:ext cx="736600" cy="259045"/>
    <xdr:sp macro="" textlink="">
      <xdr:nvSpPr>
        <xdr:cNvPr id="72" name="テキスト ボックス 71"/>
        <xdr:cNvSpPr txBox="1"/>
      </xdr:nvSpPr>
      <xdr:spPr>
        <a:xfrm>
          <a:off x="4622800" y="3124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64,516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124720</xdr:rowOff>
    </xdr:from>
    <xdr:to>
      <xdr:col>3</xdr:col>
      <xdr:colOff>955675</xdr:colOff>
      <xdr:row>18</xdr:row>
      <xdr:rowOff>54870</xdr:rowOff>
    </xdr:to>
    <xdr:sp macro="" textlink="">
      <xdr:nvSpPr>
        <xdr:cNvPr id="73" name="円/楕円 72"/>
        <xdr:cNvSpPr/>
      </xdr:nvSpPr>
      <xdr:spPr bwMode="auto">
        <a:xfrm>
          <a:off x="4254500" y="3086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39647</xdr:rowOff>
    </xdr:from>
    <xdr:ext cx="762000" cy="259045"/>
    <xdr:sp macro="" textlink="">
      <xdr:nvSpPr>
        <xdr:cNvPr id="74" name="テキスト ボックス 73"/>
        <xdr:cNvSpPr txBox="1"/>
      </xdr:nvSpPr>
      <xdr:spPr>
        <a:xfrm>
          <a:off x="3924300" y="317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61,953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106261</xdr:rowOff>
    </xdr:from>
    <xdr:to>
      <xdr:col>3</xdr:col>
      <xdr:colOff>257175</xdr:colOff>
      <xdr:row>18</xdr:row>
      <xdr:rowOff>36411</xdr:rowOff>
    </xdr:to>
    <xdr:sp macro="" textlink="">
      <xdr:nvSpPr>
        <xdr:cNvPr id="75" name="円/楕円 74"/>
        <xdr:cNvSpPr/>
      </xdr:nvSpPr>
      <xdr:spPr bwMode="auto">
        <a:xfrm>
          <a:off x="3556000" y="3068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21188</xdr:rowOff>
    </xdr:from>
    <xdr:ext cx="762000" cy="259045"/>
    <xdr:sp macro="" textlink="">
      <xdr:nvSpPr>
        <xdr:cNvPr id="76" name="テキスト ボックス 75"/>
        <xdr:cNvSpPr txBox="1"/>
      </xdr:nvSpPr>
      <xdr:spPr>
        <a:xfrm>
          <a:off x="3225800" y="315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62,922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72104</xdr:rowOff>
    </xdr:from>
    <xdr:to>
      <xdr:col>2</xdr:col>
      <xdr:colOff>692150</xdr:colOff>
      <xdr:row>18</xdr:row>
      <xdr:rowOff>2254</xdr:rowOff>
    </xdr:to>
    <xdr:sp macro="" textlink="">
      <xdr:nvSpPr>
        <xdr:cNvPr id="77" name="円/楕円 76"/>
        <xdr:cNvSpPr/>
      </xdr:nvSpPr>
      <xdr:spPr bwMode="auto">
        <a:xfrm>
          <a:off x="2857500" y="3034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158481</xdr:rowOff>
    </xdr:from>
    <xdr:ext cx="762000" cy="259045"/>
    <xdr:sp macro="" textlink="">
      <xdr:nvSpPr>
        <xdr:cNvPr id="78" name="テキスト ボックス 77"/>
        <xdr:cNvSpPr txBox="1"/>
      </xdr:nvSpPr>
      <xdr:spPr>
        <a:xfrm>
          <a:off x="2527300" y="312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236826</xdr:rowOff>
    </xdr:from>
    <xdr:to>
      <xdr:col>4</xdr:col>
      <xdr:colOff>1117600</xdr:colOff>
      <xdr:row>35</xdr:row>
      <xdr:rowOff>255277</xdr:rowOff>
    </xdr:to>
    <xdr:cxnSp macro="">
      <xdr:nvCxnSpPr>
        <xdr:cNvPr id="113" name="直線コネクタ 112"/>
        <xdr:cNvCxnSpPr/>
      </xdr:nvCxnSpPr>
      <xdr:spPr bwMode="auto">
        <a:xfrm flipV="1">
          <a:off x="5003800" y="6847176"/>
          <a:ext cx="647700" cy="18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322894</xdr:rowOff>
    </xdr:from>
    <xdr:ext cx="762000" cy="259045"/>
    <xdr:sp macro="" textlink="">
      <xdr:nvSpPr>
        <xdr:cNvPr id="114" name="人口1人当たり決算額の推移平均値テキスト445"/>
        <xdr:cNvSpPr txBox="1"/>
      </xdr:nvSpPr>
      <xdr:spPr>
        <a:xfrm>
          <a:off x="5740400" y="65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217068</xdr:rowOff>
    </xdr:from>
    <xdr:to>
      <xdr:col>4</xdr:col>
      <xdr:colOff>469900</xdr:colOff>
      <xdr:row>35</xdr:row>
      <xdr:rowOff>255277</xdr:rowOff>
    </xdr:to>
    <xdr:cxnSp macro="">
      <xdr:nvCxnSpPr>
        <xdr:cNvPr id="116" name="直線コネクタ 115"/>
        <xdr:cNvCxnSpPr/>
      </xdr:nvCxnSpPr>
      <xdr:spPr bwMode="auto">
        <a:xfrm>
          <a:off x="4305300" y="6827418"/>
          <a:ext cx="698500" cy="38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103404</xdr:rowOff>
    </xdr:from>
    <xdr:to>
      <xdr:col>4</xdr:col>
      <xdr:colOff>520700</xdr:colOff>
      <xdr:row>35</xdr:row>
      <xdr:rowOff>205004</xdr:rowOff>
    </xdr:to>
    <xdr:sp macro="" textlink="">
      <xdr:nvSpPr>
        <xdr:cNvPr id="117" name="フローチャート : 判断 116"/>
        <xdr:cNvSpPr/>
      </xdr:nvSpPr>
      <xdr:spPr bwMode="auto">
        <a:xfrm>
          <a:off x="4953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215181</xdr:rowOff>
    </xdr:from>
    <xdr:ext cx="736600" cy="259045"/>
    <xdr:sp macro="" textlink="">
      <xdr:nvSpPr>
        <xdr:cNvPr id="118" name="テキスト ボックス 117"/>
        <xdr:cNvSpPr txBox="1"/>
      </xdr:nvSpPr>
      <xdr:spPr>
        <a:xfrm>
          <a:off x="4622800" y="648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201817</xdr:rowOff>
    </xdr:from>
    <xdr:to>
      <xdr:col>3</xdr:col>
      <xdr:colOff>904875</xdr:colOff>
      <xdr:row>35</xdr:row>
      <xdr:rowOff>217068</xdr:rowOff>
    </xdr:to>
    <xdr:cxnSp macro="">
      <xdr:nvCxnSpPr>
        <xdr:cNvPr id="119" name="直線コネクタ 118"/>
        <xdr:cNvCxnSpPr/>
      </xdr:nvCxnSpPr>
      <xdr:spPr bwMode="auto">
        <a:xfrm>
          <a:off x="3606800" y="6812167"/>
          <a:ext cx="698500" cy="15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38743</xdr:rowOff>
    </xdr:from>
    <xdr:to>
      <xdr:col>3</xdr:col>
      <xdr:colOff>955675</xdr:colOff>
      <xdr:row>35</xdr:row>
      <xdr:rowOff>140343</xdr:rowOff>
    </xdr:to>
    <xdr:sp macro="" textlink="">
      <xdr:nvSpPr>
        <xdr:cNvPr id="120" name="フローチャート : 判断 119"/>
        <xdr:cNvSpPr/>
      </xdr:nvSpPr>
      <xdr:spPr bwMode="auto">
        <a:xfrm>
          <a:off x="4254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150519</xdr:rowOff>
    </xdr:from>
    <xdr:ext cx="762000" cy="259045"/>
    <xdr:sp macro="" textlink="">
      <xdr:nvSpPr>
        <xdr:cNvPr id="121" name="テキスト ボックス 120"/>
        <xdr:cNvSpPr txBox="1"/>
      </xdr:nvSpPr>
      <xdr:spPr>
        <a:xfrm>
          <a:off x="3924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144602</xdr:rowOff>
    </xdr:from>
    <xdr:to>
      <xdr:col>3</xdr:col>
      <xdr:colOff>206375</xdr:colOff>
      <xdr:row>35</xdr:row>
      <xdr:rowOff>201817</xdr:rowOff>
    </xdr:to>
    <xdr:cxnSp macro="">
      <xdr:nvCxnSpPr>
        <xdr:cNvPr id="122" name="直線コネクタ 121"/>
        <xdr:cNvCxnSpPr/>
      </xdr:nvCxnSpPr>
      <xdr:spPr bwMode="auto">
        <a:xfrm>
          <a:off x="2908300" y="6754952"/>
          <a:ext cx="698500" cy="57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332069</xdr:rowOff>
    </xdr:from>
    <xdr:to>
      <xdr:col>3</xdr:col>
      <xdr:colOff>257175</xdr:colOff>
      <xdr:row>35</xdr:row>
      <xdr:rowOff>90769</xdr:rowOff>
    </xdr:to>
    <xdr:sp macro="" textlink="">
      <xdr:nvSpPr>
        <xdr:cNvPr id="123" name="フローチャート : 判断 122"/>
        <xdr:cNvSpPr/>
      </xdr:nvSpPr>
      <xdr:spPr bwMode="auto">
        <a:xfrm>
          <a:off x="35560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100946</xdr:rowOff>
    </xdr:from>
    <xdr:ext cx="762000" cy="259045"/>
    <xdr:sp macro="" textlink="">
      <xdr:nvSpPr>
        <xdr:cNvPr id="124" name="テキスト ボックス 123"/>
        <xdr:cNvSpPr txBox="1"/>
      </xdr:nvSpPr>
      <xdr:spPr>
        <a:xfrm>
          <a:off x="32258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275278</xdr:rowOff>
    </xdr:from>
    <xdr:to>
      <xdr:col>2</xdr:col>
      <xdr:colOff>692150</xdr:colOff>
      <xdr:row>35</xdr:row>
      <xdr:rowOff>33978</xdr:rowOff>
    </xdr:to>
    <xdr:sp macro="" textlink="">
      <xdr:nvSpPr>
        <xdr:cNvPr id="125" name="フローチャート : 判断 124"/>
        <xdr:cNvSpPr/>
      </xdr:nvSpPr>
      <xdr:spPr bwMode="auto">
        <a:xfrm>
          <a:off x="2857500" y="6542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44155</xdr:rowOff>
    </xdr:from>
    <xdr:ext cx="762000" cy="259045"/>
    <xdr:sp macro="" textlink="">
      <xdr:nvSpPr>
        <xdr:cNvPr id="126" name="テキスト ボックス 125"/>
        <xdr:cNvSpPr txBox="1"/>
      </xdr:nvSpPr>
      <xdr:spPr>
        <a:xfrm>
          <a:off x="2527300" y="63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186026</xdr:rowOff>
    </xdr:from>
    <xdr:to>
      <xdr:col>5</xdr:col>
      <xdr:colOff>34925</xdr:colOff>
      <xdr:row>35</xdr:row>
      <xdr:rowOff>287626</xdr:rowOff>
    </xdr:to>
    <xdr:sp macro="" textlink="">
      <xdr:nvSpPr>
        <xdr:cNvPr id="132" name="円/楕円 131"/>
        <xdr:cNvSpPr/>
      </xdr:nvSpPr>
      <xdr:spPr bwMode="auto">
        <a:xfrm>
          <a:off x="5600700" y="6796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158103</xdr:rowOff>
    </xdr:from>
    <xdr:ext cx="762000" cy="259045"/>
    <xdr:sp macro="" textlink="">
      <xdr:nvSpPr>
        <xdr:cNvPr id="133" name="人口1人当たり決算額の推移該当値テキスト445"/>
        <xdr:cNvSpPr txBox="1"/>
      </xdr:nvSpPr>
      <xdr:spPr>
        <a:xfrm>
          <a:off x="5740400" y="676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13,387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204477</xdr:rowOff>
    </xdr:from>
    <xdr:to>
      <xdr:col>4</xdr:col>
      <xdr:colOff>520700</xdr:colOff>
      <xdr:row>35</xdr:row>
      <xdr:rowOff>306077</xdr:rowOff>
    </xdr:to>
    <xdr:sp macro="" textlink="">
      <xdr:nvSpPr>
        <xdr:cNvPr id="134" name="円/楕円 133"/>
        <xdr:cNvSpPr/>
      </xdr:nvSpPr>
      <xdr:spPr bwMode="auto">
        <a:xfrm>
          <a:off x="4953000" y="6814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290854</xdr:rowOff>
    </xdr:from>
    <xdr:ext cx="736600" cy="259045"/>
    <xdr:sp macro="" textlink="">
      <xdr:nvSpPr>
        <xdr:cNvPr id="135" name="テキスト ボックス 134"/>
        <xdr:cNvSpPr txBox="1"/>
      </xdr:nvSpPr>
      <xdr:spPr>
        <a:xfrm>
          <a:off x="4622800" y="6901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166268</xdr:rowOff>
    </xdr:from>
    <xdr:to>
      <xdr:col>3</xdr:col>
      <xdr:colOff>955675</xdr:colOff>
      <xdr:row>35</xdr:row>
      <xdr:rowOff>267868</xdr:rowOff>
    </xdr:to>
    <xdr:sp macro="" textlink="">
      <xdr:nvSpPr>
        <xdr:cNvPr id="136" name="円/楕円 135"/>
        <xdr:cNvSpPr/>
      </xdr:nvSpPr>
      <xdr:spPr bwMode="auto">
        <a:xfrm>
          <a:off x="4254500" y="6776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252645</xdr:rowOff>
    </xdr:from>
    <xdr:ext cx="762000" cy="259045"/>
    <xdr:sp macro="" textlink="">
      <xdr:nvSpPr>
        <xdr:cNvPr id="137" name="テキスト ボックス 136"/>
        <xdr:cNvSpPr txBox="1"/>
      </xdr:nvSpPr>
      <xdr:spPr>
        <a:xfrm>
          <a:off x="3924300" y="686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151017</xdr:rowOff>
    </xdr:from>
    <xdr:to>
      <xdr:col>3</xdr:col>
      <xdr:colOff>257175</xdr:colOff>
      <xdr:row>35</xdr:row>
      <xdr:rowOff>252617</xdr:rowOff>
    </xdr:to>
    <xdr:sp macro="" textlink="">
      <xdr:nvSpPr>
        <xdr:cNvPr id="138" name="円/楕円 137"/>
        <xdr:cNvSpPr/>
      </xdr:nvSpPr>
      <xdr:spPr bwMode="auto">
        <a:xfrm>
          <a:off x="3556000" y="6761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237394</xdr:rowOff>
    </xdr:from>
    <xdr:ext cx="762000" cy="259045"/>
    <xdr:sp macro="" textlink="">
      <xdr:nvSpPr>
        <xdr:cNvPr id="139" name="テキスト ボックス 138"/>
        <xdr:cNvSpPr txBox="1"/>
      </xdr:nvSpPr>
      <xdr:spPr>
        <a:xfrm>
          <a:off x="3225800" y="684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14,459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93802</xdr:rowOff>
    </xdr:from>
    <xdr:to>
      <xdr:col>2</xdr:col>
      <xdr:colOff>692150</xdr:colOff>
      <xdr:row>35</xdr:row>
      <xdr:rowOff>195402</xdr:rowOff>
    </xdr:to>
    <xdr:sp macro="" textlink="">
      <xdr:nvSpPr>
        <xdr:cNvPr id="140" name="円/楕円 139"/>
        <xdr:cNvSpPr/>
      </xdr:nvSpPr>
      <xdr:spPr bwMode="auto">
        <a:xfrm>
          <a:off x="2857500" y="6704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180179</xdr:rowOff>
    </xdr:from>
    <xdr:ext cx="762000" cy="259045"/>
    <xdr:sp macro="" textlink="">
      <xdr:nvSpPr>
        <xdr:cNvPr id="141" name="テキスト ボックス 140"/>
        <xdr:cNvSpPr txBox="1"/>
      </xdr:nvSpPr>
      <xdr:spPr>
        <a:xfrm>
          <a:off x="2527300" y="679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74,977
73,992
71.95
27,322,327
25,887,258
1,421,446
16,070,885
26,191,639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16.2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66,944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13627</xdr:rowOff>
    </xdr:from>
    <xdr:to>
      <xdr:col>6</xdr:col>
      <xdr:colOff>511175</xdr:colOff>
      <xdr:row>38</xdr:row>
      <xdr:rowOff>33950</xdr:rowOff>
    </xdr:to>
    <xdr:cxnSp macro="">
      <xdr:nvCxnSpPr>
        <xdr:cNvPr id="59" name="直線コネクタ 58"/>
        <xdr:cNvCxnSpPr/>
      </xdr:nvCxnSpPr>
      <xdr:spPr>
        <a:xfrm>
          <a:off x="3797300" y="6528727"/>
          <a:ext cx="838200" cy="2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13627</xdr:rowOff>
    </xdr:from>
    <xdr:to>
      <xdr:col>5</xdr:col>
      <xdr:colOff>358775</xdr:colOff>
      <xdr:row>38</xdr:row>
      <xdr:rowOff>60261</xdr:rowOff>
    </xdr:to>
    <xdr:cxnSp macro="">
      <xdr:nvCxnSpPr>
        <xdr:cNvPr id="62" name="直線コネクタ 61"/>
        <xdr:cNvCxnSpPr/>
      </xdr:nvCxnSpPr>
      <xdr:spPr>
        <a:xfrm flipV="1">
          <a:off x="2908300" y="6528727"/>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49380</xdr:rowOff>
    </xdr:from>
    <xdr:to>
      <xdr:col>4</xdr:col>
      <xdr:colOff>155575</xdr:colOff>
      <xdr:row>38</xdr:row>
      <xdr:rowOff>60261</xdr:rowOff>
    </xdr:to>
    <xdr:cxnSp macro="">
      <xdr:nvCxnSpPr>
        <xdr:cNvPr id="65" name="直線コネクタ 64"/>
        <xdr:cNvCxnSpPr/>
      </xdr:nvCxnSpPr>
      <xdr:spPr>
        <a:xfrm>
          <a:off x="2019300" y="6564480"/>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21103</xdr:rowOff>
    </xdr:from>
    <xdr:to>
      <xdr:col>2</xdr:col>
      <xdr:colOff>638175</xdr:colOff>
      <xdr:row>38</xdr:row>
      <xdr:rowOff>49380</xdr:rowOff>
    </xdr:to>
    <xdr:cxnSp macro="">
      <xdr:nvCxnSpPr>
        <xdr:cNvPr id="68" name="直線コネクタ 67"/>
        <xdr:cNvCxnSpPr/>
      </xdr:nvCxnSpPr>
      <xdr:spPr>
        <a:xfrm>
          <a:off x="1130300" y="6536203"/>
          <a:ext cx="889000" cy="2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154599</xdr:rowOff>
    </xdr:from>
    <xdr:to>
      <xdr:col>6</xdr:col>
      <xdr:colOff>561975</xdr:colOff>
      <xdr:row>38</xdr:row>
      <xdr:rowOff>84750</xdr:rowOff>
    </xdr:to>
    <xdr:sp macro="" textlink="">
      <xdr:nvSpPr>
        <xdr:cNvPr id="78" name="円/楕円 77"/>
        <xdr:cNvSpPr/>
      </xdr:nvSpPr>
      <xdr:spPr>
        <a:xfrm>
          <a:off x="4584700" y="64982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133027</xdr:rowOff>
    </xdr:from>
    <xdr:ext cx="534377" cy="259045"/>
    <xdr:sp macro="" textlink="">
      <xdr:nvSpPr>
        <xdr:cNvPr id="79" name="人件費該当値テキスト"/>
        <xdr:cNvSpPr txBox="1"/>
      </xdr:nvSpPr>
      <xdr:spPr>
        <a:xfrm>
          <a:off x="4686300" y="64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44,626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134277</xdr:rowOff>
    </xdr:from>
    <xdr:to>
      <xdr:col>5</xdr:col>
      <xdr:colOff>409575</xdr:colOff>
      <xdr:row>38</xdr:row>
      <xdr:rowOff>64427</xdr:rowOff>
    </xdr:to>
    <xdr:sp macro="" textlink="">
      <xdr:nvSpPr>
        <xdr:cNvPr id="80" name="円/楕円 79"/>
        <xdr:cNvSpPr/>
      </xdr:nvSpPr>
      <xdr:spPr>
        <a:xfrm>
          <a:off x="3746500" y="64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55554</xdr:rowOff>
    </xdr:from>
    <xdr:ext cx="534377" cy="259045"/>
    <xdr:sp macro="" textlink="">
      <xdr:nvSpPr>
        <xdr:cNvPr id="81" name="テキスト ボックス 80"/>
        <xdr:cNvSpPr txBox="1"/>
      </xdr:nvSpPr>
      <xdr:spPr>
        <a:xfrm>
          <a:off x="3530111" y="65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45,515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9461</xdr:rowOff>
    </xdr:from>
    <xdr:to>
      <xdr:col>4</xdr:col>
      <xdr:colOff>206375</xdr:colOff>
      <xdr:row>38</xdr:row>
      <xdr:rowOff>111061</xdr:rowOff>
    </xdr:to>
    <xdr:sp macro="" textlink="">
      <xdr:nvSpPr>
        <xdr:cNvPr id="82" name="円/楕円 81"/>
        <xdr:cNvSpPr/>
      </xdr:nvSpPr>
      <xdr:spPr>
        <a:xfrm>
          <a:off x="2857500" y="65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102188</xdr:rowOff>
    </xdr:from>
    <xdr:ext cx="534377" cy="259045"/>
    <xdr:sp macro="" textlink="">
      <xdr:nvSpPr>
        <xdr:cNvPr id="83" name="テキスト ボックス 82"/>
        <xdr:cNvSpPr txBox="1"/>
      </xdr:nvSpPr>
      <xdr:spPr>
        <a:xfrm>
          <a:off x="2641111" y="661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170030</xdr:rowOff>
    </xdr:from>
    <xdr:to>
      <xdr:col>3</xdr:col>
      <xdr:colOff>3175</xdr:colOff>
      <xdr:row>38</xdr:row>
      <xdr:rowOff>100180</xdr:rowOff>
    </xdr:to>
    <xdr:sp macro="" textlink="">
      <xdr:nvSpPr>
        <xdr:cNvPr id="84" name="円/楕円 83"/>
        <xdr:cNvSpPr/>
      </xdr:nvSpPr>
      <xdr:spPr>
        <a:xfrm>
          <a:off x="1968500" y="65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91307</xdr:rowOff>
    </xdr:from>
    <xdr:ext cx="534377" cy="259045"/>
    <xdr:sp macro="" textlink="">
      <xdr:nvSpPr>
        <xdr:cNvPr id="85" name="テキスト ボックス 84"/>
        <xdr:cNvSpPr txBox="1"/>
      </xdr:nvSpPr>
      <xdr:spPr>
        <a:xfrm>
          <a:off x="1752111" y="660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141752</xdr:rowOff>
    </xdr:from>
    <xdr:to>
      <xdr:col>1</xdr:col>
      <xdr:colOff>485775</xdr:colOff>
      <xdr:row>38</xdr:row>
      <xdr:rowOff>71903</xdr:rowOff>
    </xdr:to>
    <xdr:sp macro="" textlink="">
      <xdr:nvSpPr>
        <xdr:cNvPr id="86" name="円/楕円 85"/>
        <xdr:cNvSpPr/>
      </xdr:nvSpPr>
      <xdr:spPr>
        <a:xfrm>
          <a:off x="1079500" y="64854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63030</xdr:rowOff>
    </xdr:from>
    <xdr:ext cx="534377" cy="259045"/>
    <xdr:sp macro="" textlink="">
      <xdr:nvSpPr>
        <xdr:cNvPr id="87" name="テキスト ボックス 86"/>
        <xdr:cNvSpPr txBox="1"/>
      </xdr:nvSpPr>
      <xdr:spPr>
        <a:xfrm>
          <a:off x="863111" y="657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123889</xdr:rowOff>
    </xdr:from>
    <xdr:to>
      <xdr:col>6</xdr:col>
      <xdr:colOff>511175</xdr:colOff>
      <xdr:row>56</xdr:row>
      <xdr:rowOff>1930</xdr:rowOff>
    </xdr:to>
    <xdr:cxnSp macro="">
      <xdr:nvCxnSpPr>
        <xdr:cNvPr id="117" name="直線コネクタ 116"/>
        <xdr:cNvCxnSpPr/>
      </xdr:nvCxnSpPr>
      <xdr:spPr>
        <a:xfrm flipV="1">
          <a:off x="3797300" y="9553639"/>
          <a:ext cx="838200" cy="4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1930</xdr:rowOff>
    </xdr:from>
    <xdr:to>
      <xdr:col>5</xdr:col>
      <xdr:colOff>358775</xdr:colOff>
      <xdr:row>56</xdr:row>
      <xdr:rowOff>35954</xdr:rowOff>
    </xdr:to>
    <xdr:cxnSp macro="">
      <xdr:nvCxnSpPr>
        <xdr:cNvPr id="120" name="直線コネクタ 119"/>
        <xdr:cNvCxnSpPr/>
      </xdr:nvCxnSpPr>
      <xdr:spPr>
        <a:xfrm flipV="1">
          <a:off x="2908300" y="9603130"/>
          <a:ext cx="889000" cy="3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93432</xdr:rowOff>
    </xdr:from>
    <xdr:ext cx="534377" cy="259045"/>
    <xdr:sp macro="" textlink="">
      <xdr:nvSpPr>
        <xdr:cNvPr id="122" name="テキスト ボックス 121"/>
        <xdr:cNvSpPr txBox="1"/>
      </xdr:nvSpPr>
      <xdr:spPr>
        <a:xfrm>
          <a:off x="3530111" y="91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35954</xdr:rowOff>
    </xdr:from>
    <xdr:to>
      <xdr:col>4</xdr:col>
      <xdr:colOff>155575</xdr:colOff>
      <xdr:row>56</xdr:row>
      <xdr:rowOff>57747</xdr:rowOff>
    </xdr:to>
    <xdr:cxnSp macro="">
      <xdr:nvCxnSpPr>
        <xdr:cNvPr id="123" name="直線コネクタ 122"/>
        <xdr:cNvCxnSpPr/>
      </xdr:nvCxnSpPr>
      <xdr:spPr>
        <a:xfrm flipV="1">
          <a:off x="2019300" y="9637154"/>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84497</xdr:rowOff>
    </xdr:from>
    <xdr:ext cx="534377" cy="259045"/>
    <xdr:sp macro="" textlink="">
      <xdr:nvSpPr>
        <xdr:cNvPr id="125" name="テキスト ボックス 124"/>
        <xdr:cNvSpPr txBox="1"/>
      </xdr:nvSpPr>
      <xdr:spPr>
        <a:xfrm>
          <a:off x="2641111" y="91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57747</xdr:rowOff>
    </xdr:from>
    <xdr:to>
      <xdr:col>2</xdr:col>
      <xdr:colOff>638175</xdr:colOff>
      <xdr:row>56</xdr:row>
      <xdr:rowOff>59004</xdr:rowOff>
    </xdr:to>
    <xdr:cxnSp macro="">
      <xdr:nvCxnSpPr>
        <xdr:cNvPr id="126" name="直線コネクタ 125"/>
        <xdr:cNvCxnSpPr/>
      </xdr:nvCxnSpPr>
      <xdr:spPr>
        <a:xfrm flipV="1">
          <a:off x="1130300" y="9658947"/>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149096</xdr:rowOff>
    </xdr:from>
    <xdr:ext cx="534377" cy="259045"/>
    <xdr:sp macro="" textlink="">
      <xdr:nvSpPr>
        <xdr:cNvPr id="128" name="テキスト ボックス 127"/>
        <xdr:cNvSpPr txBox="1"/>
      </xdr:nvSpPr>
      <xdr:spPr>
        <a:xfrm>
          <a:off x="1752111" y="92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158869</xdr:rowOff>
    </xdr:from>
    <xdr:ext cx="534377" cy="259045"/>
    <xdr:sp macro="" textlink="">
      <xdr:nvSpPr>
        <xdr:cNvPr id="130" name="テキスト ボックス 129"/>
        <xdr:cNvSpPr txBox="1"/>
      </xdr:nvSpPr>
      <xdr:spPr>
        <a:xfrm>
          <a:off x="863111" y="92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73089</xdr:rowOff>
    </xdr:from>
    <xdr:to>
      <xdr:col>6</xdr:col>
      <xdr:colOff>561975</xdr:colOff>
      <xdr:row>56</xdr:row>
      <xdr:rowOff>3239</xdr:rowOff>
    </xdr:to>
    <xdr:sp macro="" textlink="">
      <xdr:nvSpPr>
        <xdr:cNvPr id="136" name="円/楕円 135"/>
        <xdr:cNvSpPr/>
      </xdr:nvSpPr>
      <xdr:spPr>
        <a:xfrm>
          <a:off x="4584700" y="950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51516</xdr:rowOff>
    </xdr:from>
    <xdr:ext cx="534377" cy="259045"/>
    <xdr:sp macro="" textlink="">
      <xdr:nvSpPr>
        <xdr:cNvPr id="137" name="物件費該当値テキスト"/>
        <xdr:cNvSpPr txBox="1"/>
      </xdr:nvSpPr>
      <xdr:spPr>
        <a:xfrm>
          <a:off x="4686300" y="948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51,830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122580</xdr:rowOff>
    </xdr:from>
    <xdr:to>
      <xdr:col>5</xdr:col>
      <xdr:colOff>409575</xdr:colOff>
      <xdr:row>56</xdr:row>
      <xdr:rowOff>52730</xdr:rowOff>
    </xdr:to>
    <xdr:sp macro="" textlink="">
      <xdr:nvSpPr>
        <xdr:cNvPr id="138" name="円/楕円 137"/>
        <xdr:cNvSpPr/>
      </xdr:nvSpPr>
      <xdr:spPr>
        <a:xfrm>
          <a:off x="3746500" y="95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43857</xdr:rowOff>
    </xdr:from>
    <xdr:ext cx="534377" cy="259045"/>
    <xdr:sp macro="" textlink="">
      <xdr:nvSpPr>
        <xdr:cNvPr id="139" name="テキスト ボックス 138"/>
        <xdr:cNvSpPr txBox="1"/>
      </xdr:nvSpPr>
      <xdr:spPr>
        <a:xfrm>
          <a:off x="3530111" y="964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156604</xdr:rowOff>
    </xdr:from>
    <xdr:to>
      <xdr:col>4</xdr:col>
      <xdr:colOff>206375</xdr:colOff>
      <xdr:row>56</xdr:row>
      <xdr:rowOff>86754</xdr:rowOff>
    </xdr:to>
    <xdr:sp macro="" textlink="">
      <xdr:nvSpPr>
        <xdr:cNvPr id="140" name="円/楕円 139"/>
        <xdr:cNvSpPr/>
      </xdr:nvSpPr>
      <xdr:spPr>
        <a:xfrm>
          <a:off x="2857500" y="958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77881</xdr:rowOff>
    </xdr:from>
    <xdr:ext cx="534377" cy="259045"/>
    <xdr:sp macro="" textlink="">
      <xdr:nvSpPr>
        <xdr:cNvPr id="141" name="テキスト ボックス 140"/>
        <xdr:cNvSpPr txBox="1"/>
      </xdr:nvSpPr>
      <xdr:spPr>
        <a:xfrm>
          <a:off x="2641111" y="9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47,446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6947</xdr:rowOff>
    </xdr:from>
    <xdr:to>
      <xdr:col>3</xdr:col>
      <xdr:colOff>3175</xdr:colOff>
      <xdr:row>56</xdr:row>
      <xdr:rowOff>108547</xdr:rowOff>
    </xdr:to>
    <xdr:sp macro="" textlink="">
      <xdr:nvSpPr>
        <xdr:cNvPr id="142" name="円/楕円 141"/>
        <xdr:cNvSpPr/>
      </xdr:nvSpPr>
      <xdr:spPr>
        <a:xfrm>
          <a:off x="1968500" y="960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99674</xdr:rowOff>
    </xdr:from>
    <xdr:ext cx="534377" cy="259045"/>
    <xdr:sp macro="" textlink="">
      <xdr:nvSpPr>
        <xdr:cNvPr id="143" name="テキスト ボックス 142"/>
        <xdr:cNvSpPr txBox="1"/>
      </xdr:nvSpPr>
      <xdr:spPr>
        <a:xfrm>
          <a:off x="1752111" y="970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46,302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8204</xdr:rowOff>
    </xdr:from>
    <xdr:to>
      <xdr:col>1</xdr:col>
      <xdr:colOff>485775</xdr:colOff>
      <xdr:row>56</xdr:row>
      <xdr:rowOff>109804</xdr:rowOff>
    </xdr:to>
    <xdr:sp macro="" textlink="">
      <xdr:nvSpPr>
        <xdr:cNvPr id="144" name="円/楕円 143"/>
        <xdr:cNvSpPr/>
      </xdr:nvSpPr>
      <xdr:spPr>
        <a:xfrm>
          <a:off x="1079500" y="96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100931</xdr:rowOff>
    </xdr:from>
    <xdr:ext cx="534377" cy="259045"/>
    <xdr:sp macro="" textlink="">
      <xdr:nvSpPr>
        <xdr:cNvPr id="145" name="テキスト ボックス 144"/>
        <xdr:cNvSpPr txBox="1"/>
      </xdr:nvSpPr>
      <xdr:spPr>
        <a:xfrm>
          <a:off x="863111" y="970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153905</xdr:rowOff>
    </xdr:from>
    <xdr:to>
      <xdr:col>6</xdr:col>
      <xdr:colOff>511175</xdr:colOff>
      <xdr:row>79</xdr:row>
      <xdr:rowOff>5643</xdr:rowOff>
    </xdr:to>
    <xdr:cxnSp macro="">
      <xdr:nvCxnSpPr>
        <xdr:cNvPr id="176" name="直線コネクタ 175"/>
        <xdr:cNvCxnSpPr/>
      </xdr:nvCxnSpPr>
      <xdr:spPr>
        <a:xfrm>
          <a:off x="3797300" y="13527005"/>
          <a:ext cx="838200" cy="2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130882</xdr:rowOff>
    </xdr:from>
    <xdr:to>
      <xdr:col>5</xdr:col>
      <xdr:colOff>358775</xdr:colOff>
      <xdr:row>78</xdr:row>
      <xdr:rowOff>153905</xdr:rowOff>
    </xdr:to>
    <xdr:cxnSp macro="">
      <xdr:nvCxnSpPr>
        <xdr:cNvPr id="179" name="直線コネクタ 178"/>
        <xdr:cNvCxnSpPr/>
      </xdr:nvCxnSpPr>
      <xdr:spPr>
        <a:xfrm>
          <a:off x="2908300" y="13503982"/>
          <a:ext cx="889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107749</xdr:rowOff>
    </xdr:from>
    <xdr:ext cx="469744" cy="259045"/>
    <xdr:sp macro="" textlink="">
      <xdr:nvSpPr>
        <xdr:cNvPr id="181" name="テキスト ボックス 180"/>
        <xdr:cNvSpPr txBox="1"/>
      </xdr:nvSpPr>
      <xdr:spPr>
        <a:xfrm>
          <a:off x="3562427" y="126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130882</xdr:rowOff>
    </xdr:from>
    <xdr:to>
      <xdr:col>4</xdr:col>
      <xdr:colOff>155575</xdr:colOff>
      <xdr:row>78</xdr:row>
      <xdr:rowOff>165663</xdr:rowOff>
    </xdr:to>
    <xdr:cxnSp macro="">
      <xdr:nvCxnSpPr>
        <xdr:cNvPr id="182" name="直線コネクタ 181"/>
        <xdr:cNvCxnSpPr/>
      </xdr:nvCxnSpPr>
      <xdr:spPr>
        <a:xfrm flipV="1">
          <a:off x="2019300" y="13503982"/>
          <a:ext cx="889000" cy="3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138937</xdr:rowOff>
    </xdr:from>
    <xdr:ext cx="469744" cy="259045"/>
    <xdr:sp macro="" textlink="">
      <xdr:nvSpPr>
        <xdr:cNvPr id="184" name="テキスト ボックス 183"/>
        <xdr:cNvSpPr txBox="1"/>
      </xdr:nvSpPr>
      <xdr:spPr>
        <a:xfrm>
          <a:off x="2673427" y="1265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158314</xdr:rowOff>
    </xdr:from>
    <xdr:to>
      <xdr:col>2</xdr:col>
      <xdr:colOff>638175</xdr:colOff>
      <xdr:row>78</xdr:row>
      <xdr:rowOff>165663</xdr:rowOff>
    </xdr:to>
    <xdr:cxnSp macro="">
      <xdr:nvCxnSpPr>
        <xdr:cNvPr id="185" name="直線コネクタ 184"/>
        <xdr:cNvCxnSpPr/>
      </xdr:nvCxnSpPr>
      <xdr:spPr>
        <a:xfrm>
          <a:off x="1130300" y="13531414"/>
          <a:ext cx="889000" cy="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124241</xdr:rowOff>
    </xdr:from>
    <xdr:ext cx="469744" cy="259045"/>
    <xdr:sp macro="" textlink="">
      <xdr:nvSpPr>
        <xdr:cNvPr id="187" name="テキスト ボックス 186"/>
        <xdr:cNvSpPr txBox="1"/>
      </xdr:nvSpPr>
      <xdr:spPr>
        <a:xfrm>
          <a:off x="1784427" y="1264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170614</xdr:rowOff>
    </xdr:from>
    <xdr:ext cx="469744" cy="259045"/>
    <xdr:sp macro="" textlink="">
      <xdr:nvSpPr>
        <xdr:cNvPr id="189" name="テキスト ボックス 188"/>
        <xdr:cNvSpPr txBox="1"/>
      </xdr:nvSpPr>
      <xdr:spPr>
        <a:xfrm>
          <a:off x="895427" y="1268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126293</xdr:rowOff>
    </xdr:from>
    <xdr:to>
      <xdr:col>6</xdr:col>
      <xdr:colOff>561975</xdr:colOff>
      <xdr:row>79</xdr:row>
      <xdr:rowOff>56443</xdr:rowOff>
    </xdr:to>
    <xdr:sp macro="" textlink="">
      <xdr:nvSpPr>
        <xdr:cNvPr id="195" name="円/楕円 194"/>
        <xdr:cNvSpPr/>
      </xdr:nvSpPr>
      <xdr:spPr>
        <a:xfrm>
          <a:off x="4584700" y="1349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41220</xdr:rowOff>
    </xdr:from>
    <xdr:ext cx="378565" cy="259045"/>
    <xdr:sp macro="" textlink="">
      <xdr:nvSpPr>
        <xdr:cNvPr id="196" name="維持補修費該当値テキスト"/>
        <xdr:cNvSpPr txBox="1"/>
      </xdr:nvSpPr>
      <xdr:spPr>
        <a:xfrm>
          <a:off x="4686300" y="1341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103105</xdr:rowOff>
    </xdr:from>
    <xdr:to>
      <xdr:col>5</xdr:col>
      <xdr:colOff>409575</xdr:colOff>
      <xdr:row>79</xdr:row>
      <xdr:rowOff>33255</xdr:rowOff>
    </xdr:to>
    <xdr:sp macro="" textlink="">
      <xdr:nvSpPr>
        <xdr:cNvPr id="197" name="円/楕円 196"/>
        <xdr:cNvSpPr/>
      </xdr:nvSpPr>
      <xdr:spPr>
        <a:xfrm>
          <a:off x="3746500" y="134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24382</xdr:rowOff>
    </xdr:from>
    <xdr:ext cx="378565" cy="259045"/>
    <xdr:sp macro="" textlink="">
      <xdr:nvSpPr>
        <xdr:cNvPr id="198" name="テキスト ボックス 197"/>
        <xdr:cNvSpPr txBox="1"/>
      </xdr:nvSpPr>
      <xdr:spPr>
        <a:xfrm>
          <a:off x="3608017" y="13568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80082</xdr:rowOff>
    </xdr:from>
    <xdr:to>
      <xdr:col>4</xdr:col>
      <xdr:colOff>206375</xdr:colOff>
      <xdr:row>79</xdr:row>
      <xdr:rowOff>10232</xdr:rowOff>
    </xdr:to>
    <xdr:sp macro="" textlink="">
      <xdr:nvSpPr>
        <xdr:cNvPr id="199" name="円/楕円 198"/>
        <xdr:cNvSpPr/>
      </xdr:nvSpPr>
      <xdr:spPr>
        <a:xfrm>
          <a:off x="2857500" y="1345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1359</xdr:rowOff>
    </xdr:from>
    <xdr:ext cx="378565" cy="259045"/>
    <xdr:sp macro="" textlink="">
      <xdr:nvSpPr>
        <xdr:cNvPr id="200" name="テキスト ボックス 199"/>
        <xdr:cNvSpPr txBox="1"/>
      </xdr:nvSpPr>
      <xdr:spPr>
        <a:xfrm>
          <a:off x="2719017" y="13545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114863</xdr:rowOff>
    </xdr:from>
    <xdr:to>
      <xdr:col>3</xdr:col>
      <xdr:colOff>3175</xdr:colOff>
      <xdr:row>79</xdr:row>
      <xdr:rowOff>45013</xdr:rowOff>
    </xdr:to>
    <xdr:sp macro="" textlink="">
      <xdr:nvSpPr>
        <xdr:cNvPr id="201" name="円/楕円 200"/>
        <xdr:cNvSpPr/>
      </xdr:nvSpPr>
      <xdr:spPr>
        <a:xfrm>
          <a:off x="1968500" y="1348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36140</xdr:rowOff>
    </xdr:from>
    <xdr:ext cx="378565" cy="259045"/>
    <xdr:sp macro="" textlink="">
      <xdr:nvSpPr>
        <xdr:cNvPr id="202" name="テキスト ボックス 201"/>
        <xdr:cNvSpPr txBox="1"/>
      </xdr:nvSpPr>
      <xdr:spPr>
        <a:xfrm>
          <a:off x="1830017" y="13580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107514</xdr:rowOff>
    </xdr:from>
    <xdr:to>
      <xdr:col>1</xdr:col>
      <xdr:colOff>485775</xdr:colOff>
      <xdr:row>79</xdr:row>
      <xdr:rowOff>37664</xdr:rowOff>
    </xdr:to>
    <xdr:sp macro="" textlink="">
      <xdr:nvSpPr>
        <xdr:cNvPr id="203" name="円/楕円 202"/>
        <xdr:cNvSpPr/>
      </xdr:nvSpPr>
      <xdr:spPr>
        <a:xfrm>
          <a:off x="1079500" y="1348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28791</xdr:rowOff>
    </xdr:from>
    <xdr:ext cx="378565" cy="259045"/>
    <xdr:sp macro="" textlink="">
      <xdr:nvSpPr>
        <xdr:cNvPr id="204" name="テキスト ボックス 203"/>
        <xdr:cNvSpPr txBox="1"/>
      </xdr:nvSpPr>
      <xdr:spPr>
        <a:xfrm>
          <a:off x="941017" y="1357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8237</xdr:rowOff>
    </xdr:from>
    <xdr:to>
      <xdr:col>6</xdr:col>
      <xdr:colOff>511175</xdr:colOff>
      <xdr:row>95</xdr:row>
      <xdr:rowOff>95465</xdr:rowOff>
    </xdr:to>
    <xdr:cxnSp macro="">
      <xdr:nvCxnSpPr>
        <xdr:cNvPr id="234" name="直線コネクタ 233"/>
        <xdr:cNvCxnSpPr/>
      </xdr:nvCxnSpPr>
      <xdr:spPr>
        <a:xfrm flipV="1">
          <a:off x="3797300" y="16295987"/>
          <a:ext cx="838200" cy="8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95465</xdr:rowOff>
    </xdr:from>
    <xdr:to>
      <xdr:col>5</xdr:col>
      <xdr:colOff>358775</xdr:colOff>
      <xdr:row>96</xdr:row>
      <xdr:rowOff>31781</xdr:rowOff>
    </xdr:to>
    <xdr:cxnSp macro="">
      <xdr:nvCxnSpPr>
        <xdr:cNvPr id="237" name="直線コネクタ 236"/>
        <xdr:cNvCxnSpPr/>
      </xdr:nvCxnSpPr>
      <xdr:spPr>
        <a:xfrm flipV="1">
          <a:off x="2908300" y="16383215"/>
          <a:ext cx="889000" cy="10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4754</xdr:rowOff>
    </xdr:from>
    <xdr:ext cx="534377" cy="259045"/>
    <xdr:sp macro="" textlink="">
      <xdr:nvSpPr>
        <xdr:cNvPr id="239" name="テキスト ボックス 238"/>
        <xdr:cNvSpPr txBox="1"/>
      </xdr:nvSpPr>
      <xdr:spPr>
        <a:xfrm>
          <a:off x="3530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31781</xdr:rowOff>
    </xdr:from>
    <xdr:to>
      <xdr:col>4</xdr:col>
      <xdr:colOff>155575</xdr:colOff>
      <xdr:row>96</xdr:row>
      <xdr:rowOff>54871</xdr:rowOff>
    </xdr:to>
    <xdr:cxnSp macro="">
      <xdr:nvCxnSpPr>
        <xdr:cNvPr id="240" name="直線コネクタ 239"/>
        <xdr:cNvCxnSpPr/>
      </xdr:nvCxnSpPr>
      <xdr:spPr>
        <a:xfrm flipV="1">
          <a:off x="2019300" y="16490981"/>
          <a:ext cx="889000" cy="2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121454</xdr:rowOff>
    </xdr:from>
    <xdr:ext cx="534377" cy="259045"/>
    <xdr:sp macro="" textlink="">
      <xdr:nvSpPr>
        <xdr:cNvPr id="242" name="テキスト ボックス 241"/>
        <xdr:cNvSpPr txBox="1"/>
      </xdr:nvSpPr>
      <xdr:spPr>
        <a:xfrm>
          <a:off x="2641111" y="160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53232</xdr:rowOff>
    </xdr:from>
    <xdr:to>
      <xdr:col>2</xdr:col>
      <xdr:colOff>638175</xdr:colOff>
      <xdr:row>96</xdr:row>
      <xdr:rowOff>54871</xdr:rowOff>
    </xdr:to>
    <xdr:cxnSp macro="">
      <xdr:nvCxnSpPr>
        <xdr:cNvPr id="243" name="直線コネクタ 242"/>
        <xdr:cNvCxnSpPr/>
      </xdr:nvCxnSpPr>
      <xdr:spPr>
        <a:xfrm>
          <a:off x="1130300" y="16512432"/>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149877</xdr:rowOff>
    </xdr:from>
    <xdr:ext cx="534377" cy="259045"/>
    <xdr:sp macro="" textlink="">
      <xdr:nvSpPr>
        <xdr:cNvPr id="245" name="テキスト ボックス 244"/>
        <xdr:cNvSpPr txBox="1"/>
      </xdr:nvSpPr>
      <xdr:spPr>
        <a:xfrm>
          <a:off x="1752111" y="160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137056</xdr:rowOff>
    </xdr:from>
    <xdr:ext cx="534377" cy="259045"/>
    <xdr:sp macro="" textlink="">
      <xdr:nvSpPr>
        <xdr:cNvPr id="247" name="テキスト ボックス 246"/>
        <xdr:cNvSpPr txBox="1"/>
      </xdr:nvSpPr>
      <xdr:spPr>
        <a:xfrm>
          <a:off x="863111" y="16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128887</xdr:rowOff>
    </xdr:from>
    <xdr:to>
      <xdr:col>6</xdr:col>
      <xdr:colOff>561975</xdr:colOff>
      <xdr:row>95</xdr:row>
      <xdr:rowOff>59037</xdr:rowOff>
    </xdr:to>
    <xdr:sp macro="" textlink="">
      <xdr:nvSpPr>
        <xdr:cNvPr id="253" name="円/楕円 252"/>
        <xdr:cNvSpPr/>
      </xdr:nvSpPr>
      <xdr:spPr>
        <a:xfrm>
          <a:off x="4584700" y="1624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151764</xdr:rowOff>
    </xdr:from>
    <xdr:ext cx="534377" cy="259045"/>
    <xdr:sp macro="" textlink="">
      <xdr:nvSpPr>
        <xdr:cNvPr id="254" name="扶助費該当値テキスト"/>
        <xdr:cNvSpPr txBox="1"/>
      </xdr:nvSpPr>
      <xdr:spPr>
        <a:xfrm>
          <a:off x="4686300" y="160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77,901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44665</xdr:rowOff>
    </xdr:from>
    <xdr:to>
      <xdr:col>5</xdr:col>
      <xdr:colOff>409575</xdr:colOff>
      <xdr:row>95</xdr:row>
      <xdr:rowOff>146265</xdr:rowOff>
    </xdr:to>
    <xdr:sp macro="" textlink="">
      <xdr:nvSpPr>
        <xdr:cNvPr id="255" name="円/楕円 254"/>
        <xdr:cNvSpPr/>
      </xdr:nvSpPr>
      <xdr:spPr>
        <a:xfrm>
          <a:off x="3746500" y="163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137392</xdr:rowOff>
    </xdr:from>
    <xdr:ext cx="534377" cy="259045"/>
    <xdr:sp macro="" textlink="">
      <xdr:nvSpPr>
        <xdr:cNvPr id="256" name="テキスト ボックス 255"/>
        <xdr:cNvSpPr txBox="1"/>
      </xdr:nvSpPr>
      <xdr:spPr>
        <a:xfrm>
          <a:off x="3530111" y="1642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73,322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152431</xdr:rowOff>
    </xdr:from>
    <xdr:to>
      <xdr:col>4</xdr:col>
      <xdr:colOff>206375</xdr:colOff>
      <xdr:row>96</xdr:row>
      <xdr:rowOff>82581</xdr:rowOff>
    </xdr:to>
    <xdr:sp macro="" textlink="">
      <xdr:nvSpPr>
        <xdr:cNvPr id="257" name="円/楕円 256"/>
        <xdr:cNvSpPr/>
      </xdr:nvSpPr>
      <xdr:spPr>
        <a:xfrm>
          <a:off x="2857500" y="1644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73708</xdr:rowOff>
    </xdr:from>
    <xdr:ext cx="534377" cy="259045"/>
    <xdr:sp macro="" textlink="">
      <xdr:nvSpPr>
        <xdr:cNvPr id="258" name="テキスト ボックス 257"/>
        <xdr:cNvSpPr txBox="1"/>
      </xdr:nvSpPr>
      <xdr:spPr>
        <a:xfrm>
          <a:off x="2641111" y="1653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67,665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4071</xdr:rowOff>
    </xdr:from>
    <xdr:to>
      <xdr:col>3</xdr:col>
      <xdr:colOff>3175</xdr:colOff>
      <xdr:row>96</xdr:row>
      <xdr:rowOff>105671</xdr:rowOff>
    </xdr:to>
    <xdr:sp macro="" textlink="">
      <xdr:nvSpPr>
        <xdr:cNvPr id="259" name="円/楕円 258"/>
        <xdr:cNvSpPr/>
      </xdr:nvSpPr>
      <xdr:spPr>
        <a:xfrm>
          <a:off x="1968500" y="1646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96798</xdr:rowOff>
    </xdr:from>
    <xdr:ext cx="534377" cy="259045"/>
    <xdr:sp macro="" textlink="">
      <xdr:nvSpPr>
        <xdr:cNvPr id="260" name="テキスト ボックス 259"/>
        <xdr:cNvSpPr txBox="1"/>
      </xdr:nvSpPr>
      <xdr:spPr>
        <a:xfrm>
          <a:off x="1752111" y="1655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66,453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2432</xdr:rowOff>
    </xdr:from>
    <xdr:to>
      <xdr:col>1</xdr:col>
      <xdr:colOff>485775</xdr:colOff>
      <xdr:row>96</xdr:row>
      <xdr:rowOff>104032</xdr:rowOff>
    </xdr:to>
    <xdr:sp macro="" textlink="">
      <xdr:nvSpPr>
        <xdr:cNvPr id="261" name="円/楕円 260"/>
        <xdr:cNvSpPr/>
      </xdr:nvSpPr>
      <xdr:spPr>
        <a:xfrm>
          <a:off x="1079500" y="164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95159</xdr:rowOff>
    </xdr:from>
    <xdr:ext cx="534377" cy="259045"/>
    <xdr:sp macro="" textlink="">
      <xdr:nvSpPr>
        <xdr:cNvPr id="262" name="テキスト ボックス 261"/>
        <xdr:cNvSpPr txBox="1"/>
      </xdr:nvSpPr>
      <xdr:spPr>
        <a:xfrm>
          <a:off x="863111" y="1655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50965</xdr:rowOff>
    </xdr:from>
    <xdr:to>
      <xdr:col>15</xdr:col>
      <xdr:colOff>180975</xdr:colOff>
      <xdr:row>36</xdr:row>
      <xdr:rowOff>96203</xdr:rowOff>
    </xdr:to>
    <xdr:cxnSp macro="">
      <xdr:nvCxnSpPr>
        <xdr:cNvPr id="291" name="直線コネクタ 290"/>
        <xdr:cNvCxnSpPr/>
      </xdr:nvCxnSpPr>
      <xdr:spPr>
        <a:xfrm flipV="1">
          <a:off x="9639300" y="6223165"/>
          <a:ext cx="838200" cy="4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96203</xdr:rowOff>
    </xdr:from>
    <xdr:to>
      <xdr:col>14</xdr:col>
      <xdr:colOff>28575</xdr:colOff>
      <xdr:row>36</xdr:row>
      <xdr:rowOff>130708</xdr:rowOff>
    </xdr:to>
    <xdr:cxnSp macro="">
      <xdr:nvCxnSpPr>
        <xdr:cNvPr id="294" name="直線コネクタ 293"/>
        <xdr:cNvCxnSpPr/>
      </xdr:nvCxnSpPr>
      <xdr:spPr>
        <a:xfrm flipV="1">
          <a:off x="8750300" y="6268403"/>
          <a:ext cx="889000" cy="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130708</xdr:rowOff>
    </xdr:from>
    <xdr:to>
      <xdr:col>12</xdr:col>
      <xdr:colOff>511175</xdr:colOff>
      <xdr:row>36</xdr:row>
      <xdr:rowOff>132715</xdr:rowOff>
    </xdr:to>
    <xdr:cxnSp macro="">
      <xdr:nvCxnSpPr>
        <xdr:cNvPr id="297" name="直線コネクタ 296"/>
        <xdr:cNvCxnSpPr/>
      </xdr:nvCxnSpPr>
      <xdr:spPr>
        <a:xfrm flipV="1">
          <a:off x="7861300" y="6302908"/>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119558</xdr:rowOff>
    </xdr:from>
    <xdr:to>
      <xdr:col>11</xdr:col>
      <xdr:colOff>307975</xdr:colOff>
      <xdr:row>36</xdr:row>
      <xdr:rowOff>132715</xdr:rowOff>
    </xdr:to>
    <xdr:cxnSp macro="">
      <xdr:nvCxnSpPr>
        <xdr:cNvPr id="300" name="直線コネクタ 299"/>
        <xdr:cNvCxnSpPr/>
      </xdr:nvCxnSpPr>
      <xdr:spPr>
        <a:xfrm>
          <a:off x="6972300" y="6291758"/>
          <a:ext cx="889000" cy="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165</xdr:rowOff>
    </xdr:from>
    <xdr:to>
      <xdr:col>15</xdr:col>
      <xdr:colOff>231775</xdr:colOff>
      <xdr:row>36</xdr:row>
      <xdr:rowOff>101765</xdr:rowOff>
    </xdr:to>
    <xdr:sp macro="" textlink="">
      <xdr:nvSpPr>
        <xdr:cNvPr id="310" name="円/楕円 309"/>
        <xdr:cNvSpPr/>
      </xdr:nvSpPr>
      <xdr:spPr>
        <a:xfrm>
          <a:off x="10426700" y="61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150042</xdr:rowOff>
    </xdr:from>
    <xdr:ext cx="534377" cy="259045"/>
    <xdr:sp macro="" textlink="">
      <xdr:nvSpPr>
        <xdr:cNvPr id="311" name="補助費等該当値テキスト"/>
        <xdr:cNvSpPr txBox="1"/>
      </xdr:nvSpPr>
      <xdr:spPr>
        <a:xfrm>
          <a:off x="10528300" y="61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39,987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45403</xdr:rowOff>
    </xdr:from>
    <xdr:to>
      <xdr:col>14</xdr:col>
      <xdr:colOff>79375</xdr:colOff>
      <xdr:row>36</xdr:row>
      <xdr:rowOff>147003</xdr:rowOff>
    </xdr:to>
    <xdr:sp macro="" textlink="">
      <xdr:nvSpPr>
        <xdr:cNvPr id="312" name="円/楕円 311"/>
        <xdr:cNvSpPr/>
      </xdr:nvSpPr>
      <xdr:spPr>
        <a:xfrm>
          <a:off x="9588500" y="621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138130</xdr:rowOff>
    </xdr:from>
    <xdr:ext cx="534377" cy="259045"/>
    <xdr:sp macro="" textlink="">
      <xdr:nvSpPr>
        <xdr:cNvPr id="313" name="テキスト ボックス 312"/>
        <xdr:cNvSpPr txBox="1"/>
      </xdr:nvSpPr>
      <xdr:spPr>
        <a:xfrm>
          <a:off x="9372111" y="63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79908</xdr:rowOff>
    </xdr:from>
    <xdr:to>
      <xdr:col>12</xdr:col>
      <xdr:colOff>561975</xdr:colOff>
      <xdr:row>37</xdr:row>
      <xdr:rowOff>10058</xdr:rowOff>
    </xdr:to>
    <xdr:sp macro="" textlink="">
      <xdr:nvSpPr>
        <xdr:cNvPr id="314" name="円/楕円 313"/>
        <xdr:cNvSpPr/>
      </xdr:nvSpPr>
      <xdr:spPr>
        <a:xfrm>
          <a:off x="8699500" y="62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1185</xdr:rowOff>
    </xdr:from>
    <xdr:ext cx="534377" cy="259045"/>
    <xdr:sp macro="" textlink="">
      <xdr:nvSpPr>
        <xdr:cNvPr id="315" name="テキスト ボックス 314"/>
        <xdr:cNvSpPr txBox="1"/>
      </xdr:nvSpPr>
      <xdr:spPr>
        <a:xfrm>
          <a:off x="8483111" y="634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81915</xdr:rowOff>
    </xdr:from>
    <xdr:to>
      <xdr:col>11</xdr:col>
      <xdr:colOff>358775</xdr:colOff>
      <xdr:row>37</xdr:row>
      <xdr:rowOff>12065</xdr:rowOff>
    </xdr:to>
    <xdr:sp macro="" textlink="">
      <xdr:nvSpPr>
        <xdr:cNvPr id="316" name="円/楕円 315"/>
        <xdr:cNvSpPr/>
      </xdr:nvSpPr>
      <xdr:spPr>
        <a:xfrm>
          <a:off x="78105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3192</xdr:rowOff>
    </xdr:from>
    <xdr:ext cx="534377" cy="259045"/>
    <xdr:sp macro="" textlink="">
      <xdr:nvSpPr>
        <xdr:cNvPr id="317" name="テキスト ボックス 316"/>
        <xdr:cNvSpPr txBox="1"/>
      </xdr:nvSpPr>
      <xdr:spPr>
        <a:xfrm>
          <a:off x="7594111" y="634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68758</xdr:rowOff>
    </xdr:from>
    <xdr:to>
      <xdr:col>10</xdr:col>
      <xdr:colOff>155575</xdr:colOff>
      <xdr:row>36</xdr:row>
      <xdr:rowOff>170358</xdr:rowOff>
    </xdr:to>
    <xdr:sp macro="" textlink="">
      <xdr:nvSpPr>
        <xdr:cNvPr id="318" name="円/楕円 317"/>
        <xdr:cNvSpPr/>
      </xdr:nvSpPr>
      <xdr:spPr>
        <a:xfrm>
          <a:off x="6921500" y="62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161485</xdr:rowOff>
    </xdr:from>
    <xdr:ext cx="534377" cy="259045"/>
    <xdr:sp macro="" textlink="">
      <xdr:nvSpPr>
        <xdr:cNvPr id="319" name="テキスト ボックス 318"/>
        <xdr:cNvSpPr txBox="1"/>
      </xdr:nvSpPr>
      <xdr:spPr>
        <a:xfrm>
          <a:off x="6705111" y="633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37843</xdr:rowOff>
    </xdr:from>
    <xdr:to>
      <xdr:col>15</xdr:col>
      <xdr:colOff>180975</xdr:colOff>
      <xdr:row>57</xdr:row>
      <xdr:rowOff>110820</xdr:rowOff>
    </xdr:to>
    <xdr:cxnSp macro="">
      <xdr:nvCxnSpPr>
        <xdr:cNvPr id="350" name="直線コネクタ 349"/>
        <xdr:cNvCxnSpPr/>
      </xdr:nvCxnSpPr>
      <xdr:spPr>
        <a:xfrm>
          <a:off x="9639300" y="9810493"/>
          <a:ext cx="838200" cy="7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92053</xdr:rowOff>
    </xdr:from>
    <xdr:to>
      <xdr:col>14</xdr:col>
      <xdr:colOff>28575</xdr:colOff>
      <xdr:row>57</xdr:row>
      <xdr:rowOff>37843</xdr:rowOff>
    </xdr:to>
    <xdr:cxnSp macro="">
      <xdr:nvCxnSpPr>
        <xdr:cNvPr id="353" name="直線コネクタ 352"/>
        <xdr:cNvCxnSpPr/>
      </xdr:nvCxnSpPr>
      <xdr:spPr>
        <a:xfrm>
          <a:off x="8750300" y="9693253"/>
          <a:ext cx="889000" cy="11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4" name="フローチャート : 判断 353"/>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130773</xdr:rowOff>
    </xdr:from>
    <xdr:ext cx="534377" cy="259045"/>
    <xdr:sp macro="" textlink="">
      <xdr:nvSpPr>
        <xdr:cNvPr id="355" name="テキスト ボックス 354"/>
        <xdr:cNvSpPr txBox="1"/>
      </xdr:nvSpPr>
      <xdr:spPr>
        <a:xfrm>
          <a:off x="9372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92053</xdr:rowOff>
    </xdr:from>
    <xdr:to>
      <xdr:col>12</xdr:col>
      <xdr:colOff>511175</xdr:colOff>
      <xdr:row>56</xdr:row>
      <xdr:rowOff>164323</xdr:rowOff>
    </xdr:to>
    <xdr:cxnSp macro="">
      <xdr:nvCxnSpPr>
        <xdr:cNvPr id="356" name="直線コネクタ 355"/>
        <xdr:cNvCxnSpPr/>
      </xdr:nvCxnSpPr>
      <xdr:spPr>
        <a:xfrm flipV="1">
          <a:off x="7861300" y="9693253"/>
          <a:ext cx="889000" cy="7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7" name="フローチャート : 判断 356"/>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155799</xdr:rowOff>
    </xdr:from>
    <xdr:ext cx="534377" cy="259045"/>
    <xdr:sp macro="" textlink="">
      <xdr:nvSpPr>
        <xdr:cNvPr id="358" name="テキスト ボックス 357"/>
        <xdr:cNvSpPr txBox="1"/>
      </xdr:nvSpPr>
      <xdr:spPr>
        <a:xfrm>
          <a:off x="8483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124667</xdr:rowOff>
    </xdr:from>
    <xdr:to>
      <xdr:col>11</xdr:col>
      <xdr:colOff>307975</xdr:colOff>
      <xdr:row>56</xdr:row>
      <xdr:rowOff>164323</xdr:rowOff>
    </xdr:to>
    <xdr:cxnSp macro="">
      <xdr:nvCxnSpPr>
        <xdr:cNvPr id="359" name="直線コネクタ 358"/>
        <xdr:cNvCxnSpPr/>
      </xdr:nvCxnSpPr>
      <xdr:spPr>
        <a:xfrm>
          <a:off x="6972300" y="9725867"/>
          <a:ext cx="889000" cy="3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60" name="フローチャート : 判断 359"/>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126690</xdr:rowOff>
    </xdr:from>
    <xdr:ext cx="534377" cy="259045"/>
    <xdr:sp macro="" textlink="">
      <xdr:nvSpPr>
        <xdr:cNvPr id="361" name="テキスト ボックス 360"/>
        <xdr:cNvSpPr txBox="1"/>
      </xdr:nvSpPr>
      <xdr:spPr>
        <a:xfrm>
          <a:off x="7594111" y="938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2" name="フローチャート : 判断 361"/>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162733</xdr:rowOff>
    </xdr:from>
    <xdr:ext cx="534377" cy="259045"/>
    <xdr:sp macro="" textlink="">
      <xdr:nvSpPr>
        <xdr:cNvPr id="363" name="テキスト ボックス 362"/>
        <xdr:cNvSpPr txBox="1"/>
      </xdr:nvSpPr>
      <xdr:spPr>
        <a:xfrm>
          <a:off x="6705111" y="94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60020</xdr:rowOff>
    </xdr:from>
    <xdr:to>
      <xdr:col>15</xdr:col>
      <xdr:colOff>231775</xdr:colOff>
      <xdr:row>57</xdr:row>
      <xdr:rowOff>161620</xdr:rowOff>
    </xdr:to>
    <xdr:sp macro="" textlink="">
      <xdr:nvSpPr>
        <xdr:cNvPr id="369" name="円/楕円 368"/>
        <xdr:cNvSpPr/>
      </xdr:nvSpPr>
      <xdr:spPr>
        <a:xfrm>
          <a:off x="10426700" y="98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38447</xdr:rowOff>
    </xdr:from>
    <xdr:ext cx="534377" cy="259045"/>
    <xdr:sp macro="" textlink="">
      <xdr:nvSpPr>
        <xdr:cNvPr id="370" name="普通建設事業費該当値テキスト"/>
        <xdr:cNvSpPr txBox="1"/>
      </xdr:nvSpPr>
      <xdr:spPr>
        <a:xfrm>
          <a:off x="10528300" y="981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30,403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158493</xdr:rowOff>
    </xdr:from>
    <xdr:to>
      <xdr:col>14</xdr:col>
      <xdr:colOff>79375</xdr:colOff>
      <xdr:row>57</xdr:row>
      <xdr:rowOff>88643</xdr:rowOff>
    </xdr:to>
    <xdr:sp macro="" textlink="">
      <xdr:nvSpPr>
        <xdr:cNvPr id="371" name="円/楕円 370"/>
        <xdr:cNvSpPr/>
      </xdr:nvSpPr>
      <xdr:spPr>
        <a:xfrm>
          <a:off x="9588500" y="975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79770</xdr:rowOff>
    </xdr:from>
    <xdr:ext cx="534377" cy="259045"/>
    <xdr:sp macro="" textlink="">
      <xdr:nvSpPr>
        <xdr:cNvPr id="372" name="テキスト ボックス 371"/>
        <xdr:cNvSpPr txBox="1"/>
      </xdr:nvSpPr>
      <xdr:spPr>
        <a:xfrm>
          <a:off x="9372111" y="985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41253</xdr:rowOff>
    </xdr:from>
    <xdr:to>
      <xdr:col>12</xdr:col>
      <xdr:colOff>561975</xdr:colOff>
      <xdr:row>56</xdr:row>
      <xdr:rowOff>142853</xdr:rowOff>
    </xdr:to>
    <xdr:sp macro="" textlink="">
      <xdr:nvSpPr>
        <xdr:cNvPr id="373" name="円/楕円 372"/>
        <xdr:cNvSpPr/>
      </xdr:nvSpPr>
      <xdr:spPr>
        <a:xfrm>
          <a:off x="8699500" y="964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133980</xdr:rowOff>
    </xdr:from>
    <xdr:ext cx="534377" cy="259045"/>
    <xdr:sp macro="" textlink="">
      <xdr:nvSpPr>
        <xdr:cNvPr id="374" name="テキスト ボックス 373"/>
        <xdr:cNvSpPr txBox="1"/>
      </xdr:nvSpPr>
      <xdr:spPr>
        <a:xfrm>
          <a:off x="8483111" y="973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47,877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113523</xdr:rowOff>
    </xdr:from>
    <xdr:to>
      <xdr:col>11</xdr:col>
      <xdr:colOff>358775</xdr:colOff>
      <xdr:row>57</xdr:row>
      <xdr:rowOff>43673</xdr:rowOff>
    </xdr:to>
    <xdr:sp macro="" textlink="">
      <xdr:nvSpPr>
        <xdr:cNvPr id="375" name="円/楕円 374"/>
        <xdr:cNvSpPr/>
      </xdr:nvSpPr>
      <xdr:spPr>
        <a:xfrm>
          <a:off x="7810500" y="971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34800</xdr:rowOff>
    </xdr:from>
    <xdr:ext cx="534377" cy="259045"/>
    <xdr:sp macro="" textlink="">
      <xdr:nvSpPr>
        <xdr:cNvPr id="376" name="テキスト ボックス 375"/>
        <xdr:cNvSpPr txBox="1"/>
      </xdr:nvSpPr>
      <xdr:spPr>
        <a:xfrm>
          <a:off x="7594111" y="980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73867</xdr:rowOff>
    </xdr:from>
    <xdr:to>
      <xdr:col>10</xdr:col>
      <xdr:colOff>155575</xdr:colOff>
      <xdr:row>57</xdr:row>
      <xdr:rowOff>4017</xdr:rowOff>
    </xdr:to>
    <xdr:sp macro="" textlink="">
      <xdr:nvSpPr>
        <xdr:cNvPr id="377" name="円/楕円 376"/>
        <xdr:cNvSpPr/>
      </xdr:nvSpPr>
      <xdr:spPr>
        <a:xfrm>
          <a:off x="6921500" y="967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166594</xdr:rowOff>
    </xdr:from>
    <xdr:ext cx="534377" cy="259045"/>
    <xdr:sp macro="" textlink="">
      <xdr:nvSpPr>
        <xdr:cNvPr id="378" name="テキスト ボックス 377"/>
        <xdr:cNvSpPr txBox="1"/>
      </xdr:nvSpPr>
      <xdr:spPr>
        <a:xfrm>
          <a:off x="6705111" y="976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23261</xdr:rowOff>
    </xdr:from>
    <xdr:to>
      <xdr:col>15</xdr:col>
      <xdr:colOff>180975</xdr:colOff>
      <xdr:row>79</xdr:row>
      <xdr:rowOff>98879</xdr:rowOff>
    </xdr:to>
    <xdr:cxnSp macro="">
      <xdr:nvCxnSpPr>
        <xdr:cNvPr id="409" name="直線コネクタ 408"/>
        <xdr:cNvCxnSpPr/>
      </xdr:nvCxnSpPr>
      <xdr:spPr>
        <a:xfrm flipV="1">
          <a:off x="9639300" y="13396361"/>
          <a:ext cx="838200" cy="24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2" name="フローチャート : 判断 411"/>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51416</xdr:rowOff>
    </xdr:from>
    <xdr:ext cx="534377" cy="259045"/>
    <xdr:sp macro="" textlink="">
      <xdr:nvSpPr>
        <xdr:cNvPr id="413" name="テキスト ボックス 412"/>
        <xdr:cNvSpPr txBox="1"/>
      </xdr:nvSpPr>
      <xdr:spPr>
        <a:xfrm>
          <a:off x="9372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143911</xdr:rowOff>
    </xdr:from>
    <xdr:to>
      <xdr:col>15</xdr:col>
      <xdr:colOff>231775</xdr:colOff>
      <xdr:row>78</xdr:row>
      <xdr:rowOff>74061</xdr:rowOff>
    </xdr:to>
    <xdr:sp macro="" textlink="">
      <xdr:nvSpPr>
        <xdr:cNvPr id="419" name="円/楕円 418"/>
        <xdr:cNvSpPr/>
      </xdr:nvSpPr>
      <xdr:spPr>
        <a:xfrm>
          <a:off x="10426700" y="1334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122338</xdr:rowOff>
    </xdr:from>
    <xdr:ext cx="534377" cy="259045"/>
    <xdr:sp macro="" textlink="">
      <xdr:nvSpPr>
        <xdr:cNvPr id="420" name="普通建設事業費 （ うち新規整備　）該当値テキスト"/>
        <xdr:cNvSpPr txBox="1"/>
      </xdr:nvSpPr>
      <xdr:spPr>
        <a:xfrm>
          <a:off x="10528300" y="1332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15,131</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48079</xdr:rowOff>
    </xdr:from>
    <xdr:to>
      <xdr:col>14</xdr:col>
      <xdr:colOff>79375</xdr:colOff>
      <xdr:row>79</xdr:row>
      <xdr:rowOff>149679</xdr:rowOff>
    </xdr:to>
    <xdr:sp macro="" textlink="">
      <xdr:nvSpPr>
        <xdr:cNvPr id="421" name="円/楕円 420"/>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140806</xdr:rowOff>
    </xdr:from>
    <xdr:ext cx="249299" cy="259045"/>
    <xdr:sp macro="" textlink="">
      <xdr:nvSpPr>
        <xdr:cNvPr id="422" name="テキスト ボックス 421"/>
        <xdr:cNvSpPr txBox="1"/>
      </xdr:nvSpPr>
      <xdr:spPr>
        <a:xfrm>
          <a:off x="9514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17514</xdr:rowOff>
    </xdr:from>
    <xdr:to>
      <xdr:col>15</xdr:col>
      <xdr:colOff>180975</xdr:colOff>
      <xdr:row>98</xdr:row>
      <xdr:rowOff>45256</xdr:rowOff>
    </xdr:to>
    <xdr:cxnSp macro="">
      <xdr:nvCxnSpPr>
        <xdr:cNvPr id="453" name="直線コネクタ 452"/>
        <xdr:cNvCxnSpPr/>
      </xdr:nvCxnSpPr>
      <xdr:spPr>
        <a:xfrm>
          <a:off x="9639300" y="16476714"/>
          <a:ext cx="838200" cy="37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6" name="フローチャート : 判断 455"/>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62690</xdr:rowOff>
    </xdr:from>
    <xdr:ext cx="534377" cy="259045"/>
    <xdr:sp macro="" textlink="">
      <xdr:nvSpPr>
        <xdr:cNvPr id="457" name="テキスト ボックス 456"/>
        <xdr:cNvSpPr txBox="1"/>
      </xdr:nvSpPr>
      <xdr:spPr>
        <a:xfrm>
          <a:off x="9372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165906</xdr:rowOff>
    </xdr:from>
    <xdr:to>
      <xdr:col>15</xdr:col>
      <xdr:colOff>231775</xdr:colOff>
      <xdr:row>98</xdr:row>
      <xdr:rowOff>96056</xdr:rowOff>
    </xdr:to>
    <xdr:sp macro="" textlink="">
      <xdr:nvSpPr>
        <xdr:cNvPr id="463" name="円/楕円 462"/>
        <xdr:cNvSpPr/>
      </xdr:nvSpPr>
      <xdr:spPr>
        <a:xfrm>
          <a:off x="10426700" y="1679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144333</xdr:rowOff>
    </xdr:from>
    <xdr:ext cx="534377" cy="259045"/>
    <xdr:sp macro="" textlink="">
      <xdr:nvSpPr>
        <xdr:cNvPr id="464" name="普通建設事業費 （ うち更新整備　）該当値テキスト"/>
        <xdr:cNvSpPr txBox="1"/>
      </xdr:nvSpPr>
      <xdr:spPr>
        <a:xfrm>
          <a:off x="10528300" y="1677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13,784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138164</xdr:rowOff>
    </xdr:from>
    <xdr:to>
      <xdr:col>14</xdr:col>
      <xdr:colOff>79375</xdr:colOff>
      <xdr:row>96</xdr:row>
      <xdr:rowOff>68314</xdr:rowOff>
    </xdr:to>
    <xdr:sp macro="" textlink="">
      <xdr:nvSpPr>
        <xdr:cNvPr id="465" name="円/楕円 464"/>
        <xdr:cNvSpPr/>
      </xdr:nvSpPr>
      <xdr:spPr>
        <a:xfrm>
          <a:off x="9588500" y="164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84841</xdr:rowOff>
    </xdr:from>
    <xdr:ext cx="534377" cy="259045"/>
    <xdr:sp macro="" textlink="">
      <xdr:nvSpPr>
        <xdr:cNvPr id="466" name="テキスト ボックス 465"/>
        <xdr:cNvSpPr txBox="1"/>
      </xdr:nvSpPr>
      <xdr:spPr>
        <a:xfrm>
          <a:off x="9372111" y="1620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9" name="フローチャート : 判断 498"/>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135056</xdr:rowOff>
    </xdr:from>
    <xdr:ext cx="469744" cy="259045"/>
    <xdr:sp macro="" textlink="">
      <xdr:nvSpPr>
        <xdr:cNvPr id="500" name="テキスト ボックス 499"/>
        <xdr:cNvSpPr txBox="1"/>
      </xdr:nvSpPr>
      <xdr:spPr>
        <a:xfrm>
          <a:off x="15246427"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2" name="フローチャート : 判断 501"/>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124045</xdr:rowOff>
    </xdr:from>
    <xdr:ext cx="469744" cy="259045"/>
    <xdr:sp macro="" textlink="">
      <xdr:nvSpPr>
        <xdr:cNvPr id="503" name="テキスト ボックス 502"/>
        <xdr:cNvSpPr txBox="1"/>
      </xdr:nvSpPr>
      <xdr:spPr>
        <a:xfrm>
          <a:off x="14357427"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5" name="フローチャート : 判断 504"/>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99814</xdr:rowOff>
    </xdr:from>
    <xdr:ext cx="469744" cy="259045"/>
    <xdr:sp macro="" textlink="">
      <xdr:nvSpPr>
        <xdr:cNvPr id="506" name="テキスト ボックス 505"/>
        <xdr:cNvSpPr txBox="1"/>
      </xdr:nvSpPr>
      <xdr:spPr>
        <a:xfrm>
          <a:off x="13468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7" name="フローチャート : 判断 506"/>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8" name="テキスト ボックス 507"/>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249299" cy="259045"/>
    <xdr:sp macro="" textlink="">
      <xdr:nvSpPr>
        <xdr:cNvPr id="515" name="災害復旧事業費該当値テキスト"/>
        <xdr:cNvSpPr txBox="1"/>
      </xdr:nvSpPr>
      <xdr:spPr>
        <a:xfrm>
          <a:off x="16370300" y="6603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5038</xdr:rowOff>
    </xdr:from>
    <xdr:to>
      <xdr:col>23</xdr:col>
      <xdr:colOff>517525</xdr:colOff>
      <xdr:row>76</xdr:row>
      <xdr:rowOff>13954</xdr:rowOff>
    </xdr:to>
    <xdr:cxnSp macro="">
      <xdr:nvCxnSpPr>
        <xdr:cNvPr id="603" name="直線コネクタ 602"/>
        <xdr:cNvCxnSpPr/>
      </xdr:nvCxnSpPr>
      <xdr:spPr>
        <a:xfrm flipV="1">
          <a:off x="15481300" y="13035238"/>
          <a:ext cx="8382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85145</xdr:rowOff>
    </xdr:from>
    <xdr:ext cx="534377" cy="259045"/>
    <xdr:sp macro="" textlink="">
      <xdr:nvSpPr>
        <xdr:cNvPr id="604" name="公債費平均値テキスト"/>
        <xdr:cNvSpPr txBox="1"/>
      </xdr:nvSpPr>
      <xdr:spPr>
        <a:xfrm>
          <a:off x="16370300" y="12772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13954</xdr:rowOff>
    </xdr:from>
    <xdr:to>
      <xdr:col>22</xdr:col>
      <xdr:colOff>365125</xdr:colOff>
      <xdr:row>76</xdr:row>
      <xdr:rowOff>29270</xdr:rowOff>
    </xdr:to>
    <xdr:cxnSp macro="">
      <xdr:nvCxnSpPr>
        <xdr:cNvPr id="606" name="直線コネクタ 605"/>
        <xdr:cNvCxnSpPr/>
      </xdr:nvCxnSpPr>
      <xdr:spPr>
        <a:xfrm flipV="1">
          <a:off x="14592300" y="13044154"/>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7" name="フローチャート : 判断 606"/>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8" name="テキスト ボックス 607"/>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13480</xdr:rowOff>
    </xdr:from>
    <xdr:to>
      <xdr:col>21</xdr:col>
      <xdr:colOff>161925</xdr:colOff>
      <xdr:row>76</xdr:row>
      <xdr:rowOff>29270</xdr:rowOff>
    </xdr:to>
    <xdr:cxnSp macro="">
      <xdr:nvCxnSpPr>
        <xdr:cNvPr id="609" name="直線コネクタ 608"/>
        <xdr:cNvCxnSpPr/>
      </xdr:nvCxnSpPr>
      <xdr:spPr>
        <a:xfrm>
          <a:off x="13703300" y="13043680"/>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10" name="フローチャート : 判断 609"/>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11" name="テキスト ボックス 610"/>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8255</xdr:rowOff>
    </xdr:from>
    <xdr:to>
      <xdr:col>19</xdr:col>
      <xdr:colOff>644525</xdr:colOff>
      <xdr:row>76</xdr:row>
      <xdr:rowOff>13480</xdr:rowOff>
    </xdr:to>
    <xdr:cxnSp macro="">
      <xdr:nvCxnSpPr>
        <xdr:cNvPr id="612" name="直線コネクタ 611"/>
        <xdr:cNvCxnSpPr/>
      </xdr:nvCxnSpPr>
      <xdr:spPr>
        <a:xfrm>
          <a:off x="12814300" y="13038455"/>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3" name="フローチャート : 判断 612"/>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14" name="テキスト ボックス 613"/>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5" name="フローチャート : 判断 614"/>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16" name="テキスト ボックス 615"/>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125688</xdr:rowOff>
    </xdr:from>
    <xdr:to>
      <xdr:col>23</xdr:col>
      <xdr:colOff>568325</xdr:colOff>
      <xdr:row>76</xdr:row>
      <xdr:rowOff>55838</xdr:rowOff>
    </xdr:to>
    <xdr:sp macro="" textlink="">
      <xdr:nvSpPr>
        <xdr:cNvPr id="622" name="円/楕円 621"/>
        <xdr:cNvSpPr/>
      </xdr:nvSpPr>
      <xdr:spPr>
        <a:xfrm>
          <a:off x="16268700" y="1298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104115</xdr:rowOff>
    </xdr:from>
    <xdr:ext cx="534377" cy="259045"/>
    <xdr:sp macro="" textlink="">
      <xdr:nvSpPr>
        <xdr:cNvPr id="623" name="公債費該当値テキスト"/>
        <xdr:cNvSpPr txBox="1"/>
      </xdr:nvSpPr>
      <xdr:spPr>
        <a:xfrm>
          <a:off x="16370300" y="1296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37,247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134603</xdr:rowOff>
    </xdr:from>
    <xdr:to>
      <xdr:col>22</xdr:col>
      <xdr:colOff>415925</xdr:colOff>
      <xdr:row>76</xdr:row>
      <xdr:rowOff>64753</xdr:rowOff>
    </xdr:to>
    <xdr:sp macro="" textlink="">
      <xdr:nvSpPr>
        <xdr:cNvPr id="624" name="円/楕円 623"/>
        <xdr:cNvSpPr/>
      </xdr:nvSpPr>
      <xdr:spPr>
        <a:xfrm>
          <a:off x="15430500" y="1299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55881</xdr:rowOff>
    </xdr:from>
    <xdr:ext cx="534377" cy="259045"/>
    <xdr:sp macro="" textlink="">
      <xdr:nvSpPr>
        <xdr:cNvPr id="625" name="テキスト ボックス 624"/>
        <xdr:cNvSpPr txBox="1"/>
      </xdr:nvSpPr>
      <xdr:spPr>
        <a:xfrm>
          <a:off x="15214111" y="1308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149920</xdr:rowOff>
    </xdr:from>
    <xdr:to>
      <xdr:col>21</xdr:col>
      <xdr:colOff>212725</xdr:colOff>
      <xdr:row>76</xdr:row>
      <xdr:rowOff>80070</xdr:rowOff>
    </xdr:to>
    <xdr:sp macro="" textlink="">
      <xdr:nvSpPr>
        <xdr:cNvPr id="626" name="円/楕円 625"/>
        <xdr:cNvSpPr/>
      </xdr:nvSpPr>
      <xdr:spPr>
        <a:xfrm>
          <a:off x="14541500" y="1300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71197</xdr:rowOff>
    </xdr:from>
    <xdr:ext cx="534377" cy="259045"/>
    <xdr:sp macro="" textlink="">
      <xdr:nvSpPr>
        <xdr:cNvPr id="627" name="テキスト ボックス 626"/>
        <xdr:cNvSpPr txBox="1"/>
      </xdr:nvSpPr>
      <xdr:spPr>
        <a:xfrm>
          <a:off x="14325111" y="1310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35,763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134130</xdr:rowOff>
    </xdr:from>
    <xdr:to>
      <xdr:col>20</xdr:col>
      <xdr:colOff>9525</xdr:colOff>
      <xdr:row>76</xdr:row>
      <xdr:rowOff>64280</xdr:rowOff>
    </xdr:to>
    <xdr:sp macro="" textlink="">
      <xdr:nvSpPr>
        <xdr:cNvPr id="628" name="円/楕円 627"/>
        <xdr:cNvSpPr/>
      </xdr:nvSpPr>
      <xdr:spPr>
        <a:xfrm>
          <a:off x="13652500" y="129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55407</xdr:rowOff>
    </xdr:from>
    <xdr:ext cx="534377" cy="259045"/>
    <xdr:sp macro="" textlink="">
      <xdr:nvSpPr>
        <xdr:cNvPr id="629" name="テキスト ボックス 628"/>
        <xdr:cNvSpPr txBox="1"/>
      </xdr:nvSpPr>
      <xdr:spPr>
        <a:xfrm>
          <a:off x="13436111" y="1308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128905</xdr:rowOff>
    </xdr:from>
    <xdr:to>
      <xdr:col>18</xdr:col>
      <xdr:colOff>492125</xdr:colOff>
      <xdr:row>76</xdr:row>
      <xdr:rowOff>59055</xdr:rowOff>
    </xdr:to>
    <xdr:sp macro="" textlink="">
      <xdr:nvSpPr>
        <xdr:cNvPr id="630" name="円/楕円 629"/>
        <xdr:cNvSpPr/>
      </xdr:nvSpPr>
      <xdr:spPr>
        <a:xfrm>
          <a:off x="12763500" y="12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50182</xdr:rowOff>
    </xdr:from>
    <xdr:ext cx="534377" cy="259045"/>
    <xdr:sp macro="" textlink="">
      <xdr:nvSpPr>
        <xdr:cNvPr id="631" name="テキスト ボックス 630"/>
        <xdr:cNvSpPr txBox="1"/>
      </xdr:nvSpPr>
      <xdr:spPr>
        <a:xfrm>
          <a:off x="12547111" y="130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122992</xdr:rowOff>
    </xdr:from>
    <xdr:to>
      <xdr:col>23</xdr:col>
      <xdr:colOff>517525</xdr:colOff>
      <xdr:row>97</xdr:row>
      <xdr:rowOff>27705</xdr:rowOff>
    </xdr:to>
    <xdr:cxnSp macro="">
      <xdr:nvCxnSpPr>
        <xdr:cNvPr id="660" name="直線コネクタ 659"/>
        <xdr:cNvCxnSpPr/>
      </xdr:nvCxnSpPr>
      <xdr:spPr>
        <a:xfrm flipV="1">
          <a:off x="15481300" y="16582192"/>
          <a:ext cx="838200" cy="7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65346</xdr:rowOff>
    </xdr:from>
    <xdr:ext cx="534377" cy="259045"/>
    <xdr:sp macro="" textlink="">
      <xdr:nvSpPr>
        <xdr:cNvPr id="661" name="積立金平均値テキスト"/>
        <xdr:cNvSpPr txBox="1"/>
      </xdr:nvSpPr>
      <xdr:spPr>
        <a:xfrm>
          <a:off x="16370300" y="1669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6789</xdr:rowOff>
    </xdr:from>
    <xdr:to>
      <xdr:col>22</xdr:col>
      <xdr:colOff>365125</xdr:colOff>
      <xdr:row>97</xdr:row>
      <xdr:rowOff>27705</xdr:rowOff>
    </xdr:to>
    <xdr:cxnSp macro="">
      <xdr:nvCxnSpPr>
        <xdr:cNvPr id="663" name="直線コネクタ 662"/>
        <xdr:cNvCxnSpPr/>
      </xdr:nvCxnSpPr>
      <xdr:spPr>
        <a:xfrm>
          <a:off x="14592300" y="16465989"/>
          <a:ext cx="889000" cy="19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4" name="フローチャート : 判断 663"/>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100113</xdr:rowOff>
    </xdr:from>
    <xdr:ext cx="534377" cy="259045"/>
    <xdr:sp macro="" textlink="">
      <xdr:nvSpPr>
        <xdr:cNvPr id="665" name="テキスト ボックス 664"/>
        <xdr:cNvSpPr txBox="1"/>
      </xdr:nvSpPr>
      <xdr:spPr>
        <a:xfrm>
          <a:off x="15214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6789</xdr:rowOff>
    </xdr:from>
    <xdr:to>
      <xdr:col>21</xdr:col>
      <xdr:colOff>161925</xdr:colOff>
      <xdr:row>97</xdr:row>
      <xdr:rowOff>18751</xdr:rowOff>
    </xdr:to>
    <xdr:cxnSp macro="">
      <xdr:nvCxnSpPr>
        <xdr:cNvPr id="666" name="直線コネクタ 665"/>
        <xdr:cNvCxnSpPr/>
      </xdr:nvCxnSpPr>
      <xdr:spPr>
        <a:xfrm flipV="1">
          <a:off x="13703300" y="16465989"/>
          <a:ext cx="889000" cy="18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7" name="フローチャート : 判断 666"/>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51268</xdr:rowOff>
    </xdr:from>
    <xdr:ext cx="534377" cy="259045"/>
    <xdr:sp macro="" textlink="">
      <xdr:nvSpPr>
        <xdr:cNvPr id="668" name="テキスト ボックス 667"/>
        <xdr:cNvSpPr txBox="1"/>
      </xdr:nvSpPr>
      <xdr:spPr>
        <a:xfrm>
          <a:off x="14325111" y="1668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103487</xdr:rowOff>
    </xdr:from>
    <xdr:to>
      <xdr:col>19</xdr:col>
      <xdr:colOff>644525</xdr:colOff>
      <xdr:row>97</xdr:row>
      <xdr:rowOff>18751</xdr:rowOff>
    </xdr:to>
    <xdr:cxnSp macro="">
      <xdr:nvCxnSpPr>
        <xdr:cNvPr id="669" name="直線コネクタ 668"/>
        <xdr:cNvCxnSpPr/>
      </xdr:nvCxnSpPr>
      <xdr:spPr>
        <a:xfrm>
          <a:off x="12814300" y="16391237"/>
          <a:ext cx="889000" cy="25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70" name="フローチャート : 判断 669"/>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71" name="テキスト ボックス 670"/>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2" name="フローチャート : 判断 671"/>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124516</xdr:rowOff>
    </xdr:from>
    <xdr:ext cx="534377" cy="259045"/>
    <xdr:sp macro="" textlink="">
      <xdr:nvSpPr>
        <xdr:cNvPr id="673" name="テキスト ボックス 672"/>
        <xdr:cNvSpPr txBox="1"/>
      </xdr:nvSpPr>
      <xdr:spPr>
        <a:xfrm>
          <a:off x="12547111" y="1675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72192</xdr:rowOff>
    </xdr:from>
    <xdr:to>
      <xdr:col>23</xdr:col>
      <xdr:colOff>568325</xdr:colOff>
      <xdr:row>97</xdr:row>
      <xdr:rowOff>2342</xdr:rowOff>
    </xdr:to>
    <xdr:sp macro="" textlink="">
      <xdr:nvSpPr>
        <xdr:cNvPr id="679" name="円/楕円 678"/>
        <xdr:cNvSpPr/>
      </xdr:nvSpPr>
      <xdr:spPr>
        <a:xfrm>
          <a:off x="16268700" y="1653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95069</xdr:rowOff>
    </xdr:from>
    <xdr:ext cx="534377" cy="259045"/>
    <xdr:sp macro="" textlink="">
      <xdr:nvSpPr>
        <xdr:cNvPr id="680" name="積立金該当値テキスト"/>
        <xdr:cNvSpPr txBox="1"/>
      </xdr:nvSpPr>
      <xdr:spPr>
        <a:xfrm>
          <a:off x="16370300" y="1638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22,877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148355</xdr:rowOff>
    </xdr:from>
    <xdr:to>
      <xdr:col>22</xdr:col>
      <xdr:colOff>415925</xdr:colOff>
      <xdr:row>97</xdr:row>
      <xdr:rowOff>78505</xdr:rowOff>
    </xdr:to>
    <xdr:sp macro="" textlink="">
      <xdr:nvSpPr>
        <xdr:cNvPr id="681" name="円/楕円 680"/>
        <xdr:cNvSpPr/>
      </xdr:nvSpPr>
      <xdr:spPr>
        <a:xfrm>
          <a:off x="15430500" y="1660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95032</xdr:rowOff>
    </xdr:from>
    <xdr:ext cx="534377" cy="259045"/>
    <xdr:sp macro="" textlink="">
      <xdr:nvSpPr>
        <xdr:cNvPr id="682" name="テキスト ボックス 681"/>
        <xdr:cNvSpPr txBox="1"/>
      </xdr:nvSpPr>
      <xdr:spPr>
        <a:xfrm>
          <a:off x="15214111" y="1638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127439</xdr:rowOff>
    </xdr:from>
    <xdr:to>
      <xdr:col>21</xdr:col>
      <xdr:colOff>212725</xdr:colOff>
      <xdr:row>96</xdr:row>
      <xdr:rowOff>57589</xdr:rowOff>
    </xdr:to>
    <xdr:sp macro="" textlink="">
      <xdr:nvSpPr>
        <xdr:cNvPr id="683" name="円/楕円 682"/>
        <xdr:cNvSpPr/>
      </xdr:nvSpPr>
      <xdr:spPr>
        <a:xfrm>
          <a:off x="14541500" y="1641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74116</xdr:rowOff>
    </xdr:from>
    <xdr:ext cx="534377" cy="259045"/>
    <xdr:sp macro="" textlink="">
      <xdr:nvSpPr>
        <xdr:cNvPr id="684" name="テキスト ボックス 683"/>
        <xdr:cNvSpPr txBox="1"/>
      </xdr:nvSpPr>
      <xdr:spPr>
        <a:xfrm>
          <a:off x="14325111" y="1619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139401</xdr:rowOff>
    </xdr:from>
    <xdr:to>
      <xdr:col>20</xdr:col>
      <xdr:colOff>9525</xdr:colOff>
      <xdr:row>97</xdr:row>
      <xdr:rowOff>69551</xdr:rowOff>
    </xdr:to>
    <xdr:sp macro="" textlink="">
      <xdr:nvSpPr>
        <xdr:cNvPr id="685" name="円/楕円 684"/>
        <xdr:cNvSpPr/>
      </xdr:nvSpPr>
      <xdr:spPr>
        <a:xfrm>
          <a:off x="13652500" y="1659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60678</xdr:rowOff>
    </xdr:from>
    <xdr:ext cx="534377" cy="259045"/>
    <xdr:sp macro="" textlink="">
      <xdr:nvSpPr>
        <xdr:cNvPr id="686" name="テキスト ボックス 685"/>
        <xdr:cNvSpPr txBox="1"/>
      </xdr:nvSpPr>
      <xdr:spPr>
        <a:xfrm>
          <a:off x="13436111" y="1669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52687</xdr:rowOff>
    </xdr:from>
    <xdr:to>
      <xdr:col>18</xdr:col>
      <xdr:colOff>492125</xdr:colOff>
      <xdr:row>95</xdr:row>
      <xdr:rowOff>154287</xdr:rowOff>
    </xdr:to>
    <xdr:sp macro="" textlink="">
      <xdr:nvSpPr>
        <xdr:cNvPr id="687" name="円/楕円 686"/>
        <xdr:cNvSpPr/>
      </xdr:nvSpPr>
      <xdr:spPr>
        <a:xfrm>
          <a:off x="12763500" y="1634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170814</xdr:rowOff>
    </xdr:from>
    <xdr:ext cx="534377" cy="259045"/>
    <xdr:sp macro="" textlink="">
      <xdr:nvSpPr>
        <xdr:cNvPr id="688" name="テキスト ボックス 687"/>
        <xdr:cNvSpPr txBox="1"/>
      </xdr:nvSpPr>
      <xdr:spPr>
        <a:xfrm>
          <a:off x="12547111" y="1611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7" name="直線コネクタ 71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0" name="直線コネクタ 71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21" name="フローチャート : 判断 720"/>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64343</xdr:rowOff>
    </xdr:from>
    <xdr:ext cx="469744" cy="259045"/>
    <xdr:sp macro="" textlink="">
      <xdr:nvSpPr>
        <xdr:cNvPr id="722" name="テキスト ボックス 721"/>
        <xdr:cNvSpPr txBox="1"/>
      </xdr:nvSpPr>
      <xdr:spPr>
        <a:xfrm>
          <a:off x="21088427"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3" name="直線コネクタ 72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4" name="フローチャート : 判断 723"/>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47579</xdr:rowOff>
    </xdr:from>
    <xdr:ext cx="469744" cy="259045"/>
    <xdr:sp macro="" textlink="">
      <xdr:nvSpPr>
        <xdr:cNvPr id="725" name="テキスト ボックス 724"/>
        <xdr:cNvSpPr txBox="1"/>
      </xdr:nvSpPr>
      <xdr:spPr>
        <a:xfrm>
          <a:off x="20199427" y="63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6" name="直線コネクタ 72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7" name="フローチャート : 判断 726"/>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55351</xdr:rowOff>
    </xdr:from>
    <xdr:ext cx="469744" cy="259045"/>
    <xdr:sp macro="" textlink="">
      <xdr:nvSpPr>
        <xdr:cNvPr id="728" name="テキスト ボックス 727"/>
        <xdr:cNvSpPr txBox="1"/>
      </xdr:nvSpPr>
      <xdr:spPr>
        <a:xfrm>
          <a:off x="19310427" y="63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9" name="フローチャート : 判断 728"/>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57561</xdr:rowOff>
    </xdr:from>
    <xdr:ext cx="469744" cy="259045"/>
    <xdr:sp macro="" textlink="">
      <xdr:nvSpPr>
        <xdr:cNvPr id="730" name="テキスト ボックス 729"/>
        <xdr:cNvSpPr txBox="1"/>
      </xdr:nvSpPr>
      <xdr:spPr>
        <a:xfrm>
          <a:off x="18421427" y="640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6" name="円/楕円 73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8" name="円/楕円 73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9" name="テキスト ボックス 73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0" name="円/楕円 73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1" name="テキスト ボックス 74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2" name="円/楕円 74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3" name="テキスト ボックス 74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4" name="円/楕円 74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5" name="テキスト ボックス 74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138785</xdr:rowOff>
    </xdr:from>
    <xdr:to>
      <xdr:col>32</xdr:col>
      <xdr:colOff>187325</xdr:colOff>
      <xdr:row>58</xdr:row>
      <xdr:rowOff>138785</xdr:rowOff>
    </xdr:to>
    <xdr:cxnSp macro="">
      <xdr:nvCxnSpPr>
        <xdr:cNvPr id="772" name="直線コネクタ 771"/>
        <xdr:cNvCxnSpPr/>
      </xdr:nvCxnSpPr>
      <xdr:spPr>
        <a:xfrm>
          <a:off x="21323300" y="1008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138785</xdr:rowOff>
    </xdr:from>
    <xdr:to>
      <xdr:col>31</xdr:col>
      <xdr:colOff>34925</xdr:colOff>
      <xdr:row>58</xdr:row>
      <xdr:rowOff>138785</xdr:rowOff>
    </xdr:to>
    <xdr:cxnSp macro="">
      <xdr:nvCxnSpPr>
        <xdr:cNvPr id="775" name="直線コネクタ 774"/>
        <xdr:cNvCxnSpPr/>
      </xdr:nvCxnSpPr>
      <xdr:spPr>
        <a:xfrm>
          <a:off x="20434300" y="1008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6" name="フローチャート : 判断 775"/>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102351</xdr:rowOff>
    </xdr:from>
    <xdr:ext cx="469744" cy="259045"/>
    <xdr:sp macro="" textlink="">
      <xdr:nvSpPr>
        <xdr:cNvPr id="777" name="テキスト ボックス 776"/>
        <xdr:cNvSpPr txBox="1"/>
      </xdr:nvSpPr>
      <xdr:spPr>
        <a:xfrm>
          <a:off x="21088427" y="970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138785</xdr:rowOff>
    </xdr:from>
    <xdr:to>
      <xdr:col>29</xdr:col>
      <xdr:colOff>517525</xdr:colOff>
      <xdr:row>58</xdr:row>
      <xdr:rowOff>138785</xdr:rowOff>
    </xdr:to>
    <xdr:cxnSp macro="">
      <xdr:nvCxnSpPr>
        <xdr:cNvPr id="778" name="直線コネクタ 777"/>
        <xdr:cNvCxnSpPr/>
      </xdr:nvCxnSpPr>
      <xdr:spPr>
        <a:xfrm>
          <a:off x="19545300" y="1008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9" name="フローチャート : 判断 778"/>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59923</xdr:rowOff>
    </xdr:from>
    <xdr:ext cx="469744" cy="259045"/>
    <xdr:sp macro="" textlink="">
      <xdr:nvSpPr>
        <xdr:cNvPr id="780" name="テキスト ボックス 779"/>
        <xdr:cNvSpPr txBox="1"/>
      </xdr:nvSpPr>
      <xdr:spPr>
        <a:xfrm>
          <a:off x="20199427" y="96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138763</xdr:rowOff>
    </xdr:from>
    <xdr:to>
      <xdr:col>28</xdr:col>
      <xdr:colOff>314325</xdr:colOff>
      <xdr:row>58</xdr:row>
      <xdr:rowOff>138785</xdr:rowOff>
    </xdr:to>
    <xdr:cxnSp macro="">
      <xdr:nvCxnSpPr>
        <xdr:cNvPr id="781" name="直線コネクタ 780"/>
        <xdr:cNvCxnSpPr/>
      </xdr:nvCxnSpPr>
      <xdr:spPr>
        <a:xfrm>
          <a:off x="18656300" y="10082863"/>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2" name="フローチャート : 判断 781"/>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62963</xdr:rowOff>
    </xdr:from>
    <xdr:ext cx="469744" cy="259045"/>
    <xdr:sp macro="" textlink="">
      <xdr:nvSpPr>
        <xdr:cNvPr id="783" name="テキスト ボックス 782"/>
        <xdr:cNvSpPr txBox="1"/>
      </xdr:nvSpPr>
      <xdr:spPr>
        <a:xfrm>
          <a:off x="19310427" y="96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4" name="フローチャート : 判断 783"/>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46916</xdr:rowOff>
    </xdr:from>
    <xdr:ext cx="469744" cy="259045"/>
    <xdr:sp macro="" textlink="">
      <xdr:nvSpPr>
        <xdr:cNvPr id="785" name="テキスト ボックス 784"/>
        <xdr:cNvSpPr txBox="1"/>
      </xdr:nvSpPr>
      <xdr:spPr>
        <a:xfrm>
          <a:off x="18421427" y="964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87985</xdr:rowOff>
    </xdr:from>
    <xdr:to>
      <xdr:col>32</xdr:col>
      <xdr:colOff>238125</xdr:colOff>
      <xdr:row>59</xdr:row>
      <xdr:rowOff>18135</xdr:rowOff>
    </xdr:to>
    <xdr:sp macro="" textlink="">
      <xdr:nvSpPr>
        <xdr:cNvPr id="791" name="円/楕円 790"/>
        <xdr:cNvSpPr/>
      </xdr:nvSpPr>
      <xdr:spPr>
        <a:xfrm>
          <a:off x="221107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2912</xdr:rowOff>
    </xdr:from>
    <xdr:ext cx="313932" cy="259045"/>
    <xdr:sp macro="" textlink="">
      <xdr:nvSpPr>
        <xdr:cNvPr id="792" name="貸付金該当値テキスト"/>
        <xdr:cNvSpPr txBox="1"/>
      </xdr:nvSpPr>
      <xdr:spPr>
        <a:xfrm>
          <a:off x="22212300" y="9947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87985</xdr:rowOff>
    </xdr:from>
    <xdr:to>
      <xdr:col>31</xdr:col>
      <xdr:colOff>85725</xdr:colOff>
      <xdr:row>59</xdr:row>
      <xdr:rowOff>18135</xdr:rowOff>
    </xdr:to>
    <xdr:sp macro="" textlink="">
      <xdr:nvSpPr>
        <xdr:cNvPr id="793" name="円/楕円 792"/>
        <xdr:cNvSpPr/>
      </xdr:nvSpPr>
      <xdr:spPr>
        <a:xfrm>
          <a:off x="21272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9262</xdr:rowOff>
    </xdr:from>
    <xdr:ext cx="313932" cy="259045"/>
    <xdr:sp macro="" textlink="">
      <xdr:nvSpPr>
        <xdr:cNvPr id="794" name="テキスト ボックス 793"/>
        <xdr:cNvSpPr txBox="1"/>
      </xdr:nvSpPr>
      <xdr:spPr>
        <a:xfrm>
          <a:off x="21166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87985</xdr:rowOff>
    </xdr:from>
    <xdr:to>
      <xdr:col>29</xdr:col>
      <xdr:colOff>568325</xdr:colOff>
      <xdr:row>59</xdr:row>
      <xdr:rowOff>18135</xdr:rowOff>
    </xdr:to>
    <xdr:sp macro="" textlink="">
      <xdr:nvSpPr>
        <xdr:cNvPr id="795" name="円/楕円 794"/>
        <xdr:cNvSpPr/>
      </xdr:nvSpPr>
      <xdr:spPr>
        <a:xfrm>
          <a:off x="20383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9262</xdr:rowOff>
    </xdr:from>
    <xdr:ext cx="313932" cy="259045"/>
    <xdr:sp macro="" textlink="">
      <xdr:nvSpPr>
        <xdr:cNvPr id="796" name="テキスト ボックス 795"/>
        <xdr:cNvSpPr txBox="1"/>
      </xdr:nvSpPr>
      <xdr:spPr>
        <a:xfrm>
          <a:off x="20277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87985</xdr:rowOff>
    </xdr:from>
    <xdr:to>
      <xdr:col>28</xdr:col>
      <xdr:colOff>365125</xdr:colOff>
      <xdr:row>59</xdr:row>
      <xdr:rowOff>18135</xdr:rowOff>
    </xdr:to>
    <xdr:sp macro="" textlink="">
      <xdr:nvSpPr>
        <xdr:cNvPr id="797" name="円/楕円 796"/>
        <xdr:cNvSpPr/>
      </xdr:nvSpPr>
      <xdr:spPr>
        <a:xfrm>
          <a:off x="19494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9262</xdr:rowOff>
    </xdr:from>
    <xdr:ext cx="313932" cy="259045"/>
    <xdr:sp macro="" textlink="">
      <xdr:nvSpPr>
        <xdr:cNvPr id="798" name="テキスト ボックス 797"/>
        <xdr:cNvSpPr txBox="1"/>
      </xdr:nvSpPr>
      <xdr:spPr>
        <a:xfrm>
          <a:off x="19388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87963</xdr:rowOff>
    </xdr:from>
    <xdr:to>
      <xdr:col>27</xdr:col>
      <xdr:colOff>161925</xdr:colOff>
      <xdr:row>59</xdr:row>
      <xdr:rowOff>18113</xdr:rowOff>
    </xdr:to>
    <xdr:sp macro="" textlink="">
      <xdr:nvSpPr>
        <xdr:cNvPr id="799" name="円/楕円 798"/>
        <xdr:cNvSpPr/>
      </xdr:nvSpPr>
      <xdr:spPr>
        <a:xfrm>
          <a:off x="18605500" y="100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9240</xdr:rowOff>
    </xdr:from>
    <xdr:ext cx="313932" cy="259045"/>
    <xdr:sp macro="" textlink="">
      <xdr:nvSpPr>
        <xdr:cNvPr id="800" name="テキスト ボックス 799"/>
        <xdr:cNvSpPr txBox="1"/>
      </xdr:nvSpPr>
      <xdr:spPr>
        <a:xfrm>
          <a:off x="18499333" y="101247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53,364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30269</xdr:rowOff>
    </xdr:from>
    <xdr:to>
      <xdr:col>32</xdr:col>
      <xdr:colOff>187325</xdr:colOff>
      <xdr:row>76</xdr:row>
      <xdr:rowOff>55256</xdr:rowOff>
    </xdr:to>
    <xdr:cxnSp macro="">
      <xdr:nvCxnSpPr>
        <xdr:cNvPr id="828" name="直線コネクタ 827"/>
        <xdr:cNvCxnSpPr/>
      </xdr:nvCxnSpPr>
      <xdr:spPr>
        <a:xfrm flipV="1">
          <a:off x="21323300" y="13060469"/>
          <a:ext cx="838200" cy="2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9"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55256</xdr:rowOff>
    </xdr:from>
    <xdr:to>
      <xdr:col>31</xdr:col>
      <xdr:colOff>34925</xdr:colOff>
      <xdr:row>76</xdr:row>
      <xdr:rowOff>89339</xdr:rowOff>
    </xdr:to>
    <xdr:cxnSp macro="">
      <xdr:nvCxnSpPr>
        <xdr:cNvPr id="831" name="直線コネクタ 830"/>
        <xdr:cNvCxnSpPr/>
      </xdr:nvCxnSpPr>
      <xdr:spPr>
        <a:xfrm flipV="1">
          <a:off x="20434300" y="13085456"/>
          <a:ext cx="889000" cy="3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2" name="フローチャート : 判断 831"/>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30433</xdr:rowOff>
    </xdr:from>
    <xdr:ext cx="534377" cy="259045"/>
    <xdr:sp macro="" textlink="">
      <xdr:nvSpPr>
        <xdr:cNvPr id="833" name="テキスト ボックス 832"/>
        <xdr:cNvSpPr txBox="1"/>
      </xdr:nvSpPr>
      <xdr:spPr>
        <a:xfrm>
          <a:off x="21056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89339</xdr:rowOff>
    </xdr:from>
    <xdr:to>
      <xdr:col>29</xdr:col>
      <xdr:colOff>517525</xdr:colOff>
      <xdr:row>76</xdr:row>
      <xdr:rowOff>108496</xdr:rowOff>
    </xdr:to>
    <xdr:cxnSp macro="">
      <xdr:nvCxnSpPr>
        <xdr:cNvPr id="834" name="直線コネクタ 833"/>
        <xdr:cNvCxnSpPr/>
      </xdr:nvCxnSpPr>
      <xdr:spPr>
        <a:xfrm flipV="1">
          <a:off x="19545300" y="13119539"/>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5" name="フローチャート : 判断 834"/>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62163</xdr:rowOff>
    </xdr:from>
    <xdr:ext cx="534377" cy="259045"/>
    <xdr:sp macro="" textlink="">
      <xdr:nvSpPr>
        <xdr:cNvPr id="836" name="テキスト ボックス 835"/>
        <xdr:cNvSpPr txBox="1"/>
      </xdr:nvSpPr>
      <xdr:spPr>
        <a:xfrm>
          <a:off x="20167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108496</xdr:rowOff>
    </xdr:from>
    <xdr:to>
      <xdr:col>28</xdr:col>
      <xdr:colOff>314325</xdr:colOff>
      <xdr:row>76</xdr:row>
      <xdr:rowOff>158034</xdr:rowOff>
    </xdr:to>
    <xdr:cxnSp macro="">
      <xdr:nvCxnSpPr>
        <xdr:cNvPr id="837" name="直線コネクタ 836"/>
        <xdr:cNvCxnSpPr/>
      </xdr:nvCxnSpPr>
      <xdr:spPr>
        <a:xfrm flipV="1">
          <a:off x="18656300" y="13138696"/>
          <a:ext cx="889000" cy="4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8" name="フローチャート : 判断 837"/>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71513</xdr:rowOff>
    </xdr:from>
    <xdr:ext cx="534377" cy="259045"/>
    <xdr:sp macro="" textlink="">
      <xdr:nvSpPr>
        <xdr:cNvPr id="839" name="テキスト ボックス 838"/>
        <xdr:cNvSpPr txBox="1"/>
      </xdr:nvSpPr>
      <xdr:spPr>
        <a:xfrm>
          <a:off x="19278111" y="127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40" name="フローチャート : 判断 839"/>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74827</xdr:rowOff>
    </xdr:from>
    <xdr:ext cx="534377" cy="259045"/>
    <xdr:sp macro="" textlink="">
      <xdr:nvSpPr>
        <xdr:cNvPr id="841" name="テキスト ボックス 840"/>
        <xdr:cNvSpPr txBox="1"/>
      </xdr:nvSpPr>
      <xdr:spPr>
        <a:xfrm>
          <a:off x="18389111" y="127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150919</xdr:rowOff>
    </xdr:from>
    <xdr:to>
      <xdr:col>32</xdr:col>
      <xdr:colOff>238125</xdr:colOff>
      <xdr:row>76</xdr:row>
      <xdr:rowOff>81069</xdr:rowOff>
    </xdr:to>
    <xdr:sp macro="" textlink="">
      <xdr:nvSpPr>
        <xdr:cNvPr id="847" name="円/楕円 846"/>
        <xdr:cNvSpPr/>
      </xdr:nvSpPr>
      <xdr:spPr>
        <a:xfrm>
          <a:off x="22110700" y="1300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129346</xdr:rowOff>
    </xdr:from>
    <xdr:ext cx="534377" cy="259045"/>
    <xdr:sp macro="" textlink="">
      <xdr:nvSpPr>
        <xdr:cNvPr id="848" name="繰出金該当値テキスト"/>
        <xdr:cNvSpPr txBox="1"/>
      </xdr:nvSpPr>
      <xdr:spPr>
        <a:xfrm>
          <a:off x="22212300" y="1298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39,787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4456</xdr:rowOff>
    </xdr:from>
    <xdr:to>
      <xdr:col>31</xdr:col>
      <xdr:colOff>85725</xdr:colOff>
      <xdr:row>76</xdr:row>
      <xdr:rowOff>106056</xdr:rowOff>
    </xdr:to>
    <xdr:sp macro="" textlink="">
      <xdr:nvSpPr>
        <xdr:cNvPr id="849" name="円/楕円 848"/>
        <xdr:cNvSpPr/>
      </xdr:nvSpPr>
      <xdr:spPr>
        <a:xfrm>
          <a:off x="21272500" y="130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97183</xdr:rowOff>
    </xdr:from>
    <xdr:ext cx="534377" cy="259045"/>
    <xdr:sp macro="" textlink="">
      <xdr:nvSpPr>
        <xdr:cNvPr id="850" name="テキスト ボックス 849"/>
        <xdr:cNvSpPr txBox="1"/>
      </xdr:nvSpPr>
      <xdr:spPr>
        <a:xfrm>
          <a:off x="21056111" y="1312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38539</xdr:rowOff>
    </xdr:from>
    <xdr:to>
      <xdr:col>29</xdr:col>
      <xdr:colOff>568325</xdr:colOff>
      <xdr:row>76</xdr:row>
      <xdr:rowOff>140139</xdr:rowOff>
    </xdr:to>
    <xdr:sp macro="" textlink="">
      <xdr:nvSpPr>
        <xdr:cNvPr id="851" name="円/楕円 850"/>
        <xdr:cNvSpPr/>
      </xdr:nvSpPr>
      <xdr:spPr>
        <a:xfrm>
          <a:off x="20383500" y="1306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131266</xdr:rowOff>
    </xdr:from>
    <xdr:ext cx="534377" cy="259045"/>
    <xdr:sp macro="" textlink="">
      <xdr:nvSpPr>
        <xdr:cNvPr id="852" name="テキスト ボックス 851"/>
        <xdr:cNvSpPr txBox="1"/>
      </xdr:nvSpPr>
      <xdr:spPr>
        <a:xfrm>
          <a:off x="20167111" y="1316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57696</xdr:rowOff>
    </xdr:from>
    <xdr:to>
      <xdr:col>28</xdr:col>
      <xdr:colOff>365125</xdr:colOff>
      <xdr:row>76</xdr:row>
      <xdr:rowOff>159296</xdr:rowOff>
    </xdr:to>
    <xdr:sp macro="" textlink="">
      <xdr:nvSpPr>
        <xdr:cNvPr id="853" name="円/楕円 852"/>
        <xdr:cNvSpPr/>
      </xdr:nvSpPr>
      <xdr:spPr>
        <a:xfrm>
          <a:off x="19494500" y="130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150423</xdr:rowOff>
    </xdr:from>
    <xdr:ext cx="534377" cy="259045"/>
    <xdr:sp macro="" textlink="">
      <xdr:nvSpPr>
        <xdr:cNvPr id="854" name="テキスト ボックス 853"/>
        <xdr:cNvSpPr txBox="1"/>
      </xdr:nvSpPr>
      <xdr:spPr>
        <a:xfrm>
          <a:off x="19278111" y="1318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36,365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107234</xdr:rowOff>
    </xdr:from>
    <xdr:to>
      <xdr:col>27</xdr:col>
      <xdr:colOff>161925</xdr:colOff>
      <xdr:row>77</xdr:row>
      <xdr:rowOff>37384</xdr:rowOff>
    </xdr:to>
    <xdr:sp macro="" textlink="">
      <xdr:nvSpPr>
        <xdr:cNvPr id="855" name="円/楕円 854"/>
        <xdr:cNvSpPr/>
      </xdr:nvSpPr>
      <xdr:spPr>
        <a:xfrm>
          <a:off x="18605500" y="1313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28511</xdr:rowOff>
    </xdr:from>
    <xdr:ext cx="534377" cy="259045"/>
    <xdr:sp macro="" textlink="">
      <xdr:nvSpPr>
        <xdr:cNvPr id="856" name="テキスト ボックス 855"/>
        <xdr:cNvSpPr txBox="1"/>
      </xdr:nvSpPr>
      <xdr:spPr>
        <a:xfrm>
          <a:off x="18389111" y="1323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34,198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70" name="テキスト ボックス 86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2" name="テキスト ボックス 87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4" name="テキスト ボックス 87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1" name="フローチャート : 判断 89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2" name="テキスト ボックス 89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4" name="フローチャート : 判断 89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5" name="テキスト ボックス 89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7" name="フローチャート : 判断 89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8" name="テキスト ボックス 89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9" name="フローチャート : 判断 89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900" name="テキスト ボックス 89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9" name="テキスト ボックス 90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11" name="テキスト ボックス 91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3" name="テキスト ボックス 91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345,269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円となっている。前年度は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336,627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円であったため、</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8,642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円増加している。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主な構成項目のうち、扶助費については、住民一人当たり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77,901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4,579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円増加している。これは、生活保護費や障害者自立支援給付費の増加、また認定こども園事業がスタートしたことによる負担金の増額が主な要因となっている。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維持補修費、普通建設事業費などは類似団体平均と比較して小さい値となっている。特に普通建設事業費については、緊急性や費用対効果などを勘案し、実施する事業を絞り込んでいることから、年々事業費が減少してき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74,977
73,992
71.95
27,322,327
25,887,258
1,421,446
16,070,885
26,191,639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16.2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23114</xdr:rowOff>
    </xdr:from>
    <xdr:to>
      <xdr:col>6</xdr:col>
      <xdr:colOff>511175</xdr:colOff>
      <xdr:row>37</xdr:row>
      <xdr:rowOff>39116</xdr:rowOff>
    </xdr:to>
    <xdr:cxnSp macro="">
      <xdr:nvCxnSpPr>
        <xdr:cNvPr id="61" name="直線コネクタ 60"/>
        <xdr:cNvCxnSpPr/>
      </xdr:nvCxnSpPr>
      <xdr:spPr>
        <a:xfrm flipV="1">
          <a:off x="3797300" y="636676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39116</xdr:rowOff>
    </xdr:from>
    <xdr:to>
      <xdr:col>5</xdr:col>
      <xdr:colOff>358775</xdr:colOff>
      <xdr:row>37</xdr:row>
      <xdr:rowOff>54356</xdr:rowOff>
    </xdr:to>
    <xdr:cxnSp macro="">
      <xdr:nvCxnSpPr>
        <xdr:cNvPr id="64" name="直線コネクタ 63"/>
        <xdr:cNvCxnSpPr/>
      </xdr:nvCxnSpPr>
      <xdr:spPr>
        <a:xfrm flipV="1">
          <a:off x="2908300" y="638276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xdr:rowOff>
    </xdr:from>
    <xdr:ext cx="469744" cy="259045"/>
    <xdr:sp macro="" textlink="">
      <xdr:nvSpPr>
        <xdr:cNvPr id="66" name="テキスト ボックス 65"/>
        <xdr:cNvSpPr txBox="1"/>
      </xdr:nvSpPr>
      <xdr:spPr>
        <a:xfrm>
          <a:off x="3562427"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31496</xdr:rowOff>
    </xdr:from>
    <xdr:to>
      <xdr:col>4</xdr:col>
      <xdr:colOff>155575</xdr:colOff>
      <xdr:row>37</xdr:row>
      <xdr:rowOff>54356</xdr:rowOff>
    </xdr:to>
    <xdr:cxnSp macro="">
      <xdr:nvCxnSpPr>
        <xdr:cNvPr id="67" name="直線コネクタ 66"/>
        <xdr:cNvCxnSpPr/>
      </xdr:nvCxnSpPr>
      <xdr:spPr>
        <a:xfrm>
          <a:off x="2019300" y="63751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13098</xdr:rowOff>
    </xdr:from>
    <xdr:ext cx="469744" cy="259045"/>
    <xdr:sp macro="" textlink="">
      <xdr:nvSpPr>
        <xdr:cNvPr id="69" name="テキスト ボックス 68"/>
        <xdr:cNvSpPr txBox="1"/>
      </xdr:nvSpPr>
      <xdr:spPr>
        <a:xfrm>
          <a:off x="2673427"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158369</xdr:rowOff>
    </xdr:from>
    <xdr:to>
      <xdr:col>2</xdr:col>
      <xdr:colOff>638175</xdr:colOff>
      <xdr:row>37</xdr:row>
      <xdr:rowOff>31496</xdr:rowOff>
    </xdr:to>
    <xdr:cxnSp macro="">
      <xdr:nvCxnSpPr>
        <xdr:cNvPr id="70" name="直線コネクタ 69"/>
        <xdr:cNvCxnSpPr/>
      </xdr:nvCxnSpPr>
      <xdr:spPr>
        <a:xfrm>
          <a:off x="1130300" y="6159119"/>
          <a:ext cx="889000" cy="2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128541</xdr:rowOff>
    </xdr:from>
    <xdr:ext cx="469744" cy="259045"/>
    <xdr:sp macro="" textlink="">
      <xdr:nvSpPr>
        <xdr:cNvPr id="72" name="テキスト ボックス 71"/>
        <xdr:cNvSpPr txBox="1"/>
      </xdr:nvSpPr>
      <xdr:spPr>
        <a:xfrm>
          <a:off x="1784427" y="57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98061</xdr:rowOff>
    </xdr:from>
    <xdr:ext cx="469744" cy="259045"/>
    <xdr:sp macro="" textlink="">
      <xdr:nvSpPr>
        <xdr:cNvPr id="74" name="テキスト ボックス 73"/>
        <xdr:cNvSpPr txBox="1"/>
      </xdr:nvSpPr>
      <xdr:spPr>
        <a:xfrm>
          <a:off x="895427" y="558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143764</xdr:rowOff>
    </xdr:from>
    <xdr:to>
      <xdr:col>6</xdr:col>
      <xdr:colOff>561975</xdr:colOff>
      <xdr:row>37</xdr:row>
      <xdr:rowOff>73914</xdr:rowOff>
    </xdr:to>
    <xdr:sp macro="" textlink="">
      <xdr:nvSpPr>
        <xdr:cNvPr id="80" name="円/楕円 79"/>
        <xdr:cNvSpPr/>
      </xdr:nvSpPr>
      <xdr:spPr>
        <a:xfrm>
          <a:off x="45847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122191</xdr:rowOff>
    </xdr:from>
    <xdr:ext cx="469744" cy="259045"/>
    <xdr:sp macro="" textlink="">
      <xdr:nvSpPr>
        <xdr:cNvPr id="81" name="議会費該当値テキスト"/>
        <xdr:cNvSpPr txBox="1"/>
      </xdr:nvSpPr>
      <xdr:spPr>
        <a:xfrm>
          <a:off x="4686300"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159766</xdr:rowOff>
    </xdr:from>
    <xdr:to>
      <xdr:col>5</xdr:col>
      <xdr:colOff>409575</xdr:colOff>
      <xdr:row>37</xdr:row>
      <xdr:rowOff>89916</xdr:rowOff>
    </xdr:to>
    <xdr:sp macro="" textlink="">
      <xdr:nvSpPr>
        <xdr:cNvPr id="82" name="円/楕円 81"/>
        <xdr:cNvSpPr/>
      </xdr:nvSpPr>
      <xdr:spPr>
        <a:xfrm>
          <a:off x="3746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81043</xdr:rowOff>
    </xdr:from>
    <xdr:ext cx="469744" cy="259045"/>
    <xdr:sp macro="" textlink="">
      <xdr:nvSpPr>
        <xdr:cNvPr id="83" name="テキスト ボックス 82"/>
        <xdr:cNvSpPr txBox="1"/>
      </xdr:nvSpPr>
      <xdr:spPr>
        <a:xfrm>
          <a:off x="3562427" y="64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3556</xdr:rowOff>
    </xdr:from>
    <xdr:to>
      <xdr:col>4</xdr:col>
      <xdr:colOff>206375</xdr:colOff>
      <xdr:row>37</xdr:row>
      <xdr:rowOff>105156</xdr:rowOff>
    </xdr:to>
    <xdr:sp macro="" textlink="">
      <xdr:nvSpPr>
        <xdr:cNvPr id="84" name="円/楕円 83"/>
        <xdr:cNvSpPr/>
      </xdr:nvSpPr>
      <xdr:spPr>
        <a:xfrm>
          <a:off x="2857500" y="63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96283</xdr:rowOff>
    </xdr:from>
    <xdr:ext cx="469744" cy="259045"/>
    <xdr:sp macro="" textlink="">
      <xdr:nvSpPr>
        <xdr:cNvPr id="85" name="テキスト ボックス 84"/>
        <xdr:cNvSpPr txBox="1"/>
      </xdr:nvSpPr>
      <xdr:spPr>
        <a:xfrm>
          <a:off x="2673427" y="64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152146</xdr:rowOff>
    </xdr:from>
    <xdr:to>
      <xdr:col>3</xdr:col>
      <xdr:colOff>3175</xdr:colOff>
      <xdr:row>37</xdr:row>
      <xdr:rowOff>82296</xdr:rowOff>
    </xdr:to>
    <xdr:sp macro="" textlink="">
      <xdr:nvSpPr>
        <xdr:cNvPr id="86" name="円/楕円 85"/>
        <xdr:cNvSpPr/>
      </xdr:nvSpPr>
      <xdr:spPr>
        <a:xfrm>
          <a:off x="1968500" y="63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73423</xdr:rowOff>
    </xdr:from>
    <xdr:ext cx="469744" cy="259045"/>
    <xdr:sp macro="" textlink="">
      <xdr:nvSpPr>
        <xdr:cNvPr id="87" name="テキスト ボックス 86"/>
        <xdr:cNvSpPr txBox="1"/>
      </xdr:nvSpPr>
      <xdr:spPr>
        <a:xfrm>
          <a:off x="1784427" y="641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107569</xdr:rowOff>
    </xdr:from>
    <xdr:to>
      <xdr:col>1</xdr:col>
      <xdr:colOff>485775</xdr:colOff>
      <xdr:row>36</xdr:row>
      <xdr:rowOff>37719</xdr:rowOff>
    </xdr:to>
    <xdr:sp macro="" textlink="">
      <xdr:nvSpPr>
        <xdr:cNvPr id="88" name="円/楕円 87"/>
        <xdr:cNvSpPr/>
      </xdr:nvSpPr>
      <xdr:spPr>
        <a:xfrm>
          <a:off x="1079500" y="61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28846</xdr:rowOff>
    </xdr:from>
    <xdr:ext cx="469744" cy="259045"/>
    <xdr:sp macro="" textlink="">
      <xdr:nvSpPr>
        <xdr:cNvPr id="89" name="テキスト ボックス 88"/>
        <xdr:cNvSpPr txBox="1"/>
      </xdr:nvSpPr>
      <xdr:spPr>
        <a:xfrm>
          <a:off x="895427" y="620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34332</xdr:rowOff>
    </xdr:from>
    <xdr:to>
      <xdr:col>6</xdr:col>
      <xdr:colOff>511175</xdr:colOff>
      <xdr:row>56</xdr:row>
      <xdr:rowOff>112791</xdr:rowOff>
    </xdr:to>
    <xdr:cxnSp macro="">
      <xdr:nvCxnSpPr>
        <xdr:cNvPr id="121" name="直線コネクタ 120"/>
        <xdr:cNvCxnSpPr/>
      </xdr:nvCxnSpPr>
      <xdr:spPr>
        <a:xfrm flipV="1">
          <a:off x="3797300" y="9635532"/>
          <a:ext cx="838200" cy="7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153787</xdr:rowOff>
    </xdr:from>
    <xdr:ext cx="534377" cy="259045"/>
    <xdr:sp macro="" textlink="">
      <xdr:nvSpPr>
        <xdr:cNvPr id="122" name="総務費平均値テキスト"/>
        <xdr:cNvSpPr txBox="1"/>
      </xdr:nvSpPr>
      <xdr:spPr>
        <a:xfrm>
          <a:off x="4686300" y="958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1201</xdr:rowOff>
    </xdr:from>
    <xdr:to>
      <xdr:col>5</xdr:col>
      <xdr:colOff>358775</xdr:colOff>
      <xdr:row>56</xdr:row>
      <xdr:rowOff>112791</xdr:rowOff>
    </xdr:to>
    <xdr:cxnSp macro="">
      <xdr:nvCxnSpPr>
        <xdr:cNvPr id="124" name="直線コネクタ 123"/>
        <xdr:cNvCxnSpPr/>
      </xdr:nvCxnSpPr>
      <xdr:spPr>
        <a:xfrm>
          <a:off x="2908300" y="9602401"/>
          <a:ext cx="889000" cy="1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5" name="フローチャート : 判断 124"/>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32180</xdr:rowOff>
    </xdr:from>
    <xdr:ext cx="534377" cy="259045"/>
    <xdr:sp macro="" textlink="">
      <xdr:nvSpPr>
        <xdr:cNvPr id="126" name="テキスト ボックス 125"/>
        <xdr:cNvSpPr txBox="1"/>
      </xdr:nvSpPr>
      <xdr:spPr>
        <a:xfrm>
          <a:off x="3530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1201</xdr:rowOff>
    </xdr:from>
    <xdr:to>
      <xdr:col>4</xdr:col>
      <xdr:colOff>155575</xdr:colOff>
      <xdr:row>56</xdr:row>
      <xdr:rowOff>140565</xdr:rowOff>
    </xdr:to>
    <xdr:cxnSp macro="">
      <xdr:nvCxnSpPr>
        <xdr:cNvPr id="127" name="直線コネクタ 126"/>
        <xdr:cNvCxnSpPr/>
      </xdr:nvCxnSpPr>
      <xdr:spPr>
        <a:xfrm flipV="1">
          <a:off x="2019300" y="9602401"/>
          <a:ext cx="889000" cy="13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28" name="フローチャート : 判断 127"/>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138790</xdr:rowOff>
    </xdr:from>
    <xdr:ext cx="534377" cy="259045"/>
    <xdr:sp macro="" textlink="">
      <xdr:nvSpPr>
        <xdr:cNvPr id="129" name="テキスト ボックス 128"/>
        <xdr:cNvSpPr txBox="1"/>
      </xdr:nvSpPr>
      <xdr:spPr>
        <a:xfrm>
          <a:off x="2641111" y="922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140826</xdr:rowOff>
    </xdr:from>
    <xdr:to>
      <xdr:col>2</xdr:col>
      <xdr:colOff>638175</xdr:colOff>
      <xdr:row>56</xdr:row>
      <xdr:rowOff>140565</xdr:rowOff>
    </xdr:to>
    <xdr:cxnSp macro="">
      <xdr:nvCxnSpPr>
        <xdr:cNvPr id="130" name="直線コネクタ 129"/>
        <xdr:cNvCxnSpPr/>
      </xdr:nvCxnSpPr>
      <xdr:spPr>
        <a:xfrm>
          <a:off x="1130300" y="9399126"/>
          <a:ext cx="889000" cy="34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1" name="フローチャート : 判断 130"/>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59923</xdr:rowOff>
    </xdr:from>
    <xdr:ext cx="534377" cy="259045"/>
    <xdr:sp macro="" textlink="">
      <xdr:nvSpPr>
        <xdr:cNvPr id="132" name="テキスト ボックス 131"/>
        <xdr:cNvSpPr txBox="1"/>
      </xdr:nvSpPr>
      <xdr:spPr>
        <a:xfrm>
          <a:off x="1752111" y="91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3" name="フローチャート : 判断 132"/>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78920</xdr:rowOff>
    </xdr:from>
    <xdr:ext cx="534377" cy="259045"/>
    <xdr:sp macro="" textlink="">
      <xdr:nvSpPr>
        <xdr:cNvPr id="134" name="テキスト ボックス 133"/>
        <xdr:cNvSpPr txBox="1"/>
      </xdr:nvSpPr>
      <xdr:spPr>
        <a:xfrm>
          <a:off x="863111" y="968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154982</xdr:rowOff>
    </xdr:from>
    <xdr:to>
      <xdr:col>6</xdr:col>
      <xdr:colOff>561975</xdr:colOff>
      <xdr:row>56</xdr:row>
      <xdr:rowOff>85132</xdr:rowOff>
    </xdr:to>
    <xdr:sp macro="" textlink="">
      <xdr:nvSpPr>
        <xdr:cNvPr id="140" name="円/楕円 139"/>
        <xdr:cNvSpPr/>
      </xdr:nvSpPr>
      <xdr:spPr>
        <a:xfrm>
          <a:off x="4584700" y="95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6409</xdr:rowOff>
    </xdr:from>
    <xdr:ext cx="534377" cy="259045"/>
    <xdr:sp macro="" textlink="">
      <xdr:nvSpPr>
        <xdr:cNvPr id="141" name="総務費該当値テキスト"/>
        <xdr:cNvSpPr txBox="1"/>
      </xdr:nvSpPr>
      <xdr:spPr>
        <a:xfrm>
          <a:off x="4686300" y="943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55,453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61991</xdr:rowOff>
    </xdr:from>
    <xdr:to>
      <xdr:col>5</xdr:col>
      <xdr:colOff>409575</xdr:colOff>
      <xdr:row>56</xdr:row>
      <xdr:rowOff>163591</xdr:rowOff>
    </xdr:to>
    <xdr:sp macro="" textlink="">
      <xdr:nvSpPr>
        <xdr:cNvPr id="142" name="円/楕円 141"/>
        <xdr:cNvSpPr/>
      </xdr:nvSpPr>
      <xdr:spPr>
        <a:xfrm>
          <a:off x="3746500" y="966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154718</xdr:rowOff>
    </xdr:from>
    <xdr:ext cx="534377" cy="259045"/>
    <xdr:sp macro="" textlink="">
      <xdr:nvSpPr>
        <xdr:cNvPr id="143" name="テキスト ボックス 142"/>
        <xdr:cNvSpPr txBox="1"/>
      </xdr:nvSpPr>
      <xdr:spPr>
        <a:xfrm>
          <a:off x="3530111" y="97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50,648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121851</xdr:rowOff>
    </xdr:from>
    <xdr:to>
      <xdr:col>4</xdr:col>
      <xdr:colOff>206375</xdr:colOff>
      <xdr:row>56</xdr:row>
      <xdr:rowOff>52001</xdr:rowOff>
    </xdr:to>
    <xdr:sp macro="" textlink="">
      <xdr:nvSpPr>
        <xdr:cNvPr id="144" name="円/楕円 143"/>
        <xdr:cNvSpPr/>
      </xdr:nvSpPr>
      <xdr:spPr>
        <a:xfrm>
          <a:off x="2857500" y="955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43128</xdr:rowOff>
    </xdr:from>
    <xdr:ext cx="534377" cy="259045"/>
    <xdr:sp macro="" textlink="">
      <xdr:nvSpPr>
        <xdr:cNvPr id="145" name="テキスト ボックス 144"/>
        <xdr:cNvSpPr txBox="1"/>
      </xdr:nvSpPr>
      <xdr:spPr>
        <a:xfrm>
          <a:off x="2641111" y="964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89765</xdr:rowOff>
    </xdr:from>
    <xdr:to>
      <xdr:col>3</xdr:col>
      <xdr:colOff>3175</xdr:colOff>
      <xdr:row>57</xdr:row>
      <xdr:rowOff>19915</xdr:rowOff>
    </xdr:to>
    <xdr:sp macro="" textlink="">
      <xdr:nvSpPr>
        <xdr:cNvPr id="146" name="円/楕円 145"/>
        <xdr:cNvSpPr/>
      </xdr:nvSpPr>
      <xdr:spPr>
        <a:xfrm>
          <a:off x="1968500" y="969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11042</xdr:rowOff>
    </xdr:from>
    <xdr:ext cx="534377" cy="259045"/>
    <xdr:sp macro="" textlink="">
      <xdr:nvSpPr>
        <xdr:cNvPr id="147" name="テキスト ボックス 146"/>
        <xdr:cNvSpPr txBox="1"/>
      </xdr:nvSpPr>
      <xdr:spPr>
        <a:xfrm>
          <a:off x="1752111" y="978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48,947</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90026</xdr:rowOff>
    </xdr:from>
    <xdr:to>
      <xdr:col>1</xdr:col>
      <xdr:colOff>485775</xdr:colOff>
      <xdr:row>55</xdr:row>
      <xdr:rowOff>20176</xdr:rowOff>
    </xdr:to>
    <xdr:sp macro="" textlink="">
      <xdr:nvSpPr>
        <xdr:cNvPr id="148" name="円/楕円 147"/>
        <xdr:cNvSpPr/>
      </xdr:nvSpPr>
      <xdr:spPr>
        <a:xfrm>
          <a:off x="1079500" y="934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36703</xdr:rowOff>
    </xdr:from>
    <xdr:ext cx="534377" cy="259045"/>
    <xdr:sp macro="" textlink="">
      <xdr:nvSpPr>
        <xdr:cNvPr id="149" name="テキスト ボックス 148"/>
        <xdr:cNvSpPr txBox="1"/>
      </xdr:nvSpPr>
      <xdr:spPr>
        <a:xfrm>
          <a:off x="863111" y="912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137,471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63328</xdr:rowOff>
    </xdr:from>
    <xdr:to>
      <xdr:col>6</xdr:col>
      <xdr:colOff>511175</xdr:colOff>
      <xdr:row>76</xdr:row>
      <xdr:rowOff>63995</xdr:rowOff>
    </xdr:to>
    <xdr:cxnSp macro="">
      <xdr:nvCxnSpPr>
        <xdr:cNvPr id="179" name="直線コネクタ 178"/>
        <xdr:cNvCxnSpPr/>
      </xdr:nvCxnSpPr>
      <xdr:spPr>
        <a:xfrm flipV="1">
          <a:off x="3797300" y="13093528"/>
          <a:ext cx="8382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122788</xdr:rowOff>
    </xdr:from>
    <xdr:ext cx="599010" cy="259045"/>
    <xdr:sp macro="" textlink="">
      <xdr:nvSpPr>
        <xdr:cNvPr id="180" name="民生費平均値テキスト"/>
        <xdr:cNvSpPr txBox="1"/>
      </xdr:nvSpPr>
      <xdr:spPr>
        <a:xfrm>
          <a:off x="4686300" y="12810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63995</xdr:rowOff>
    </xdr:from>
    <xdr:to>
      <xdr:col>5</xdr:col>
      <xdr:colOff>358775</xdr:colOff>
      <xdr:row>77</xdr:row>
      <xdr:rowOff>54242</xdr:rowOff>
    </xdr:to>
    <xdr:cxnSp macro="">
      <xdr:nvCxnSpPr>
        <xdr:cNvPr id="182" name="直線コネクタ 181"/>
        <xdr:cNvCxnSpPr/>
      </xdr:nvCxnSpPr>
      <xdr:spPr>
        <a:xfrm flipV="1">
          <a:off x="2908300" y="13094195"/>
          <a:ext cx="889000" cy="16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3" name="フローチャート : 判断 182"/>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126598</xdr:rowOff>
    </xdr:from>
    <xdr:ext cx="599010" cy="259045"/>
    <xdr:sp macro="" textlink="">
      <xdr:nvSpPr>
        <xdr:cNvPr id="184" name="テキスト ボックス 183"/>
        <xdr:cNvSpPr txBox="1"/>
      </xdr:nvSpPr>
      <xdr:spPr>
        <a:xfrm>
          <a:off x="3497794" y="1247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54242</xdr:rowOff>
    </xdr:from>
    <xdr:to>
      <xdr:col>4</xdr:col>
      <xdr:colOff>155575</xdr:colOff>
      <xdr:row>77</xdr:row>
      <xdr:rowOff>107601</xdr:rowOff>
    </xdr:to>
    <xdr:cxnSp macro="">
      <xdr:nvCxnSpPr>
        <xdr:cNvPr id="185" name="直線コネクタ 184"/>
        <xdr:cNvCxnSpPr/>
      </xdr:nvCxnSpPr>
      <xdr:spPr>
        <a:xfrm flipV="1">
          <a:off x="2019300" y="13255892"/>
          <a:ext cx="889000" cy="5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6" name="フローチャート : 判断 185"/>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80821</xdr:rowOff>
    </xdr:from>
    <xdr:ext cx="599010" cy="259045"/>
    <xdr:sp macro="" textlink="">
      <xdr:nvSpPr>
        <xdr:cNvPr id="187" name="テキスト ボックス 186"/>
        <xdr:cNvSpPr txBox="1"/>
      </xdr:nvSpPr>
      <xdr:spPr>
        <a:xfrm>
          <a:off x="2608794" y="1259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107601</xdr:rowOff>
    </xdr:from>
    <xdr:to>
      <xdr:col>2</xdr:col>
      <xdr:colOff>638175</xdr:colOff>
      <xdr:row>78</xdr:row>
      <xdr:rowOff>84741</xdr:rowOff>
    </xdr:to>
    <xdr:cxnSp macro="">
      <xdr:nvCxnSpPr>
        <xdr:cNvPr id="188" name="直線コネクタ 187"/>
        <xdr:cNvCxnSpPr/>
      </xdr:nvCxnSpPr>
      <xdr:spPr>
        <a:xfrm flipV="1">
          <a:off x="1130300" y="13309251"/>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9" name="フローチャート : 判断 188"/>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15232</xdr:rowOff>
    </xdr:from>
    <xdr:ext cx="599010" cy="259045"/>
    <xdr:sp macro="" textlink="">
      <xdr:nvSpPr>
        <xdr:cNvPr id="190" name="テキスト ボックス 189"/>
        <xdr:cNvSpPr txBox="1"/>
      </xdr:nvSpPr>
      <xdr:spPr>
        <a:xfrm>
          <a:off x="1719794" y="1270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1" name="フローチャート : 判断 190"/>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38834</xdr:rowOff>
    </xdr:from>
    <xdr:ext cx="599010" cy="259045"/>
    <xdr:sp macro="" textlink="">
      <xdr:nvSpPr>
        <xdr:cNvPr id="192" name="テキスト ボックス 191"/>
        <xdr:cNvSpPr txBox="1"/>
      </xdr:nvSpPr>
      <xdr:spPr>
        <a:xfrm>
          <a:off x="830794" y="1272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12528</xdr:rowOff>
    </xdr:from>
    <xdr:to>
      <xdr:col>6</xdr:col>
      <xdr:colOff>561975</xdr:colOff>
      <xdr:row>76</xdr:row>
      <xdr:rowOff>114128</xdr:rowOff>
    </xdr:to>
    <xdr:sp macro="" textlink="">
      <xdr:nvSpPr>
        <xdr:cNvPr id="198" name="円/楕円 197"/>
        <xdr:cNvSpPr/>
      </xdr:nvSpPr>
      <xdr:spPr>
        <a:xfrm>
          <a:off x="4584700" y="130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162405</xdr:rowOff>
    </xdr:from>
    <xdr:ext cx="599010" cy="259045"/>
    <xdr:sp macro="" textlink="">
      <xdr:nvSpPr>
        <xdr:cNvPr id="199" name="民生費該当値テキスト"/>
        <xdr:cNvSpPr txBox="1"/>
      </xdr:nvSpPr>
      <xdr:spPr>
        <a:xfrm>
          <a:off x="4686300" y="1302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126,009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13195</xdr:rowOff>
    </xdr:from>
    <xdr:to>
      <xdr:col>5</xdr:col>
      <xdr:colOff>409575</xdr:colOff>
      <xdr:row>76</xdr:row>
      <xdr:rowOff>114795</xdr:rowOff>
    </xdr:to>
    <xdr:sp macro="" textlink="">
      <xdr:nvSpPr>
        <xdr:cNvPr id="200" name="円/楕円 199"/>
        <xdr:cNvSpPr/>
      </xdr:nvSpPr>
      <xdr:spPr>
        <a:xfrm>
          <a:off x="3746500" y="130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105922</xdr:rowOff>
    </xdr:from>
    <xdr:ext cx="599010" cy="259045"/>
    <xdr:sp macro="" textlink="">
      <xdr:nvSpPr>
        <xdr:cNvPr id="201" name="テキスト ボックス 200"/>
        <xdr:cNvSpPr txBox="1"/>
      </xdr:nvSpPr>
      <xdr:spPr>
        <a:xfrm>
          <a:off x="3497794" y="1313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125,974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3442</xdr:rowOff>
    </xdr:from>
    <xdr:to>
      <xdr:col>4</xdr:col>
      <xdr:colOff>206375</xdr:colOff>
      <xdr:row>77</xdr:row>
      <xdr:rowOff>105042</xdr:rowOff>
    </xdr:to>
    <xdr:sp macro="" textlink="">
      <xdr:nvSpPr>
        <xdr:cNvPr id="202" name="円/楕円 201"/>
        <xdr:cNvSpPr/>
      </xdr:nvSpPr>
      <xdr:spPr>
        <a:xfrm>
          <a:off x="2857500" y="132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96169</xdr:rowOff>
    </xdr:from>
    <xdr:ext cx="599010" cy="259045"/>
    <xdr:sp macro="" textlink="">
      <xdr:nvSpPr>
        <xdr:cNvPr id="203" name="テキスト ボックス 202"/>
        <xdr:cNvSpPr txBox="1"/>
      </xdr:nvSpPr>
      <xdr:spPr>
        <a:xfrm>
          <a:off x="2608794" y="1329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117,486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56801</xdr:rowOff>
    </xdr:from>
    <xdr:to>
      <xdr:col>3</xdr:col>
      <xdr:colOff>3175</xdr:colOff>
      <xdr:row>77</xdr:row>
      <xdr:rowOff>158401</xdr:rowOff>
    </xdr:to>
    <xdr:sp macro="" textlink="">
      <xdr:nvSpPr>
        <xdr:cNvPr id="204" name="円/楕円 203"/>
        <xdr:cNvSpPr/>
      </xdr:nvSpPr>
      <xdr:spPr>
        <a:xfrm>
          <a:off x="1968500" y="1325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149528</xdr:rowOff>
    </xdr:from>
    <xdr:ext cx="599010" cy="259045"/>
    <xdr:sp macro="" textlink="">
      <xdr:nvSpPr>
        <xdr:cNvPr id="205" name="テキスト ボックス 204"/>
        <xdr:cNvSpPr txBox="1"/>
      </xdr:nvSpPr>
      <xdr:spPr>
        <a:xfrm>
          <a:off x="1719794" y="1335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114,685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33941</xdr:rowOff>
    </xdr:from>
    <xdr:to>
      <xdr:col>1</xdr:col>
      <xdr:colOff>485775</xdr:colOff>
      <xdr:row>78</xdr:row>
      <xdr:rowOff>135541</xdr:rowOff>
    </xdr:to>
    <xdr:sp macro="" textlink="">
      <xdr:nvSpPr>
        <xdr:cNvPr id="206" name="円/楕円 205"/>
        <xdr:cNvSpPr/>
      </xdr:nvSpPr>
      <xdr:spPr>
        <a:xfrm>
          <a:off x="1079500" y="134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126668</xdr:rowOff>
    </xdr:from>
    <xdr:ext cx="599010" cy="259045"/>
    <xdr:sp macro="" textlink="">
      <xdr:nvSpPr>
        <xdr:cNvPr id="207" name="テキスト ボックス 206"/>
        <xdr:cNvSpPr txBox="1"/>
      </xdr:nvSpPr>
      <xdr:spPr>
        <a:xfrm>
          <a:off x="830794" y="1349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70129</xdr:rowOff>
    </xdr:from>
    <xdr:to>
      <xdr:col>6</xdr:col>
      <xdr:colOff>511175</xdr:colOff>
      <xdr:row>98</xdr:row>
      <xdr:rowOff>93884</xdr:rowOff>
    </xdr:to>
    <xdr:cxnSp macro="">
      <xdr:nvCxnSpPr>
        <xdr:cNvPr id="237" name="直線コネクタ 236"/>
        <xdr:cNvCxnSpPr/>
      </xdr:nvCxnSpPr>
      <xdr:spPr>
        <a:xfrm flipV="1">
          <a:off x="3797300" y="16872229"/>
          <a:ext cx="838200" cy="2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93884</xdr:rowOff>
    </xdr:from>
    <xdr:to>
      <xdr:col>5</xdr:col>
      <xdr:colOff>358775</xdr:colOff>
      <xdr:row>98</xdr:row>
      <xdr:rowOff>112554</xdr:rowOff>
    </xdr:to>
    <xdr:cxnSp macro="">
      <xdr:nvCxnSpPr>
        <xdr:cNvPr id="240" name="直線コネクタ 239"/>
        <xdr:cNvCxnSpPr/>
      </xdr:nvCxnSpPr>
      <xdr:spPr>
        <a:xfrm flipV="1">
          <a:off x="2908300" y="16895984"/>
          <a:ext cx="889000" cy="1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1" name="フローチャート : 判断 240"/>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135532</xdr:rowOff>
    </xdr:from>
    <xdr:ext cx="534377" cy="259045"/>
    <xdr:sp macro="" textlink="">
      <xdr:nvSpPr>
        <xdr:cNvPr id="242" name="テキスト ボックス 241"/>
        <xdr:cNvSpPr txBox="1"/>
      </xdr:nvSpPr>
      <xdr:spPr>
        <a:xfrm>
          <a:off x="3530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112554</xdr:rowOff>
    </xdr:from>
    <xdr:to>
      <xdr:col>4</xdr:col>
      <xdr:colOff>155575</xdr:colOff>
      <xdr:row>98</xdr:row>
      <xdr:rowOff>128175</xdr:rowOff>
    </xdr:to>
    <xdr:cxnSp macro="">
      <xdr:nvCxnSpPr>
        <xdr:cNvPr id="243" name="直線コネクタ 242"/>
        <xdr:cNvCxnSpPr/>
      </xdr:nvCxnSpPr>
      <xdr:spPr>
        <a:xfrm flipV="1">
          <a:off x="2019300" y="16914654"/>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4" name="フローチャート : 判断 243"/>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117321</xdr:rowOff>
    </xdr:from>
    <xdr:ext cx="534377" cy="259045"/>
    <xdr:sp macro="" textlink="">
      <xdr:nvSpPr>
        <xdr:cNvPr id="245" name="テキスト ボックス 244"/>
        <xdr:cNvSpPr txBox="1"/>
      </xdr:nvSpPr>
      <xdr:spPr>
        <a:xfrm>
          <a:off x="2641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107296</xdr:rowOff>
    </xdr:from>
    <xdr:to>
      <xdr:col>2</xdr:col>
      <xdr:colOff>638175</xdr:colOff>
      <xdr:row>98</xdr:row>
      <xdr:rowOff>128175</xdr:rowOff>
    </xdr:to>
    <xdr:cxnSp macro="">
      <xdr:nvCxnSpPr>
        <xdr:cNvPr id="246" name="直線コネクタ 245"/>
        <xdr:cNvCxnSpPr/>
      </xdr:nvCxnSpPr>
      <xdr:spPr>
        <a:xfrm>
          <a:off x="1130300" y="16909396"/>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7" name="フローチャート : 判断 246"/>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153421</xdr:rowOff>
    </xdr:from>
    <xdr:ext cx="534377" cy="259045"/>
    <xdr:sp macro="" textlink="">
      <xdr:nvSpPr>
        <xdr:cNvPr id="248" name="テキスト ボックス 247"/>
        <xdr:cNvSpPr txBox="1"/>
      </xdr:nvSpPr>
      <xdr:spPr>
        <a:xfrm>
          <a:off x="1752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9" name="フローチャート : 判断 248"/>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138010</xdr:rowOff>
    </xdr:from>
    <xdr:ext cx="534377" cy="259045"/>
    <xdr:sp macro="" textlink="">
      <xdr:nvSpPr>
        <xdr:cNvPr id="250" name="テキスト ボックス 249"/>
        <xdr:cNvSpPr txBox="1"/>
      </xdr:nvSpPr>
      <xdr:spPr>
        <a:xfrm>
          <a:off x="863111" y="164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19329</xdr:rowOff>
    </xdr:from>
    <xdr:to>
      <xdr:col>6</xdr:col>
      <xdr:colOff>561975</xdr:colOff>
      <xdr:row>98</xdr:row>
      <xdr:rowOff>120929</xdr:rowOff>
    </xdr:to>
    <xdr:sp macro="" textlink="">
      <xdr:nvSpPr>
        <xdr:cNvPr id="256" name="円/楕円 255"/>
        <xdr:cNvSpPr/>
      </xdr:nvSpPr>
      <xdr:spPr>
        <a:xfrm>
          <a:off x="4584700" y="168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105706</xdr:rowOff>
    </xdr:from>
    <xdr:ext cx="534377" cy="259045"/>
    <xdr:sp macro="" textlink="">
      <xdr:nvSpPr>
        <xdr:cNvPr id="257" name="衛生費該当値テキスト"/>
        <xdr:cNvSpPr txBox="1"/>
      </xdr:nvSpPr>
      <xdr:spPr>
        <a:xfrm>
          <a:off x="4686300" y="167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27,652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43084</xdr:rowOff>
    </xdr:from>
    <xdr:to>
      <xdr:col>5</xdr:col>
      <xdr:colOff>409575</xdr:colOff>
      <xdr:row>98</xdr:row>
      <xdr:rowOff>144684</xdr:rowOff>
    </xdr:to>
    <xdr:sp macro="" textlink="">
      <xdr:nvSpPr>
        <xdr:cNvPr id="258" name="円/楕円 257"/>
        <xdr:cNvSpPr/>
      </xdr:nvSpPr>
      <xdr:spPr>
        <a:xfrm>
          <a:off x="3746500" y="1684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135811</xdr:rowOff>
    </xdr:from>
    <xdr:ext cx="534377" cy="259045"/>
    <xdr:sp macro="" textlink="">
      <xdr:nvSpPr>
        <xdr:cNvPr id="259" name="テキスト ボックス 258"/>
        <xdr:cNvSpPr txBox="1"/>
      </xdr:nvSpPr>
      <xdr:spPr>
        <a:xfrm>
          <a:off x="3530111" y="1693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26,405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61754</xdr:rowOff>
    </xdr:from>
    <xdr:to>
      <xdr:col>4</xdr:col>
      <xdr:colOff>206375</xdr:colOff>
      <xdr:row>98</xdr:row>
      <xdr:rowOff>163354</xdr:rowOff>
    </xdr:to>
    <xdr:sp macro="" textlink="">
      <xdr:nvSpPr>
        <xdr:cNvPr id="260" name="円/楕円 259"/>
        <xdr:cNvSpPr/>
      </xdr:nvSpPr>
      <xdr:spPr>
        <a:xfrm>
          <a:off x="2857500" y="168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154481</xdr:rowOff>
    </xdr:from>
    <xdr:ext cx="534377" cy="259045"/>
    <xdr:sp macro="" textlink="">
      <xdr:nvSpPr>
        <xdr:cNvPr id="261" name="テキスト ボックス 260"/>
        <xdr:cNvSpPr txBox="1"/>
      </xdr:nvSpPr>
      <xdr:spPr>
        <a:xfrm>
          <a:off x="2641111" y="169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25,425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77375</xdr:rowOff>
    </xdr:from>
    <xdr:to>
      <xdr:col>3</xdr:col>
      <xdr:colOff>3175</xdr:colOff>
      <xdr:row>99</xdr:row>
      <xdr:rowOff>7525</xdr:rowOff>
    </xdr:to>
    <xdr:sp macro="" textlink="">
      <xdr:nvSpPr>
        <xdr:cNvPr id="262" name="円/楕円 261"/>
        <xdr:cNvSpPr/>
      </xdr:nvSpPr>
      <xdr:spPr>
        <a:xfrm>
          <a:off x="1968500" y="168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170102</xdr:rowOff>
    </xdr:from>
    <xdr:ext cx="534377" cy="259045"/>
    <xdr:sp macro="" textlink="">
      <xdr:nvSpPr>
        <xdr:cNvPr id="263" name="テキスト ボックス 262"/>
        <xdr:cNvSpPr txBox="1"/>
      </xdr:nvSpPr>
      <xdr:spPr>
        <a:xfrm>
          <a:off x="1752111" y="1697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56496</xdr:rowOff>
    </xdr:from>
    <xdr:to>
      <xdr:col>1</xdr:col>
      <xdr:colOff>485775</xdr:colOff>
      <xdr:row>98</xdr:row>
      <xdr:rowOff>158096</xdr:rowOff>
    </xdr:to>
    <xdr:sp macro="" textlink="">
      <xdr:nvSpPr>
        <xdr:cNvPr id="264" name="円/楕円 263"/>
        <xdr:cNvSpPr/>
      </xdr:nvSpPr>
      <xdr:spPr>
        <a:xfrm>
          <a:off x="1079500" y="1685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149223</xdr:rowOff>
    </xdr:from>
    <xdr:ext cx="534377" cy="259045"/>
    <xdr:sp macro="" textlink="">
      <xdr:nvSpPr>
        <xdr:cNvPr id="265" name="テキスト ボックス 264"/>
        <xdr:cNvSpPr txBox="1"/>
      </xdr:nvSpPr>
      <xdr:spPr>
        <a:xfrm>
          <a:off x="863111" y="169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116794</xdr:rowOff>
    </xdr:from>
    <xdr:to>
      <xdr:col>15</xdr:col>
      <xdr:colOff>180975</xdr:colOff>
      <xdr:row>38</xdr:row>
      <xdr:rowOff>118852</xdr:rowOff>
    </xdr:to>
    <xdr:cxnSp macro="">
      <xdr:nvCxnSpPr>
        <xdr:cNvPr id="292" name="直線コネクタ 291"/>
        <xdr:cNvCxnSpPr/>
      </xdr:nvCxnSpPr>
      <xdr:spPr>
        <a:xfrm>
          <a:off x="9639300" y="6631894"/>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116794</xdr:rowOff>
    </xdr:from>
    <xdr:to>
      <xdr:col>14</xdr:col>
      <xdr:colOff>28575</xdr:colOff>
      <xdr:row>38</xdr:row>
      <xdr:rowOff>117069</xdr:rowOff>
    </xdr:to>
    <xdr:cxnSp macro="">
      <xdr:nvCxnSpPr>
        <xdr:cNvPr id="295" name="直線コネクタ 294"/>
        <xdr:cNvCxnSpPr/>
      </xdr:nvCxnSpPr>
      <xdr:spPr>
        <a:xfrm flipV="1">
          <a:off x="8750300" y="6631894"/>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6" name="フローチャート : 判断 295"/>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150426</xdr:rowOff>
    </xdr:from>
    <xdr:ext cx="469744" cy="259045"/>
    <xdr:sp macro="" textlink="">
      <xdr:nvSpPr>
        <xdr:cNvPr id="297" name="テキスト ボックス 296"/>
        <xdr:cNvSpPr txBox="1"/>
      </xdr:nvSpPr>
      <xdr:spPr>
        <a:xfrm>
          <a:off x="9404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117069</xdr:rowOff>
    </xdr:from>
    <xdr:to>
      <xdr:col>12</xdr:col>
      <xdr:colOff>511175</xdr:colOff>
      <xdr:row>38</xdr:row>
      <xdr:rowOff>118028</xdr:rowOff>
    </xdr:to>
    <xdr:cxnSp macro="">
      <xdr:nvCxnSpPr>
        <xdr:cNvPr id="298" name="直線コネクタ 297"/>
        <xdr:cNvCxnSpPr/>
      </xdr:nvCxnSpPr>
      <xdr:spPr>
        <a:xfrm flipV="1">
          <a:off x="7861300" y="6632169"/>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9" name="フローチャート : 判断 298"/>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136024</xdr:rowOff>
    </xdr:from>
    <xdr:ext cx="469744" cy="259045"/>
    <xdr:sp macro="" textlink="">
      <xdr:nvSpPr>
        <xdr:cNvPr id="300" name="テキスト ボックス 299"/>
        <xdr:cNvSpPr txBox="1"/>
      </xdr:nvSpPr>
      <xdr:spPr>
        <a:xfrm>
          <a:off x="8515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115377</xdr:rowOff>
    </xdr:from>
    <xdr:to>
      <xdr:col>11</xdr:col>
      <xdr:colOff>307975</xdr:colOff>
      <xdr:row>38</xdr:row>
      <xdr:rowOff>118028</xdr:rowOff>
    </xdr:to>
    <xdr:cxnSp macro="">
      <xdr:nvCxnSpPr>
        <xdr:cNvPr id="301" name="直線コネクタ 300"/>
        <xdr:cNvCxnSpPr/>
      </xdr:nvCxnSpPr>
      <xdr:spPr>
        <a:xfrm>
          <a:off x="6972300" y="6630477"/>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2" name="フローチャート : 判断 301"/>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120662</xdr:rowOff>
    </xdr:from>
    <xdr:ext cx="469744" cy="259045"/>
    <xdr:sp macro="" textlink="">
      <xdr:nvSpPr>
        <xdr:cNvPr id="303" name="テキスト ボックス 302"/>
        <xdr:cNvSpPr txBox="1"/>
      </xdr:nvSpPr>
      <xdr:spPr>
        <a:xfrm>
          <a:off x="7626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4" name="フローチャート : 判断 303"/>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75994</xdr:rowOff>
    </xdr:from>
    <xdr:ext cx="469744" cy="259045"/>
    <xdr:sp macro="" textlink="">
      <xdr:nvSpPr>
        <xdr:cNvPr id="305" name="テキスト ボックス 304"/>
        <xdr:cNvSpPr txBox="1"/>
      </xdr:nvSpPr>
      <xdr:spPr>
        <a:xfrm>
          <a:off x="6737427" y="624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68052</xdr:rowOff>
    </xdr:from>
    <xdr:to>
      <xdr:col>15</xdr:col>
      <xdr:colOff>231775</xdr:colOff>
      <xdr:row>38</xdr:row>
      <xdr:rowOff>169652</xdr:rowOff>
    </xdr:to>
    <xdr:sp macro="" textlink="">
      <xdr:nvSpPr>
        <xdr:cNvPr id="311" name="円/楕円 310"/>
        <xdr:cNvSpPr/>
      </xdr:nvSpPr>
      <xdr:spPr>
        <a:xfrm>
          <a:off x="10426700" y="65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165351</xdr:rowOff>
    </xdr:from>
    <xdr:ext cx="378565" cy="259045"/>
    <xdr:sp macro="" textlink="">
      <xdr:nvSpPr>
        <xdr:cNvPr id="312" name="労働費該当値テキスト"/>
        <xdr:cNvSpPr txBox="1"/>
      </xdr:nvSpPr>
      <xdr:spPr>
        <a:xfrm>
          <a:off x="10528300" y="650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65994</xdr:rowOff>
    </xdr:from>
    <xdr:to>
      <xdr:col>14</xdr:col>
      <xdr:colOff>79375</xdr:colOff>
      <xdr:row>38</xdr:row>
      <xdr:rowOff>167594</xdr:rowOff>
    </xdr:to>
    <xdr:sp macro="" textlink="">
      <xdr:nvSpPr>
        <xdr:cNvPr id="313" name="円/楕円 312"/>
        <xdr:cNvSpPr/>
      </xdr:nvSpPr>
      <xdr:spPr>
        <a:xfrm>
          <a:off x="9588500" y="658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158721</xdr:rowOff>
    </xdr:from>
    <xdr:ext cx="378565" cy="259045"/>
    <xdr:sp macro="" textlink="">
      <xdr:nvSpPr>
        <xdr:cNvPr id="314" name="テキスト ボックス 313"/>
        <xdr:cNvSpPr txBox="1"/>
      </xdr:nvSpPr>
      <xdr:spPr>
        <a:xfrm>
          <a:off x="9450017" y="6673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66269</xdr:rowOff>
    </xdr:from>
    <xdr:to>
      <xdr:col>12</xdr:col>
      <xdr:colOff>561975</xdr:colOff>
      <xdr:row>38</xdr:row>
      <xdr:rowOff>167869</xdr:rowOff>
    </xdr:to>
    <xdr:sp macro="" textlink="">
      <xdr:nvSpPr>
        <xdr:cNvPr id="315" name="円/楕円 314"/>
        <xdr:cNvSpPr/>
      </xdr:nvSpPr>
      <xdr:spPr>
        <a:xfrm>
          <a:off x="8699500" y="65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158996</xdr:rowOff>
    </xdr:from>
    <xdr:ext cx="378565" cy="259045"/>
    <xdr:sp macro="" textlink="">
      <xdr:nvSpPr>
        <xdr:cNvPr id="316" name="テキスト ボックス 315"/>
        <xdr:cNvSpPr txBox="1"/>
      </xdr:nvSpPr>
      <xdr:spPr>
        <a:xfrm>
          <a:off x="8561017" y="6674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67228</xdr:rowOff>
    </xdr:from>
    <xdr:to>
      <xdr:col>11</xdr:col>
      <xdr:colOff>358775</xdr:colOff>
      <xdr:row>38</xdr:row>
      <xdr:rowOff>168828</xdr:rowOff>
    </xdr:to>
    <xdr:sp macro="" textlink="">
      <xdr:nvSpPr>
        <xdr:cNvPr id="317" name="円/楕円 316"/>
        <xdr:cNvSpPr/>
      </xdr:nvSpPr>
      <xdr:spPr>
        <a:xfrm>
          <a:off x="7810500" y="65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159955</xdr:rowOff>
    </xdr:from>
    <xdr:ext cx="378565" cy="259045"/>
    <xdr:sp macro="" textlink="">
      <xdr:nvSpPr>
        <xdr:cNvPr id="318" name="テキスト ボックス 317"/>
        <xdr:cNvSpPr txBox="1"/>
      </xdr:nvSpPr>
      <xdr:spPr>
        <a:xfrm>
          <a:off x="7672017" y="667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64577</xdr:rowOff>
    </xdr:from>
    <xdr:to>
      <xdr:col>10</xdr:col>
      <xdr:colOff>155575</xdr:colOff>
      <xdr:row>38</xdr:row>
      <xdr:rowOff>166177</xdr:rowOff>
    </xdr:to>
    <xdr:sp macro="" textlink="">
      <xdr:nvSpPr>
        <xdr:cNvPr id="319" name="円/楕円 318"/>
        <xdr:cNvSpPr/>
      </xdr:nvSpPr>
      <xdr:spPr>
        <a:xfrm>
          <a:off x="6921500" y="65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157304</xdr:rowOff>
    </xdr:from>
    <xdr:ext cx="378565" cy="259045"/>
    <xdr:sp macro="" textlink="">
      <xdr:nvSpPr>
        <xdr:cNvPr id="320" name="テキスト ボックス 319"/>
        <xdr:cNvSpPr txBox="1"/>
      </xdr:nvSpPr>
      <xdr:spPr>
        <a:xfrm>
          <a:off x="6783017" y="667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136881</xdr:rowOff>
    </xdr:from>
    <xdr:to>
      <xdr:col>15</xdr:col>
      <xdr:colOff>180975</xdr:colOff>
      <xdr:row>58</xdr:row>
      <xdr:rowOff>4635</xdr:rowOff>
    </xdr:to>
    <xdr:cxnSp macro="">
      <xdr:nvCxnSpPr>
        <xdr:cNvPr id="349" name="直線コネクタ 348"/>
        <xdr:cNvCxnSpPr/>
      </xdr:nvCxnSpPr>
      <xdr:spPr>
        <a:xfrm>
          <a:off x="9639300" y="9909531"/>
          <a:ext cx="838200" cy="3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0"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71158</xdr:rowOff>
    </xdr:from>
    <xdr:to>
      <xdr:col>14</xdr:col>
      <xdr:colOff>28575</xdr:colOff>
      <xdr:row>57</xdr:row>
      <xdr:rowOff>136881</xdr:rowOff>
    </xdr:to>
    <xdr:cxnSp macro="">
      <xdr:nvCxnSpPr>
        <xdr:cNvPr id="352" name="直線コネクタ 351"/>
        <xdr:cNvCxnSpPr/>
      </xdr:nvCxnSpPr>
      <xdr:spPr>
        <a:xfrm>
          <a:off x="8750300" y="9843808"/>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3" name="フローチャート : 判断 352"/>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80840</xdr:rowOff>
    </xdr:from>
    <xdr:ext cx="534377" cy="259045"/>
    <xdr:sp macro="" textlink="">
      <xdr:nvSpPr>
        <xdr:cNvPr id="354" name="テキスト ボックス 353"/>
        <xdr:cNvSpPr txBox="1"/>
      </xdr:nvSpPr>
      <xdr:spPr>
        <a:xfrm>
          <a:off x="9372111" y="93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71158</xdr:rowOff>
    </xdr:from>
    <xdr:to>
      <xdr:col>12</xdr:col>
      <xdr:colOff>511175</xdr:colOff>
      <xdr:row>57</xdr:row>
      <xdr:rowOff>107772</xdr:rowOff>
    </xdr:to>
    <xdr:cxnSp macro="">
      <xdr:nvCxnSpPr>
        <xdr:cNvPr id="355" name="直線コネクタ 354"/>
        <xdr:cNvCxnSpPr/>
      </xdr:nvCxnSpPr>
      <xdr:spPr>
        <a:xfrm flipV="1">
          <a:off x="7861300" y="9843808"/>
          <a:ext cx="889000" cy="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6" name="フローチャート : 判断 355"/>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96652</xdr:rowOff>
    </xdr:from>
    <xdr:ext cx="534377" cy="259045"/>
    <xdr:sp macro="" textlink="">
      <xdr:nvSpPr>
        <xdr:cNvPr id="357" name="テキスト ボックス 356"/>
        <xdr:cNvSpPr txBox="1"/>
      </xdr:nvSpPr>
      <xdr:spPr>
        <a:xfrm>
          <a:off x="8483111" y="93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8522</xdr:rowOff>
    </xdr:from>
    <xdr:to>
      <xdr:col>11</xdr:col>
      <xdr:colOff>307975</xdr:colOff>
      <xdr:row>57</xdr:row>
      <xdr:rowOff>107772</xdr:rowOff>
    </xdr:to>
    <xdr:cxnSp macro="">
      <xdr:nvCxnSpPr>
        <xdr:cNvPr id="358" name="直線コネクタ 357"/>
        <xdr:cNvCxnSpPr/>
      </xdr:nvCxnSpPr>
      <xdr:spPr>
        <a:xfrm>
          <a:off x="6972300" y="9781172"/>
          <a:ext cx="889000" cy="9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59" name="フローチャート : 判断 358"/>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150106</xdr:rowOff>
    </xdr:from>
    <xdr:ext cx="534377" cy="259045"/>
    <xdr:sp macro="" textlink="">
      <xdr:nvSpPr>
        <xdr:cNvPr id="360" name="テキスト ボックス 359"/>
        <xdr:cNvSpPr txBox="1"/>
      </xdr:nvSpPr>
      <xdr:spPr>
        <a:xfrm>
          <a:off x="7594111" y="94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1" name="フローチャート : 判断 360"/>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153687</xdr:rowOff>
    </xdr:from>
    <xdr:ext cx="534377" cy="259045"/>
    <xdr:sp macro="" textlink="">
      <xdr:nvSpPr>
        <xdr:cNvPr id="362" name="テキスト ボックス 361"/>
        <xdr:cNvSpPr txBox="1"/>
      </xdr:nvSpPr>
      <xdr:spPr>
        <a:xfrm>
          <a:off x="6705111" y="94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125285</xdr:rowOff>
    </xdr:from>
    <xdr:to>
      <xdr:col>15</xdr:col>
      <xdr:colOff>231775</xdr:colOff>
      <xdr:row>58</xdr:row>
      <xdr:rowOff>55435</xdr:rowOff>
    </xdr:to>
    <xdr:sp macro="" textlink="">
      <xdr:nvSpPr>
        <xdr:cNvPr id="368" name="円/楕円 367"/>
        <xdr:cNvSpPr/>
      </xdr:nvSpPr>
      <xdr:spPr>
        <a:xfrm>
          <a:off x="10426700" y="98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103712</xdr:rowOff>
    </xdr:from>
    <xdr:ext cx="469744" cy="259045"/>
    <xdr:sp macro="" textlink="">
      <xdr:nvSpPr>
        <xdr:cNvPr id="369" name="農林水産業費該当値テキスト"/>
        <xdr:cNvSpPr txBox="1"/>
      </xdr:nvSpPr>
      <xdr:spPr>
        <a:xfrm>
          <a:off x="10528300" y="987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86081</xdr:rowOff>
    </xdr:from>
    <xdr:to>
      <xdr:col>14</xdr:col>
      <xdr:colOff>79375</xdr:colOff>
      <xdr:row>58</xdr:row>
      <xdr:rowOff>16231</xdr:rowOff>
    </xdr:to>
    <xdr:sp macro="" textlink="">
      <xdr:nvSpPr>
        <xdr:cNvPr id="370" name="円/楕円 369"/>
        <xdr:cNvSpPr/>
      </xdr:nvSpPr>
      <xdr:spPr>
        <a:xfrm>
          <a:off x="9588500" y="985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7358</xdr:rowOff>
    </xdr:from>
    <xdr:ext cx="469744" cy="259045"/>
    <xdr:sp macro="" textlink="">
      <xdr:nvSpPr>
        <xdr:cNvPr id="371" name="テキスト ボックス 370"/>
        <xdr:cNvSpPr txBox="1"/>
      </xdr:nvSpPr>
      <xdr:spPr>
        <a:xfrm>
          <a:off x="9404427" y="995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20358</xdr:rowOff>
    </xdr:from>
    <xdr:to>
      <xdr:col>12</xdr:col>
      <xdr:colOff>561975</xdr:colOff>
      <xdr:row>57</xdr:row>
      <xdr:rowOff>121958</xdr:rowOff>
    </xdr:to>
    <xdr:sp macro="" textlink="">
      <xdr:nvSpPr>
        <xdr:cNvPr id="372" name="円/楕円 371"/>
        <xdr:cNvSpPr/>
      </xdr:nvSpPr>
      <xdr:spPr>
        <a:xfrm>
          <a:off x="8699500" y="979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113085</xdr:rowOff>
    </xdr:from>
    <xdr:ext cx="469744" cy="259045"/>
    <xdr:sp macro="" textlink="">
      <xdr:nvSpPr>
        <xdr:cNvPr id="373" name="テキスト ボックス 372"/>
        <xdr:cNvSpPr txBox="1"/>
      </xdr:nvSpPr>
      <xdr:spPr>
        <a:xfrm>
          <a:off x="8515427" y="988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56972</xdr:rowOff>
    </xdr:from>
    <xdr:to>
      <xdr:col>11</xdr:col>
      <xdr:colOff>358775</xdr:colOff>
      <xdr:row>57</xdr:row>
      <xdr:rowOff>158572</xdr:rowOff>
    </xdr:to>
    <xdr:sp macro="" textlink="">
      <xdr:nvSpPr>
        <xdr:cNvPr id="374" name="円/楕円 373"/>
        <xdr:cNvSpPr/>
      </xdr:nvSpPr>
      <xdr:spPr>
        <a:xfrm>
          <a:off x="7810500" y="982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149699</xdr:rowOff>
    </xdr:from>
    <xdr:ext cx="469744" cy="259045"/>
    <xdr:sp macro="" textlink="">
      <xdr:nvSpPr>
        <xdr:cNvPr id="375" name="テキスト ボックス 374"/>
        <xdr:cNvSpPr txBox="1"/>
      </xdr:nvSpPr>
      <xdr:spPr>
        <a:xfrm>
          <a:off x="7626427" y="992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129172</xdr:rowOff>
    </xdr:from>
    <xdr:to>
      <xdr:col>10</xdr:col>
      <xdr:colOff>155575</xdr:colOff>
      <xdr:row>57</xdr:row>
      <xdr:rowOff>59322</xdr:rowOff>
    </xdr:to>
    <xdr:sp macro="" textlink="">
      <xdr:nvSpPr>
        <xdr:cNvPr id="376" name="円/楕円 375"/>
        <xdr:cNvSpPr/>
      </xdr:nvSpPr>
      <xdr:spPr>
        <a:xfrm>
          <a:off x="6921500" y="97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50449</xdr:rowOff>
    </xdr:from>
    <xdr:ext cx="469744" cy="259045"/>
    <xdr:sp macro="" textlink="">
      <xdr:nvSpPr>
        <xdr:cNvPr id="377" name="テキスト ボックス 376"/>
        <xdr:cNvSpPr txBox="1"/>
      </xdr:nvSpPr>
      <xdr:spPr>
        <a:xfrm>
          <a:off x="6737427" y="982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79167</xdr:rowOff>
    </xdr:from>
    <xdr:to>
      <xdr:col>15</xdr:col>
      <xdr:colOff>180975</xdr:colOff>
      <xdr:row>78</xdr:row>
      <xdr:rowOff>109685</xdr:rowOff>
    </xdr:to>
    <xdr:cxnSp macro="">
      <xdr:nvCxnSpPr>
        <xdr:cNvPr id="404" name="直線コネクタ 403"/>
        <xdr:cNvCxnSpPr/>
      </xdr:nvCxnSpPr>
      <xdr:spPr>
        <a:xfrm flipV="1">
          <a:off x="9639300" y="13452267"/>
          <a:ext cx="8382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108404</xdr:rowOff>
    </xdr:from>
    <xdr:to>
      <xdr:col>14</xdr:col>
      <xdr:colOff>28575</xdr:colOff>
      <xdr:row>78</xdr:row>
      <xdr:rowOff>109685</xdr:rowOff>
    </xdr:to>
    <xdr:cxnSp macro="">
      <xdr:nvCxnSpPr>
        <xdr:cNvPr id="407" name="直線コネクタ 406"/>
        <xdr:cNvCxnSpPr/>
      </xdr:nvCxnSpPr>
      <xdr:spPr>
        <a:xfrm>
          <a:off x="8750300" y="13481504"/>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8" name="フローチャート : 判断 407"/>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533</xdr:rowOff>
    </xdr:from>
    <xdr:ext cx="469744" cy="259045"/>
    <xdr:sp macro="" textlink="">
      <xdr:nvSpPr>
        <xdr:cNvPr id="409" name="テキスト ボックス 408"/>
        <xdr:cNvSpPr txBox="1"/>
      </xdr:nvSpPr>
      <xdr:spPr>
        <a:xfrm>
          <a:off x="9404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108404</xdr:rowOff>
    </xdr:from>
    <xdr:to>
      <xdr:col>12</xdr:col>
      <xdr:colOff>511175</xdr:colOff>
      <xdr:row>78</xdr:row>
      <xdr:rowOff>109708</xdr:rowOff>
    </xdr:to>
    <xdr:cxnSp macro="">
      <xdr:nvCxnSpPr>
        <xdr:cNvPr id="410" name="直線コネクタ 409"/>
        <xdr:cNvCxnSpPr/>
      </xdr:nvCxnSpPr>
      <xdr:spPr>
        <a:xfrm flipV="1">
          <a:off x="7861300" y="13481504"/>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1" name="フローチャート : 判断 410"/>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9906</xdr:rowOff>
    </xdr:from>
    <xdr:ext cx="469744" cy="259045"/>
    <xdr:sp macro="" textlink="">
      <xdr:nvSpPr>
        <xdr:cNvPr id="412" name="テキスト ボックス 411"/>
        <xdr:cNvSpPr txBox="1"/>
      </xdr:nvSpPr>
      <xdr:spPr>
        <a:xfrm>
          <a:off x="8515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79808</xdr:rowOff>
    </xdr:from>
    <xdr:to>
      <xdr:col>11</xdr:col>
      <xdr:colOff>307975</xdr:colOff>
      <xdr:row>78</xdr:row>
      <xdr:rowOff>109708</xdr:rowOff>
    </xdr:to>
    <xdr:cxnSp macro="">
      <xdr:nvCxnSpPr>
        <xdr:cNvPr id="413" name="直線コネクタ 412"/>
        <xdr:cNvCxnSpPr/>
      </xdr:nvCxnSpPr>
      <xdr:spPr>
        <a:xfrm>
          <a:off x="6972300" y="13452908"/>
          <a:ext cx="889000" cy="2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4" name="フローチャート : 判断 413"/>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19347</xdr:rowOff>
    </xdr:from>
    <xdr:ext cx="469744" cy="259045"/>
    <xdr:sp macro="" textlink="">
      <xdr:nvSpPr>
        <xdr:cNvPr id="415" name="テキスト ボックス 414"/>
        <xdr:cNvSpPr txBox="1"/>
      </xdr:nvSpPr>
      <xdr:spPr>
        <a:xfrm>
          <a:off x="7626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6" name="フローチャート : 判断 415"/>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12557</xdr:rowOff>
    </xdr:from>
    <xdr:ext cx="469744" cy="259045"/>
    <xdr:sp macro="" textlink="">
      <xdr:nvSpPr>
        <xdr:cNvPr id="417" name="テキスト ボックス 416"/>
        <xdr:cNvSpPr txBox="1"/>
      </xdr:nvSpPr>
      <xdr:spPr>
        <a:xfrm>
          <a:off x="6737427" y="130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28367</xdr:rowOff>
    </xdr:from>
    <xdr:to>
      <xdr:col>15</xdr:col>
      <xdr:colOff>231775</xdr:colOff>
      <xdr:row>78</xdr:row>
      <xdr:rowOff>129967</xdr:rowOff>
    </xdr:to>
    <xdr:sp macro="" textlink="">
      <xdr:nvSpPr>
        <xdr:cNvPr id="423" name="円/楕円 422"/>
        <xdr:cNvSpPr/>
      </xdr:nvSpPr>
      <xdr:spPr>
        <a:xfrm>
          <a:off x="10426700" y="1340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114744</xdr:rowOff>
    </xdr:from>
    <xdr:ext cx="469744" cy="259045"/>
    <xdr:sp macro="" textlink="">
      <xdr:nvSpPr>
        <xdr:cNvPr id="424" name="商工費該当値テキスト"/>
        <xdr:cNvSpPr txBox="1"/>
      </xdr:nvSpPr>
      <xdr:spPr>
        <a:xfrm>
          <a:off x="10528300" y="1331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58885</xdr:rowOff>
    </xdr:from>
    <xdr:to>
      <xdr:col>14</xdr:col>
      <xdr:colOff>79375</xdr:colOff>
      <xdr:row>78</xdr:row>
      <xdr:rowOff>160485</xdr:rowOff>
    </xdr:to>
    <xdr:sp macro="" textlink="">
      <xdr:nvSpPr>
        <xdr:cNvPr id="425" name="円/楕円 424"/>
        <xdr:cNvSpPr/>
      </xdr:nvSpPr>
      <xdr:spPr>
        <a:xfrm>
          <a:off x="9588500" y="134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151612</xdr:rowOff>
    </xdr:from>
    <xdr:ext cx="469744" cy="259045"/>
    <xdr:sp macro="" textlink="">
      <xdr:nvSpPr>
        <xdr:cNvPr id="426" name="テキスト ボックス 425"/>
        <xdr:cNvSpPr txBox="1"/>
      </xdr:nvSpPr>
      <xdr:spPr>
        <a:xfrm>
          <a:off x="9404427" y="1352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57604</xdr:rowOff>
    </xdr:from>
    <xdr:to>
      <xdr:col>12</xdr:col>
      <xdr:colOff>561975</xdr:colOff>
      <xdr:row>78</xdr:row>
      <xdr:rowOff>159204</xdr:rowOff>
    </xdr:to>
    <xdr:sp macro="" textlink="">
      <xdr:nvSpPr>
        <xdr:cNvPr id="427" name="円/楕円 426"/>
        <xdr:cNvSpPr/>
      </xdr:nvSpPr>
      <xdr:spPr>
        <a:xfrm>
          <a:off x="8699500" y="1343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150331</xdr:rowOff>
    </xdr:from>
    <xdr:ext cx="469744" cy="259045"/>
    <xdr:sp macro="" textlink="">
      <xdr:nvSpPr>
        <xdr:cNvPr id="428" name="テキスト ボックス 427"/>
        <xdr:cNvSpPr txBox="1"/>
      </xdr:nvSpPr>
      <xdr:spPr>
        <a:xfrm>
          <a:off x="8515427" y="1352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58908</xdr:rowOff>
    </xdr:from>
    <xdr:to>
      <xdr:col>11</xdr:col>
      <xdr:colOff>358775</xdr:colOff>
      <xdr:row>78</xdr:row>
      <xdr:rowOff>160508</xdr:rowOff>
    </xdr:to>
    <xdr:sp macro="" textlink="">
      <xdr:nvSpPr>
        <xdr:cNvPr id="429" name="円/楕円 428"/>
        <xdr:cNvSpPr/>
      </xdr:nvSpPr>
      <xdr:spPr>
        <a:xfrm>
          <a:off x="7810500" y="134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151635</xdr:rowOff>
    </xdr:from>
    <xdr:ext cx="469744" cy="259045"/>
    <xdr:sp macro="" textlink="">
      <xdr:nvSpPr>
        <xdr:cNvPr id="430" name="テキスト ボックス 429"/>
        <xdr:cNvSpPr txBox="1"/>
      </xdr:nvSpPr>
      <xdr:spPr>
        <a:xfrm>
          <a:off x="7626427" y="1352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29008</xdr:rowOff>
    </xdr:from>
    <xdr:to>
      <xdr:col>10</xdr:col>
      <xdr:colOff>155575</xdr:colOff>
      <xdr:row>78</xdr:row>
      <xdr:rowOff>130608</xdr:rowOff>
    </xdr:to>
    <xdr:sp macro="" textlink="">
      <xdr:nvSpPr>
        <xdr:cNvPr id="431" name="円/楕円 430"/>
        <xdr:cNvSpPr/>
      </xdr:nvSpPr>
      <xdr:spPr>
        <a:xfrm>
          <a:off x="6921500" y="134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121735</xdr:rowOff>
    </xdr:from>
    <xdr:ext cx="469744" cy="259045"/>
    <xdr:sp macro="" textlink="">
      <xdr:nvSpPr>
        <xdr:cNvPr id="432" name="テキスト ボックス 431"/>
        <xdr:cNvSpPr txBox="1"/>
      </xdr:nvSpPr>
      <xdr:spPr>
        <a:xfrm>
          <a:off x="6737427" y="1349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53,862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38430</xdr:rowOff>
    </xdr:from>
    <xdr:to>
      <xdr:col>15</xdr:col>
      <xdr:colOff>180975</xdr:colOff>
      <xdr:row>97</xdr:row>
      <xdr:rowOff>63919</xdr:rowOff>
    </xdr:to>
    <xdr:cxnSp macro="">
      <xdr:nvCxnSpPr>
        <xdr:cNvPr id="462" name="直線コネクタ 461"/>
        <xdr:cNvCxnSpPr/>
      </xdr:nvCxnSpPr>
      <xdr:spPr>
        <a:xfrm flipV="1">
          <a:off x="9639300" y="16669080"/>
          <a:ext cx="8382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155263</xdr:rowOff>
    </xdr:from>
    <xdr:to>
      <xdr:col>14</xdr:col>
      <xdr:colOff>28575</xdr:colOff>
      <xdr:row>97</xdr:row>
      <xdr:rowOff>63919</xdr:rowOff>
    </xdr:to>
    <xdr:cxnSp macro="">
      <xdr:nvCxnSpPr>
        <xdr:cNvPr id="465" name="直線コネクタ 464"/>
        <xdr:cNvCxnSpPr/>
      </xdr:nvCxnSpPr>
      <xdr:spPr>
        <a:xfrm>
          <a:off x="8750300" y="16614463"/>
          <a:ext cx="889000" cy="8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6" name="フローチャート : 判断 465"/>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112082</xdr:rowOff>
    </xdr:from>
    <xdr:ext cx="534377" cy="259045"/>
    <xdr:sp macro="" textlink="">
      <xdr:nvSpPr>
        <xdr:cNvPr id="467" name="テキスト ボックス 466"/>
        <xdr:cNvSpPr txBox="1"/>
      </xdr:nvSpPr>
      <xdr:spPr>
        <a:xfrm>
          <a:off x="9372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155263</xdr:rowOff>
    </xdr:from>
    <xdr:to>
      <xdr:col>12</xdr:col>
      <xdr:colOff>511175</xdr:colOff>
      <xdr:row>97</xdr:row>
      <xdr:rowOff>110877</xdr:rowOff>
    </xdr:to>
    <xdr:cxnSp macro="">
      <xdr:nvCxnSpPr>
        <xdr:cNvPr id="468" name="直線コネクタ 467"/>
        <xdr:cNvCxnSpPr/>
      </xdr:nvCxnSpPr>
      <xdr:spPr>
        <a:xfrm flipV="1">
          <a:off x="7861300" y="16614463"/>
          <a:ext cx="889000" cy="12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69" name="フローチャート : 判断 468"/>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82573</xdr:rowOff>
    </xdr:from>
    <xdr:ext cx="534377" cy="259045"/>
    <xdr:sp macro="" textlink="">
      <xdr:nvSpPr>
        <xdr:cNvPr id="470" name="テキスト ボックス 469"/>
        <xdr:cNvSpPr txBox="1"/>
      </xdr:nvSpPr>
      <xdr:spPr>
        <a:xfrm>
          <a:off x="8483111" y="161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78530</xdr:rowOff>
    </xdr:from>
    <xdr:to>
      <xdr:col>11</xdr:col>
      <xdr:colOff>307975</xdr:colOff>
      <xdr:row>97</xdr:row>
      <xdr:rowOff>110877</xdr:rowOff>
    </xdr:to>
    <xdr:cxnSp macro="">
      <xdr:nvCxnSpPr>
        <xdr:cNvPr id="471" name="直線コネクタ 470"/>
        <xdr:cNvCxnSpPr/>
      </xdr:nvCxnSpPr>
      <xdr:spPr>
        <a:xfrm>
          <a:off x="6972300" y="16709180"/>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2" name="フローチャート : 判断 471"/>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39864</xdr:rowOff>
    </xdr:from>
    <xdr:ext cx="534377" cy="259045"/>
    <xdr:sp macro="" textlink="">
      <xdr:nvSpPr>
        <xdr:cNvPr id="473" name="テキスト ボックス 472"/>
        <xdr:cNvSpPr txBox="1"/>
      </xdr:nvSpPr>
      <xdr:spPr>
        <a:xfrm>
          <a:off x="7594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4" name="フローチャート : 判断 473"/>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18203</xdr:rowOff>
    </xdr:from>
    <xdr:ext cx="534377" cy="259045"/>
    <xdr:sp macro="" textlink="">
      <xdr:nvSpPr>
        <xdr:cNvPr id="475" name="テキスト ボックス 474"/>
        <xdr:cNvSpPr txBox="1"/>
      </xdr:nvSpPr>
      <xdr:spPr>
        <a:xfrm>
          <a:off x="6705111" y="163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159080</xdr:rowOff>
    </xdr:from>
    <xdr:to>
      <xdr:col>15</xdr:col>
      <xdr:colOff>231775</xdr:colOff>
      <xdr:row>97</xdr:row>
      <xdr:rowOff>89230</xdr:rowOff>
    </xdr:to>
    <xdr:sp macro="" textlink="">
      <xdr:nvSpPr>
        <xdr:cNvPr id="481" name="円/楕円 480"/>
        <xdr:cNvSpPr/>
      </xdr:nvSpPr>
      <xdr:spPr>
        <a:xfrm>
          <a:off x="10426700" y="166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137507</xdr:rowOff>
    </xdr:from>
    <xdr:ext cx="534377" cy="259045"/>
    <xdr:sp macro="" textlink="">
      <xdr:nvSpPr>
        <xdr:cNvPr id="482" name="土木費該当値テキスト"/>
        <xdr:cNvSpPr txBox="1"/>
      </xdr:nvSpPr>
      <xdr:spPr>
        <a:xfrm>
          <a:off x="10528300" y="165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38,316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13119</xdr:rowOff>
    </xdr:from>
    <xdr:to>
      <xdr:col>14</xdr:col>
      <xdr:colOff>79375</xdr:colOff>
      <xdr:row>97</xdr:row>
      <xdr:rowOff>114719</xdr:rowOff>
    </xdr:to>
    <xdr:sp macro="" textlink="">
      <xdr:nvSpPr>
        <xdr:cNvPr id="483" name="円/楕円 482"/>
        <xdr:cNvSpPr/>
      </xdr:nvSpPr>
      <xdr:spPr>
        <a:xfrm>
          <a:off x="9588500" y="166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105846</xdr:rowOff>
    </xdr:from>
    <xdr:ext cx="534377" cy="259045"/>
    <xdr:sp macro="" textlink="">
      <xdr:nvSpPr>
        <xdr:cNvPr id="484" name="テキスト ボックス 483"/>
        <xdr:cNvSpPr txBox="1"/>
      </xdr:nvSpPr>
      <xdr:spPr>
        <a:xfrm>
          <a:off x="9372111" y="167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104463</xdr:rowOff>
    </xdr:from>
    <xdr:to>
      <xdr:col>12</xdr:col>
      <xdr:colOff>561975</xdr:colOff>
      <xdr:row>97</xdr:row>
      <xdr:rowOff>34613</xdr:rowOff>
    </xdr:to>
    <xdr:sp macro="" textlink="">
      <xdr:nvSpPr>
        <xdr:cNvPr id="485" name="円/楕円 484"/>
        <xdr:cNvSpPr/>
      </xdr:nvSpPr>
      <xdr:spPr>
        <a:xfrm>
          <a:off x="8699500" y="1656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25740</xdr:rowOff>
    </xdr:from>
    <xdr:ext cx="534377" cy="259045"/>
    <xdr:sp macro="" textlink="">
      <xdr:nvSpPr>
        <xdr:cNvPr id="486" name="テキスト ボックス 485"/>
        <xdr:cNvSpPr txBox="1"/>
      </xdr:nvSpPr>
      <xdr:spPr>
        <a:xfrm>
          <a:off x="8483111" y="1665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41,183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60077</xdr:rowOff>
    </xdr:from>
    <xdr:to>
      <xdr:col>11</xdr:col>
      <xdr:colOff>358775</xdr:colOff>
      <xdr:row>97</xdr:row>
      <xdr:rowOff>161677</xdr:rowOff>
    </xdr:to>
    <xdr:sp macro="" textlink="">
      <xdr:nvSpPr>
        <xdr:cNvPr id="487" name="円/楕円 486"/>
        <xdr:cNvSpPr/>
      </xdr:nvSpPr>
      <xdr:spPr>
        <a:xfrm>
          <a:off x="7810500" y="1669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152804</xdr:rowOff>
    </xdr:from>
    <xdr:ext cx="534377" cy="259045"/>
    <xdr:sp macro="" textlink="">
      <xdr:nvSpPr>
        <xdr:cNvPr id="488" name="テキスト ボックス 487"/>
        <xdr:cNvSpPr txBox="1"/>
      </xdr:nvSpPr>
      <xdr:spPr>
        <a:xfrm>
          <a:off x="7594111" y="1678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27730</xdr:rowOff>
    </xdr:from>
    <xdr:to>
      <xdr:col>10</xdr:col>
      <xdr:colOff>155575</xdr:colOff>
      <xdr:row>97</xdr:row>
      <xdr:rowOff>129330</xdr:rowOff>
    </xdr:to>
    <xdr:sp macro="" textlink="">
      <xdr:nvSpPr>
        <xdr:cNvPr id="489" name="円/楕円 488"/>
        <xdr:cNvSpPr/>
      </xdr:nvSpPr>
      <xdr:spPr>
        <a:xfrm>
          <a:off x="6921500" y="1665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120457</xdr:rowOff>
    </xdr:from>
    <xdr:ext cx="534377" cy="259045"/>
    <xdr:sp macro="" textlink="">
      <xdr:nvSpPr>
        <xdr:cNvPr id="490" name="テキスト ボックス 489"/>
        <xdr:cNvSpPr txBox="1"/>
      </xdr:nvSpPr>
      <xdr:spPr>
        <a:xfrm>
          <a:off x="6705111" y="1675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108229</xdr:rowOff>
    </xdr:from>
    <xdr:to>
      <xdr:col>23</xdr:col>
      <xdr:colOff>517525</xdr:colOff>
      <xdr:row>38</xdr:row>
      <xdr:rowOff>127660</xdr:rowOff>
    </xdr:to>
    <xdr:cxnSp macro="">
      <xdr:nvCxnSpPr>
        <xdr:cNvPr id="520" name="直線コネクタ 519"/>
        <xdr:cNvCxnSpPr/>
      </xdr:nvCxnSpPr>
      <xdr:spPr>
        <a:xfrm flipV="1">
          <a:off x="15481300" y="6623329"/>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115697</xdr:rowOff>
    </xdr:from>
    <xdr:to>
      <xdr:col>22</xdr:col>
      <xdr:colOff>365125</xdr:colOff>
      <xdr:row>38</xdr:row>
      <xdr:rowOff>127660</xdr:rowOff>
    </xdr:to>
    <xdr:cxnSp macro="">
      <xdr:nvCxnSpPr>
        <xdr:cNvPr id="523" name="直線コネクタ 522"/>
        <xdr:cNvCxnSpPr/>
      </xdr:nvCxnSpPr>
      <xdr:spPr>
        <a:xfrm>
          <a:off x="14592300" y="6630797"/>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4" name="フローチャート : 判断 523"/>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6697</xdr:rowOff>
    </xdr:from>
    <xdr:ext cx="534377" cy="259045"/>
    <xdr:sp macro="" textlink="">
      <xdr:nvSpPr>
        <xdr:cNvPr id="525" name="テキスト ボックス 524"/>
        <xdr:cNvSpPr txBox="1"/>
      </xdr:nvSpPr>
      <xdr:spPr>
        <a:xfrm>
          <a:off x="15214111" y="617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115697</xdr:rowOff>
    </xdr:from>
    <xdr:to>
      <xdr:col>21</xdr:col>
      <xdr:colOff>161925</xdr:colOff>
      <xdr:row>38</xdr:row>
      <xdr:rowOff>128194</xdr:rowOff>
    </xdr:to>
    <xdr:cxnSp macro="">
      <xdr:nvCxnSpPr>
        <xdr:cNvPr id="526" name="直線コネクタ 525"/>
        <xdr:cNvCxnSpPr/>
      </xdr:nvCxnSpPr>
      <xdr:spPr>
        <a:xfrm flipV="1">
          <a:off x="13703300" y="6630797"/>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7" name="フローチャート : 判断 526"/>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30357</xdr:rowOff>
    </xdr:from>
    <xdr:ext cx="534377" cy="259045"/>
    <xdr:sp macro="" textlink="">
      <xdr:nvSpPr>
        <xdr:cNvPr id="528" name="テキスト ボックス 527"/>
        <xdr:cNvSpPr txBox="1"/>
      </xdr:nvSpPr>
      <xdr:spPr>
        <a:xfrm>
          <a:off x="14325111" y="62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31991</xdr:rowOff>
    </xdr:from>
    <xdr:to>
      <xdr:col>19</xdr:col>
      <xdr:colOff>644525</xdr:colOff>
      <xdr:row>38</xdr:row>
      <xdr:rowOff>128194</xdr:rowOff>
    </xdr:to>
    <xdr:cxnSp macro="">
      <xdr:nvCxnSpPr>
        <xdr:cNvPr id="529" name="直線コネクタ 528"/>
        <xdr:cNvCxnSpPr/>
      </xdr:nvCxnSpPr>
      <xdr:spPr>
        <a:xfrm>
          <a:off x="12814300" y="6547091"/>
          <a:ext cx="889000" cy="9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0" name="フローチャート : 判断 529"/>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60913</xdr:rowOff>
    </xdr:from>
    <xdr:ext cx="534377" cy="259045"/>
    <xdr:sp macro="" textlink="">
      <xdr:nvSpPr>
        <xdr:cNvPr id="531" name="テキスト ボックス 530"/>
        <xdr:cNvSpPr txBox="1"/>
      </xdr:nvSpPr>
      <xdr:spPr>
        <a:xfrm>
          <a:off x="13436111" y="62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2" name="フローチャート : 判断 531"/>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72115</xdr:rowOff>
    </xdr:from>
    <xdr:ext cx="534377" cy="259045"/>
    <xdr:sp macro="" textlink="">
      <xdr:nvSpPr>
        <xdr:cNvPr id="533" name="テキスト ボックス 532"/>
        <xdr:cNvSpPr txBox="1"/>
      </xdr:nvSpPr>
      <xdr:spPr>
        <a:xfrm>
          <a:off x="12547111" y="62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57429</xdr:rowOff>
    </xdr:from>
    <xdr:to>
      <xdr:col>23</xdr:col>
      <xdr:colOff>568325</xdr:colOff>
      <xdr:row>38</xdr:row>
      <xdr:rowOff>159029</xdr:rowOff>
    </xdr:to>
    <xdr:sp macro="" textlink="">
      <xdr:nvSpPr>
        <xdr:cNvPr id="539" name="円/楕円 538"/>
        <xdr:cNvSpPr/>
      </xdr:nvSpPr>
      <xdr:spPr>
        <a:xfrm>
          <a:off x="16268700" y="65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35856</xdr:rowOff>
    </xdr:from>
    <xdr:ext cx="534377" cy="259045"/>
    <xdr:sp macro="" textlink="">
      <xdr:nvSpPr>
        <xdr:cNvPr id="540" name="消防費該当値テキスト"/>
        <xdr:cNvSpPr txBox="1"/>
      </xdr:nvSpPr>
      <xdr:spPr>
        <a:xfrm>
          <a:off x="16370300" y="655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12,826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76860</xdr:rowOff>
    </xdr:from>
    <xdr:to>
      <xdr:col>22</xdr:col>
      <xdr:colOff>415925</xdr:colOff>
      <xdr:row>39</xdr:row>
      <xdr:rowOff>7010</xdr:rowOff>
    </xdr:to>
    <xdr:sp macro="" textlink="">
      <xdr:nvSpPr>
        <xdr:cNvPr id="541" name="円/楕円 540"/>
        <xdr:cNvSpPr/>
      </xdr:nvSpPr>
      <xdr:spPr>
        <a:xfrm>
          <a:off x="15430500" y="65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169587</xdr:rowOff>
    </xdr:from>
    <xdr:ext cx="534377" cy="259045"/>
    <xdr:sp macro="" textlink="">
      <xdr:nvSpPr>
        <xdr:cNvPr id="542" name="テキスト ボックス 541"/>
        <xdr:cNvSpPr txBox="1"/>
      </xdr:nvSpPr>
      <xdr:spPr>
        <a:xfrm>
          <a:off x="15214111" y="66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64897</xdr:rowOff>
    </xdr:from>
    <xdr:to>
      <xdr:col>21</xdr:col>
      <xdr:colOff>212725</xdr:colOff>
      <xdr:row>38</xdr:row>
      <xdr:rowOff>166497</xdr:rowOff>
    </xdr:to>
    <xdr:sp macro="" textlink="">
      <xdr:nvSpPr>
        <xdr:cNvPr id="543" name="円/楕円 542"/>
        <xdr:cNvSpPr/>
      </xdr:nvSpPr>
      <xdr:spPr>
        <a:xfrm>
          <a:off x="145415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157624</xdr:rowOff>
    </xdr:from>
    <xdr:ext cx="534377" cy="259045"/>
    <xdr:sp macro="" textlink="">
      <xdr:nvSpPr>
        <xdr:cNvPr id="544" name="テキスト ボックス 543"/>
        <xdr:cNvSpPr txBox="1"/>
      </xdr:nvSpPr>
      <xdr:spPr>
        <a:xfrm>
          <a:off x="14325111" y="667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77394</xdr:rowOff>
    </xdr:from>
    <xdr:to>
      <xdr:col>20</xdr:col>
      <xdr:colOff>9525</xdr:colOff>
      <xdr:row>39</xdr:row>
      <xdr:rowOff>7544</xdr:rowOff>
    </xdr:to>
    <xdr:sp macro="" textlink="">
      <xdr:nvSpPr>
        <xdr:cNvPr id="545" name="円/楕円 544"/>
        <xdr:cNvSpPr/>
      </xdr:nvSpPr>
      <xdr:spPr>
        <a:xfrm>
          <a:off x="13652500" y="65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170121</xdr:rowOff>
    </xdr:from>
    <xdr:ext cx="534377" cy="259045"/>
    <xdr:sp macro="" textlink="">
      <xdr:nvSpPr>
        <xdr:cNvPr id="546" name="テキスト ボックス 545"/>
        <xdr:cNvSpPr txBox="1"/>
      </xdr:nvSpPr>
      <xdr:spPr>
        <a:xfrm>
          <a:off x="13436111" y="668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152641</xdr:rowOff>
    </xdr:from>
    <xdr:to>
      <xdr:col>18</xdr:col>
      <xdr:colOff>492125</xdr:colOff>
      <xdr:row>38</xdr:row>
      <xdr:rowOff>82792</xdr:rowOff>
    </xdr:to>
    <xdr:sp macro="" textlink="">
      <xdr:nvSpPr>
        <xdr:cNvPr id="547" name="円/楕円 546"/>
        <xdr:cNvSpPr/>
      </xdr:nvSpPr>
      <xdr:spPr>
        <a:xfrm>
          <a:off x="12763500" y="64962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73918</xdr:rowOff>
    </xdr:from>
    <xdr:ext cx="534377" cy="259045"/>
    <xdr:sp macro="" textlink="">
      <xdr:nvSpPr>
        <xdr:cNvPr id="548" name="テキスト ボックス 547"/>
        <xdr:cNvSpPr txBox="1"/>
      </xdr:nvSpPr>
      <xdr:spPr>
        <a:xfrm>
          <a:off x="12547111" y="658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50,084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76797</xdr:rowOff>
    </xdr:from>
    <xdr:to>
      <xdr:col>23</xdr:col>
      <xdr:colOff>517525</xdr:colOff>
      <xdr:row>57</xdr:row>
      <xdr:rowOff>79445</xdr:rowOff>
    </xdr:to>
    <xdr:cxnSp macro="">
      <xdr:nvCxnSpPr>
        <xdr:cNvPr id="578" name="直線コネクタ 577"/>
        <xdr:cNvCxnSpPr/>
      </xdr:nvCxnSpPr>
      <xdr:spPr>
        <a:xfrm>
          <a:off x="15481300" y="9849447"/>
          <a:ext cx="8382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79"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6331</xdr:rowOff>
    </xdr:from>
    <xdr:to>
      <xdr:col>22</xdr:col>
      <xdr:colOff>365125</xdr:colOff>
      <xdr:row>57</xdr:row>
      <xdr:rowOff>76797</xdr:rowOff>
    </xdr:to>
    <xdr:cxnSp macro="">
      <xdr:nvCxnSpPr>
        <xdr:cNvPr id="581" name="直線コネクタ 580"/>
        <xdr:cNvCxnSpPr/>
      </xdr:nvCxnSpPr>
      <xdr:spPr>
        <a:xfrm>
          <a:off x="14592300" y="9778981"/>
          <a:ext cx="889000" cy="7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2" name="フローチャート : 判断 581"/>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3" name="テキスト ボックス 582"/>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162960</xdr:rowOff>
    </xdr:from>
    <xdr:to>
      <xdr:col>21</xdr:col>
      <xdr:colOff>161925</xdr:colOff>
      <xdr:row>57</xdr:row>
      <xdr:rowOff>6331</xdr:rowOff>
    </xdr:to>
    <xdr:cxnSp macro="">
      <xdr:nvCxnSpPr>
        <xdr:cNvPr id="584" name="直線コネクタ 583"/>
        <xdr:cNvCxnSpPr/>
      </xdr:nvCxnSpPr>
      <xdr:spPr>
        <a:xfrm>
          <a:off x="13703300" y="9764160"/>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5" name="フローチャート : 判断 584"/>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86" name="テキスト ボックス 585"/>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162960</xdr:rowOff>
    </xdr:from>
    <xdr:to>
      <xdr:col>19</xdr:col>
      <xdr:colOff>644525</xdr:colOff>
      <xdr:row>57</xdr:row>
      <xdr:rowOff>99600</xdr:rowOff>
    </xdr:to>
    <xdr:cxnSp macro="">
      <xdr:nvCxnSpPr>
        <xdr:cNvPr id="587" name="直線コネクタ 586"/>
        <xdr:cNvCxnSpPr/>
      </xdr:nvCxnSpPr>
      <xdr:spPr>
        <a:xfrm flipV="1">
          <a:off x="12814300" y="9764160"/>
          <a:ext cx="889000" cy="10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8" name="フローチャート : 判断 587"/>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89" name="テキスト ボックス 588"/>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0" name="フローチャート : 判断 589"/>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1" name="テキスト ボックス 590"/>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28645</xdr:rowOff>
    </xdr:from>
    <xdr:to>
      <xdr:col>23</xdr:col>
      <xdr:colOff>568325</xdr:colOff>
      <xdr:row>57</xdr:row>
      <xdr:rowOff>130245</xdr:rowOff>
    </xdr:to>
    <xdr:sp macro="" textlink="">
      <xdr:nvSpPr>
        <xdr:cNvPr id="597" name="円/楕円 596"/>
        <xdr:cNvSpPr/>
      </xdr:nvSpPr>
      <xdr:spPr>
        <a:xfrm>
          <a:off x="16268700" y="98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7072</xdr:rowOff>
    </xdr:from>
    <xdr:ext cx="534377" cy="259045"/>
    <xdr:sp macro="" textlink="">
      <xdr:nvSpPr>
        <xdr:cNvPr id="598" name="教育費該当値テキスト"/>
        <xdr:cNvSpPr txBox="1"/>
      </xdr:nvSpPr>
      <xdr:spPr>
        <a:xfrm>
          <a:off x="16370300" y="97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36,163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25997</xdr:rowOff>
    </xdr:from>
    <xdr:to>
      <xdr:col>22</xdr:col>
      <xdr:colOff>415925</xdr:colOff>
      <xdr:row>57</xdr:row>
      <xdr:rowOff>127597</xdr:rowOff>
    </xdr:to>
    <xdr:sp macro="" textlink="">
      <xdr:nvSpPr>
        <xdr:cNvPr id="599" name="円/楕円 598"/>
        <xdr:cNvSpPr/>
      </xdr:nvSpPr>
      <xdr:spPr>
        <a:xfrm>
          <a:off x="15430500" y="979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118724</xdr:rowOff>
    </xdr:from>
    <xdr:ext cx="534377" cy="259045"/>
    <xdr:sp macro="" textlink="">
      <xdr:nvSpPr>
        <xdr:cNvPr id="600" name="テキスト ボックス 599"/>
        <xdr:cNvSpPr txBox="1"/>
      </xdr:nvSpPr>
      <xdr:spPr>
        <a:xfrm>
          <a:off x="15214111" y="989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36,302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126981</xdr:rowOff>
    </xdr:from>
    <xdr:to>
      <xdr:col>21</xdr:col>
      <xdr:colOff>212725</xdr:colOff>
      <xdr:row>57</xdr:row>
      <xdr:rowOff>57131</xdr:rowOff>
    </xdr:to>
    <xdr:sp macro="" textlink="">
      <xdr:nvSpPr>
        <xdr:cNvPr id="601" name="円/楕円 600"/>
        <xdr:cNvSpPr/>
      </xdr:nvSpPr>
      <xdr:spPr>
        <a:xfrm>
          <a:off x="14541500" y="97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48258</xdr:rowOff>
    </xdr:from>
    <xdr:ext cx="534377" cy="259045"/>
    <xdr:sp macro="" textlink="">
      <xdr:nvSpPr>
        <xdr:cNvPr id="602" name="テキスト ボックス 601"/>
        <xdr:cNvSpPr txBox="1"/>
      </xdr:nvSpPr>
      <xdr:spPr>
        <a:xfrm>
          <a:off x="14325111" y="982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40,001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112160</xdr:rowOff>
    </xdr:from>
    <xdr:to>
      <xdr:col>20</xdr:col>
      <xdr:colOff>9525</xdr:colOff>
      <xdr:row>57</xdr:row>
      <xdr:rowOff>42310</xdr:rowOff>
    </xdr:to>
    <xdr:sp macro="" textlink="">
      <xdr:nvSpPr>
        <xdr:cNvPr id="603" name="円/楕円 602"/>
        <xdr:cNvSpPr/>
      </xdr:nvSpPr>
      <xdr:spPr>
        <a:xfrm>
          <a:off x="13652500" y="97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33437</xdr:rowOff>
    </xdr:from>
    <xdr:ext cx="534377" cy="259045"/>
    <xdr:sp macro="" textlink="">
      <xdr:nvSpPr>
        <xdr:cNvPr id="604" name="テキスト ボックス 603"/>
        <xdr:cNvSpPr txBox="1"/>
      </xdr:nvSpPr>
      <xdr:spPr>
        <a:xfrm>
          <a:off x="13436111" y="980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48800</xdr:rowOff>
    </xdr:from>
    <xdr:to>
      <xdr:col>18</xdr:col>
      <xdr:colOff>492125</xdr:colOff>
      <xdr:row>57</xdr:row>
      <xdr:rowOff>150400</xdr:rowOff>
    </xdr:to>
    <xdr:sp macro="" textlink="">
      <xdr:nvSpPr>
        <xdr:cNvPr id="605" name="円/楕円 604"/>
        <xdr:cNvSpPr/>
      </xdr:nvSpPr>
      <xdr:spPr>
        <a:xfrm>
          <a:off x="12763500" y="98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141527</xdr:rowOff>
    </xdr:from>
    <xdr:ext cx="534377" cy="259045"/>
    <xdr:sp macro="" textlink="">
      <xdr:nvSpPr>
        <xdr:cNvPr id="606" name="テキスト ボックス 605"/>
        <xdr:cNvSpPr txBox="1"/>
      </xdr:nvSpPr>
      <xdr:spPr>
        <a:xfrm>
          <a:off x="12547111" y="99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39" name="フローチャート : 判断 638"/>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134827</xdr:rowOff>
    </xdr:from>
    <xdr:ext cx="469744" cy="259045"/>
    <xdr:sp macro="" textlink="">
      <xdr:nvSpPr>
        <xdr:cNvPr id="640" name="テキスト ボックス 639"/>
        <xdr:cNvSpPr txBox="1"/>
      </xdr:nvSpPr>
      <xdr:spPr>
        <a:xfrm>
          <a:off x="15246427"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2" name="フローチャート : 判断 641"/>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123893</xdr:rowOff>
    </xdr:from>
    <xdr:ext cx="469744" cy="259045"/>
    <xdr:sp macro="" textlink="">
      <xdr:nvSpPr>
        <xdr:cNvPr id="643" name="テキスト ボックス 642"/>
        <xdr:cNvSpPr txBox="1"/>
      </xdr:nvSpPr>
      <xdr:spPr>
        <a:xfrm>
          <a:off x="14357427" y="131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5" name="フローチャート : 判断 644"/>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99813</xdr:rowOff>
    </xdr:from>
    <xdr:ext cx="469744" cy="259045"/>
    <xdr:sp macro="" textlink="">
      <xdr:nvSpPr>
        <xdr:cNvPr id="646" name="テキスト ボックス 645"/>
        <xdr:cNvSpPr txBox="1"/>
      </xdr:nvSpPr>
      <xdr:spPr>
        <a:xfrm>
          <a:off x="13468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7" name="フローチャート : 判断 646"/>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48" name="テキスト ボックス 647"/>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249299" cy="259045"/>
    <xdr:sp macro="" textlink="">
      <xdr:nvSpPr>
        <xdr:cNvPr id="655" name="災害復旧費該当値テキスト"/>
        <xdr:cNvSpPr txBox="1"/>
      </xdr:nvSpPr>
      <xdr:spPr>
        <a:xfrm>
          <a:off x="16370300" y="13461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8" name="円/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9" name="テキスト ボックス 65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0" name="円/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1" name="テキスト ボックス 660"/>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2" name="円/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3" name="テキスト ボックス 662"/>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5038</xdr:rowOff>
    </xdr:from>
    <xdr:to>
      <xdr:col>23</xdr:col>
      <xdr:colOff>517525</xdr:colOff>
      <xdr:row>96</xdr:row>
      <xdr:rowOff>13954</xdr:rowOff>
    </xdr:to>
    <xdr:cxnSp macro="">
      <xdr:nvCxnSpPr>
        <xdr:cNvPr id="694" name="直線コネクタ 693"/>
        <xdr:cNvCxnSpPr/>
      </xdr:nvCxnSpPr>
      <xdr:spPr>
        <a:xfrm flipV="1">
          <a:off x="15481300" y="16464238"/>
          <a:ext cx="8382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85079</xdr:rowOff>
    </xdr:from>
    <xdr:ext cx="534377" cy="259045"/>
    <xdr:sp macro="" textlink="">
      <xdr:nvSpPr>
        <xdr:cNvPr id="695" name="公債費平均値テキスト"/>
        <xdr:cNvSpPr txBox="1"/>
      </xdr:nvSpPr>
      <xdr:spPr>
        <a:xfrm>
          <a:off x="16370300" y="16201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13954</xdr:rowOff>
    </xdr:from>
    <xdr:to>
      <xdr:col>22</xdr:col>
      <xdr:colOff>365125</xdr:colOff>
      <xdr:row>96</xdr:row>
      <xdr:rowOff>29270</xdr:rowOff>
    </xdr:to>
    <xdr:cxnSp macro="">
      <xdr:nvCxnSpPr>
        <xdr:cNvPr id="697" name="直線コネクタ 696"/>
        <xdr:cNvCxnSpPr/>
      </xdr:nvCxnSpPr>
      <xdr:spPr>
        <a:xfrm flipV="1">
          <a:off x="14592300" y="16473154"/>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8" name="フローチャート : 判断 697"/>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99" name="テキスト ボックス 698"/>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13480</xdr:rowOff>
    </xdr:from>
    <xdr:to>
      <xdr:col>21</xdr:col>
      <xdr:colOff>161925</xdr:colOff>
      <xdr:row>96</xdr:row>
      <xdr:rowOff>29270</xdr:rowOff>
    </xdr:to>
    <xdr:cxnSp macro="">
      <xdr:nvCxnSpPr>
        <xdr:cNvPr id="700" name="直線コネクタ 699"/>
        <xdr:cNvCxnSpPr/>
      </xdr:nvCxnSpPr>
      <xdr:spPr>
        <a:xfrm>
          <a:off x="13703300" y="16472680"/>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1" name="フローチャート : 判断 700"/>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702" name="テキスト ボックス 701"/>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8255</xdr:rowOff>
    </xdr:from>
    <xdr:to>
      <xdr:col>19</xdr:col>
      <xdr:colOff>644525</xdr:colOff>
      <xdr:row>96</xdr:row>
      <xdr:rowOff>13480</xdr:rowOff>
    </xdr:to>
    <xdr:cxnSp macro="">
      <xdr:nvCxnSpPr>
        <xdr:cNvPr id="703" name="直線コネクタ 702"/>
        <xdr:cNvCxnSpPr/>
      </xdr:nvCxnSpPr>
      <xdr:spPr>
        <a:xfrm>
          <a:off x="12814300" y="16467455"/>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4" name="フローチャート : 判断 703"/>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705" name="テキスト ボックス 704"/>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6" name="フローチャート : 判断 705"/>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707" name="テキスト ボックス 706"/>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125688</xdr:rowOff>
    </xdr:from>
    <xdr:to>
      <xdr:col>23</xdr:col>
      <xdr:colOff>568325</xdr:colOff>
      <xdr:row>96</xdr:row>
      <xdr:rowOff>55838</xdr:rowOff>
    </xdr:to>
    <xdr:sp macro="" textlink="">
      <xdr:nvSpPr>
        <xdr:cNvPr id="713" name="円/楕円 712"/>
        <xdr:cNvSpPr/>
      </xdr:nvSpPr>
      <xdr:spPr>
        <a:xfrm>
          <a:off x="16268700" y="164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104115</xdr:rowOff>
    </xdr:from>
    <xdr:ext cx="534377" cy="259045"/>
    <xdr:sp macro="" textlink="">
      <xdr:nvSpPr>
        <xdr:cNvPr id="714" name="公債費該当値テキスト"/>
        <xdr:cNvSpPr txBox="1"/>
      </xdr:nvSpPr>
      <xdr:spPr>
        <a:xfrm>
          <a:off x="16370300" y="1639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37,247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134604</xdr:rowOff>
    </xdr:from>
    <xdr:to>
      <xdr:col>22</xdr:col>
      <xdr:colOff>415925</xdr:colOff>
      <xdr:row>96</xdr:row>
      <xdr:rowOff>64754</xdr:rowOff>
    </xdr:to>
    <xdr:sp macro="" textlink="">
      <xdr:nvSpPr>
        <xdr:cNvPr id="715" name="円/楕円 714"/>
        <xdr:cNvSpPr/>
      </xdr:nvSpPr>
      <xdr:spPr>
        <a:xfrm>
          <a:off x="15430500" y="1642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55881</xdr:rowOff>
    </xdr:from>
    <xdr:ext cx="534377" cy="259045"/>
    <xdr:sp macro="" textlink="">
      <xdr:nvSpPr>
        <xdr:cNvPr id="716" name="テキスト ボックス 715"/>
        <xdr:cNvSpPr txBox="1"/>
      </xdr:nvSpPr>
      <xdr:spPr>
        <a:xfrm>
          <a:off x="15214111" y="165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149920</xdr:rowOff>
    </xdr:from>
    <xdr:to>
      <xdr:col>21</xdr:col>
      <xdr:colOff>212725</xdr:colOff>
      <xdr:row>96</xdr:row>
      <xdr:rowOff>80070</xdr:rowOff>
    </xdr:to>
    <xdr:sp macro="" textlink="">
      <xdr:nvSpPr>
        <xdr:cNvPr id="717" name="円/楕円 716"/>
        <xdr:cNvSpPr/>
      </xdr:nvSpPr>
      <xdr:spPr>
        <a:xfrm>
          <a:off x="14541500" y="164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71197</xdr:rowOff>
    </xdr:from>
    <xdr:ext cx="534377" cy="259045"/>
    <xdr:sp macro="" textlink="">
      <xdr:nvSpPr>
        <xdr:cNvPr id="718" name="テキスト ボックス 717"/>
        <xdr:cNvSpPr txBox="1"/>
      </xdr:nvSpPr>
      <xdr:spPr>
        <a:xfrm>
          <a:off x="14325111" y="1653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35,763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134130</xdr:rowOff>
    </xdr:from>
    <xdr:to>
      <xdr:col>20</xdr:col>
      <xdr:colOff>9525</xdr:colOff>
      <xdr:row>96</xdr:row>
      <xdr:rowOff>64280</xdr:rowOff>
    </xdr:to>
    <xdr:sp macro="" textlink="">
      <xdr:nvSpPr>
        <xdr:cNvPr id="719" name="円/楕円 718"/>
        <xdr:cNvSpPr/>
      </xdr:nvSpPr>
      <xdr:spPr>
        <a:xfrm>
          <a:off x="13652500" y="1642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55407</xdr:rowOff>
    </xdr:from>
    <xdr:ext cx="534377" cy="259045"/>
    <xdr:sp macro="" textlink="">
      <xdr:nvSpPr>
        <xdr:cNvPr id="720" name="テキスト ボックス 719"/>
        <xdr:cNvSpPr txBox="1"/>
      </xdr:nvSpPr>
      <xdr:spPr>
        <a:xfrm>
          <a:off x="13436111" y="1651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128905</xdr:rowOff>
    </xdr:from>
    <xdr:to>
      <xdr:col>18</xdr:col>
      <xdr:colOff>492125</xdr:colOff>
      <xdr:row>96</xdr:row>
      <xdr:rowOff>59055</xdr:rowOff>
    </xdr:to>
    <xdr:sp macro="" textlink="">
      <xdr:nvSpPr>
        <xdr:cNvPr id="721" name="円/楕円 720"/>
        <xdr:cNvSpPr/>
      </xdr:nvSpPr>
      <xdr:spPr>
        <a:xfrm>
          <a:off x="12763500" y="164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50182</xdr:rowOff>
    </xdr:from>
    <xdr:ext cx="534377" cy="259045"/>
    <xdr:sp macro="" textlink="">
      <xdr:nvSpPr>
        <xdr:cNvPr id="722" name="テキスト ボックス 721"/>
        <xdr:cNvSpPr txBox="1"/>
      </xdr:nvSpPr>
      <xdr:spPr>
        <a:xfrm>
          <a:off x="12547111" y="1650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5" name="フローチャート : 判断 754"/>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6" name="テキスト ボックス 755"/>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58" name="フローチャート : 判断 757"/>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59" name="テキスト ボックス 758"/>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1" name="フローチャート : 判断 760"/>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66819</xdr:rowOff>
    </xdr:from>
    <xdr:ext cx="378565" cy="259045"/>
    <xdr:sp macro="" textlink="">
      <xdr:nvSpPr>
        <xdr:cNvPr id="762" name="テキスト ボックス 761"/>
        <xdr:cNvSpPr txBox="1"/>
      </xdr:nvSpPr>
      <xdr:spPr>
        <a:xfrm>
          <a:off x="19356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3" name="フローチャート : 判断 762"/>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59580</xdr:rowOff>
    </xdr:from>
    <xdr:ext cx="378565" cy="259045"/>
    <xdr:sp macro="" textlink="">
      <xdr:nvSpPr>
        <xdr:cNvPr id="764" name="テキスト ボックス 763"/>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3" name="テキスト ボックス 792"/>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5" name="テキスト ボックス 794"/>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7" name="テキスト ボックス 796"/>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4" name="フローチャート : 判断 813"/>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5" name="テキスト ボックス 814"/>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7" name="フローチャート : 判断 816"/>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8" name="テキスト ボックス 81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0" name="フローチャート : 判断 819"/>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1" name="テキスト ボックス 82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2" name="フローチャート : 判断 821"/>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3" name="テキスト ボックス 822"/>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2" name="テキスト ボックス 831"/>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4" name="テキスト ボックス 833"/>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6" name="テキスト ボックス 835"/>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345,269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円となっている。前年度は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336,627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円であったため、</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8,642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円増加している。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主な構成項目のうち、総務費については、住民一人当たり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55,453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4,805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円増加しているが、これは財政調整基金への積立額が増加したことが要因となっている。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また民生費については、平成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年度に完了した保育所建築工事分が減額となっており、認定こども園事業や生活保護費等の増額分と相殺され、ほぼ横ばいの推移となった。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全体的に増額となっているものの、類似団体平均と比較すると、総じて低い金額となっており、特に議会費や商工費の金額は、類似団体平均を大きく下回っている。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財政調整基金の積み立て額が前年度より大幅に増加したことにより、基金残高は増加し、実質単年度収支は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年ぶりに黒字（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613,094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今後も財政調整基金を適切に管理しつつ、計画的な財政運営を行っていく。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年度において実質赤字は生じておらず、普通会計、公営事業会計ともに健全な財政運営を行っている。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前年度より元利償還金は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百万円増加し、算入公債費等は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百万円の増加となった。元利償還金の増加額が算入公債費等の増加額を上回ったため、実質公債費比率の分子は、平成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年度までは減少傾向であったが、平成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地方債現在高が減少し、充当可能基金のうち財政調整基金の現在高が増加したことなどにより、将来負担比率の分子は前年度より</a:t>
          </a:r>
          <a:r>
            <a:rPr kumimoji="1" lang="en-US" altLang="ja-JP" sz="1300" b="0" i="0" u="none" strike="noStrike" kern="0" cap="none" spc="0" normalizeH="0" baseline="0" noProof="0">
              <a:ln>
                <a:noFill/>
              </a:ln>
              <a:solidFill>
                <a:prstClr val="black"/>
              </a:solidFill>
              <a:effectLst/>
              <a:uLnTx/>
              <a:uFillTx/>
              <a:latin typeface="+mn-lt"/>
              <a:ea typeface="+mn-ea"/>
              <a:cs typeface="+mn-cs"/>
            </a:rPr>
            <a:t>1,060</a:t>
          </a:r>
          <a:r>
            <a:rPr kumimoji="1" lang="ja-JP" altLang="en-US" sz="1300" b="0" i="0" u="none" strike="noStrike" kern="0" cap="none" spc="0" normalizeH="0" baseline="0" noProof="0">
              <a:ln>
                <a:noFill/>
              </a:ln>
              <a:solidFill>
                <a:prstClr val="black"/>
              </a:solidFill>
              <a:effectLst/>
              <a:uLnTx/>
              <a:uFillTx/>
              <a:latin typeface="+mn-lt"/>
              <a:ea typeface="+mn-ea"/>
              <a:cs typeface="+mn-cs"/>
            </a:rPr>
            <a:t>百万円の大幅減となった。</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今後とも起債の抑制や基金の管理など、一層の財政健全化に努める。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山梨県甲斐市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74,977
73,992
71.95
27,322,327
25,887,258
1,421,446
16,070,885
26,191,639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16.2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74,977
73,992
71.95
27,322,327
25,887,258
1,421,446
16,070,885
26,191,639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16.2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74,977
73,992
71.95
27,322,327
25,887,258
1,421,446
16,070,885
26,191,639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16.2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27322327</v>
      </c>
      <c r="BO4" s="379"/>
      <c r="BP4" s="379"/>
      <c r="BQ4" s="379"/>
      <c r="BR4" s="379"/>
      <c r="BS4" s="379"/>
      <c r="BT4" s="379"/>
      <c r="BU4" s="380"/>
      <c r="BV4" s="378">
        <v>26850944</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8.8000000000000007</v>
      </c>
      <c r="CU4" s="385"/>
      <c r="CV4" s="385"/>
      <c r="CW4" s="385"/>
      <c r="CX4" s="385"/>
      <c r="CY4" s="385"/>
      <c r="CZ4" s="385"/>
      <c r="DA4" s="386"/>
      <c r="DB4" s="384">
        <v>8.1</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25887258</v>
      </c>
      <c r="BO5" s="416"/>
      <c r="BP5" s="416"/>
      <c r="BQ5" s="416"/>
      <c r="BR5" s="416"/>
      <c r="BS5" s="416"/>
      <c r="BT5" s="416"/>
      <c r="BU5" s="417"/>
      <c r="BV5" s="415">
        <v>25183376</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84.8</v>
      </c>
      <c r="CU5" s="413"/>
      <c r="CV5" s="413"/>
      <c r="CW5" s="413"/>
      <c r="CX5" s="413"/>
      <c r="CY5" s="413"/>
      <c r="CZ5" s="413"/>
      <c r="DA5" s="414"/>
      <c r="DB5" s="412">
        <v>84.9</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1435069</v>
      </c>
      <c r="BO6" s="416"/>
      <c r="BP6" s="416"/>
      <c r="BQ6" s="416"/>
      <c r="BR6" s="416"/>
      <c r="BS6" s="416"/>
      <c r="BT6" s="416"/>
      <c r="BU6" s="417"/>
      <c r="BV6" s="415">
        <v>1667568</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88.6</v>
      </c>
      <c r="CU6" s="453"/>
      <c r="CV6" s="453"/>
      <c r="CW6" s="453"/>
      <c r="CX6" s="453"/>
      <c r="CY6" s="453"/>
      <c r="CZ6" s="453"/>
      <c r="DA6" s="454"/>
      <c r="DB6" s="452">
        <v>89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13623</v>
      </c>
      <c r="BO7" s="416"/>
      <c r="BP7" s="416"/>
      <c r="BQ7" s="416"/>
      <c r="BR7" s="416"/>
      <c r="BS7" s="416"/>
      <c r="BT7" s="416"/>
      <c r="BU7" s="417"/>
      <c r="BV7" s="415">
        <v>391118</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16070885</v>
      </c>
      <c r="CU7" s="416"/>
      <c r="CV7" s="416"/>
      <c r="CW7" s="416"/>
      <c r="CX7" s="416"/>
      <c r="CY7" s="416"/>
      <c r="CZ7" s="416"/>
      <c r="DA7" s="417"/>
      <c r="DB7" s="415">
        <v>15795135</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1421446</v>
      </c>
      <c r="BO8" s="416"/>
      <c r="BP8" s="416"/>
      <c r="BQ8" s="416"/>
      <c r="BR8" s="416"/>
      <c r="BS8" s="416"/>
      <c r="BT8" s="416"/>
      <c r="BU8" s="417"/>
      <c r="BV8" s="415">
        <v>1276450</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0.67</v>
      </c>
      <c r="CU8" s="456"/>
      <c r="CV8" s="456"/>
      <c r="CW8" s="456"/>
      <c r="CX8" s="456"/>
      <c r="CY8" s="456"/>
      <c r="CZ8" s="456"/>
      <c r="DA8" s="457"/>
      <c r="DB8" s="455">
        <v>0.68</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74386</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144996</v>
      </c>
      <c r="BO9" s="416"/>
      <c r="BP9" s="416"/>
      <c r="BQ9" s="416"/>
      <c r="BR9" s="416"/>
      <c r="BS9" s="416"/>
      <c r="BT9" s="416"/>
      <c r="BU9" s="417"/>
      <c r="BV9" s="415">
        <v>195736</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14.2</v>
      </c>
      <c r="CU9" s="413"/>
      <c r="CV9" s="413"/>
      <c r="CW9" s="413"/>
      <c r="CX9" s="413"/>
      <c r="CY9" s="413"/>
      <c r="CZ9" s="413"/>
      <c r="DA9" s="414"/>
      <c r="DB9" s="412">
        <v>14.5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73807</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1646730</v>
      </c>
      <c r="BO10" s="416"/>
      <c r="BP10" s="416"/>
      <c r="BQ10" s="416"/>
      <c r="BR10" s="416"/>
      <c r="BS10" s="416"/>
      <c r="BT10" s="416"/>
      <c r="BU10" s="417"/>
      <c r="BV10" s="415">
        <v>868291</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74977</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1178632</v>
      </c>
      <c r="BO12" s="416"/>
      <c r="BP12" s="416"/>
      <c r="BQ12" s="416"/>
      <c r="BR12" s="416"/>
      <c r="BS12" s="416"/>
      <c r="BT12" s="416"/>
      <c r="BU12" s="417"/>
      <c r="BV12" s="415">
        <v>1234450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73992</v>
      </c>
      <c r="S13" s="497"/>
      <c r="T13" s="497"/>
      <c r="U13" s="497"/>
      <c r="V13" s="498"/>
      <c r="W13" s="431" t="s">
        <v>120</v>
      </c>
      <c r="X13" s="432"/>
      <c r="Y13" s="432"/>
      <c r="Z13" s="432"/>
      <c r="AA13" s="432"/>
      <c r="AB13" s="422"/>
      <c r="AC13" s="466">
        <v>963</v>
      </c>
      <c r="AD13" s="467"/>
      <c r="AE13" s="467"/>
      <c r="AF13" s="467"/>
      <c r="AG13" s="506"/>
      <c r="AH13" s="466">
        <v>1291</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613094</v>
      </c>
      <c r="BO13" s="416"/>
      <c r="BP13" s="416"/>
      <c r="BQ13" s="416"/>
      <c r="BR13" s="416"/>
      <c r="BS13" s="416"/>
      <c r="BT13" s="416"/>
      <c r="BU13" s="417"/>
      <c r="BV13" s="415">
        <v>-170423</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7.6</v>
      </c>
      <c r="CU13" s="413"/>
      <c r="CV13" s="413"/>
      <c r="CW13" s="413"/>
      <c r="CX13" s="413"/>
      <c r="CY13" s="413"/>
      <c r="CZ13" s="413"/>
      <c r="DA13" s="414"/>
      <c r="DB13" s="412">
        <v>7.9</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74811</v>
      </c>
      <c r="S14" s="497"/>
      <c r="T14" s="497"/>
      <c r="U14" s="497"/>
      <c r="V14" s="498"/>
      <c r="W14" s="405"/>
      <c r="X14" s="406"/>
      <c r="Y14" s="406"/>
      <c r="Z14" s="406"/>
      <c r="AA14" s="406"/>
      <c r="AB14" s="395"/>
      <c r="AC14" s="499">
        <v>2.7</v>
      </c>
      <c r="AD14" s="500"/>
      <c r="AE14" s="500"/>
      <c r="AF14" s="500"/>
      <c r="AG14" s="501"/>
      <c r="AH14" s="499">
        <v>3.4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16.2</v>
      </c>
      <c r="CU14" s="511"/>
      <c r="CV14" s="511"/>
      <c r="CW14" s="511"/>
      <c r="CX14" s="511"/>
      <c r="CY14" s="511"/>
      <c r="CZ14" s="511"/>
      <c r="DA14" s="512"/>
      <c r="DB14" s="510">
        <v>24.7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73828</v>
      </c>
      <c r="S15" s="497"/>
      <c r="T15" s="497"/>
      <c r="U15" s="497"/>
      <c r="V15" s="498"/>
      <c r="W15" s="431" t="s">
        <v>126</v>
      </c>
      <c r="X15" s="432"/>
      <c r="Y15" s="432"/>
      <c r="Z15" s="432"/>
      <c r="AA15" s="432"/>
      <c r="AB15" s="422"/>
      <c r="AC15" s="466">
        <v>11216</v>
      </c>
      <c r="AD15" s="467"/>
      <c r="AE15" s="467"/>
      <c r="AF15" s="467"/>
      <c r="AG15" s="506"/>
      <c r="AH15" s="466">
        <v>12486</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7716292</v>
      </c>
      <c r="BO15" s="379"/>
      <c r="BP15" s="379"/>
      <c r="BQ15" s="379"/>
      <c r="BR15" s="379"/>
      <c r="BS15" s="379"/>
      <c r="BT15" s="379"/>
      <c r="BU15" s="380"/>
      <c r="BV15" s="378">
        <v>7404213</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31.6</v>
      </c>
      <c r="AD16" s="500"/>
      <c r="AE16" s="500"/>
      <c r="AF16" s="500"/>
      <c r="AG16" s="501"/>
      <c r="AH16" s="499">
        <v>33.1</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11773900</v>
      </c>
      <c r="BO16" s="416"/>
      <c r="BP16" s="416"/>
      <c r="BQ16" s="416"/>
      <c r="BR16" s="416"/>
      <c r="BS16" s="416"/>
      <c r="BT16" s="416"/>
      <c r="BU16" s="417"/>
      <c r="BV16" s="415">
        <v>10980419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23278</v>
      </c>
      <c r="AD17" s="467"/>
      <c r="AE17" s="467"/>
      <c r="AF17" s="467"/>
      <c r="AG17" s="506"/>
      <c r="AH17" s="466">
        <v>23304</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9783546</v>
      </c>
      <c r="BO17" s="416"/>
      <c r="BP17" s="416"/>
      <c r="BQ17" s="416"/>
      <c r="BR17" s="416"/>
      <c r="BS17" s="416"/>
      <c r="BT17" s="416"/>
      <c r="BU17" s="417"/>
      <c r="BV17" s="415">
        <v>9509242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71.95</v>
      </c>
      <c r="M18" s="528"/>
      <c r="N18" s="528"/>
      <c r="O18" s="528"/>
      <c r="P18" s="528"/>
      <c r="Q18" s="528"/>
      <c r="R18" s="529"/>
      <c r="S18" s="529"/>
      <c r="T18" s="529"/>
      <c r="U18" s="529"/>
      <c r="V18" s="530"/>
      <c r="W18" s="433"/>
      <c r="X18" s="434"/>
      <c r="Y18" s="434"/>
      <c r="Z18" s="434"/>
      <c r="AA18" s="434"/>
      <c r="AB18" s="425"/>
      <c r="AC18" s="531">
        <v>65.7</v>
      </c>
      <c r="AD18" s="532"/>
      <c r="AE18" s="532"/>
      <c r="AF18" s="532"/>
      <c r="AG18" s="533"/>
      <c r="AH18" s="531">
        <v>61.9</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13584958</v>
      </c>
      <c r="BO18" s="416"/>
      <c r="BP18" s="416"/>
      <c r="BQ18" s="416"/>
      <c r="BR18" s="416"/>
      <c r="BS18" s="416"/>
      <c r="BT18" s="416"/>
      <c r="BU18" s="417"/>
      <c r="BV18" s="415">
        <v>12990299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1034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19403804</v>
      </c>
      <c r="BO19" s="416"/>
      <c r="BP19" s="416"/>
      <c r="BQ19" s="416"/>
      <c r="BR19" s="416"/>
      <c r="BS19" s="416"/>
      <c r="BT19" s="416"/>
      <c r="BU19" s="417"/>
      <c r="BV19" s="415">
        <v>18641870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29463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26191639</v>
      </c>
      <c r="BO23" s="416"/>
      <c r="BP23" s="416"/>
      <c r="BQ23" s="416"/>
      <c r="BR23" s="416"/>
      <c r="BS23" s="416"/>
      <c r="BT23" s="416"/>
      <c r="BU23" s="417"/>
      <c r="BV23" s="415">
        <v>26881748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7500</v>
      </c>
      <c r="R24" s="467"/>
      <c r="S24" s="467"/>
      <c r="T24" s="467"/>
      <c r="U24" s="467"/>
      <c r="V24" s="506"/>
      <c r="W24" s="561"/>
      <c r="X24" s="549"/>
      <c r="Y24" s="550"/>
      <c r="Z24" s="465" t="s">
        <v>149</v>
      </c>
      <c r="AA24" s="445"/>
      <c r="AB24" s="445"/>
      <c r="AC24" s="445"/>
      <c r="AD24" s="445"/>
      <c r="AE24" s="445"/>
      <c r="AF24" s="445"/>
      <c r="AG24" s="446"/>
      <c r="AH24" s="466">
        <v>399</v>
      </c>
      <c r="AI24" s="467"/>
      <c r="AJ24" s="467"/>
      <c r="AK24" s="467"/>
      <c r="AL24" s="506"/>
      <c r="AM24" s="466">
        <v>1222536</v>
      </c>
      <c r="AN24" s="467"/>
      <c r="AO24" s="467"/>
      <c r="AP24" s="467"/>
      <c r="AQ24" s="467"/>
      <c r="AR24" s="506"/>
      <c r="AS24" s="466">
        <v>3064</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12264907</v>
      </c>
      <c r="BO24" s="416"/>
      <c r="BP24" s="416"/>
      <c r="BQ24" s="416"/>
      <c r="BR24" s="416"/>
      <c r="BS24" s="416"/>
      <c r="BT24" s="416"/>
      <c r="BU24" s="417"/>
      <c r="BV24" s="415">
        <v>12612428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1</v>
      </c>
      <c r="M25" s="467"/>
      <c r="N25" s="467"/>
      <c r="O25" s="467"/>
      <c r="P25" s="506"/>
      <c r="Q25" s="466">
        <v>6300</v>
      </c>
      <c r="R25" s="467"/>
      <c r="S25" s="467"/>
      <c r="T25" s="467"/>
      <c r="U25" s="467"/>
      <c r="V25" s="506"/>
      <c r="W25" s="561"/>
      <c r="X25" s="549"/>
      <c r="Y25" s="550"/>
      <c r="Z25" s="465" t="s">
        <v>152</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1251167</v>
      </c>
      <c r="BO25" s="379"/>
      <c r="BP25" s="379"/>
      <c r="BQ25" s="379"/>
      <c r="BR25" s="379"/>
      <c r="BS25" s="379"/>
      <c r="BT25" s="379"/>
      <c r="BU25" s="380"/>
      <c r="BV25" s="378">
        <v>1669083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5600</v>
      </c>
      <c r="R26" s="467"/>
      <c r="S26" s="467"/>
      <c r="T26" s="467"/>
      <c r="U26" s="467"/>
      <c r="V26" s="506"/>
      <c r="W26" s="561"/>
      <c r="X26" s="549"/>
      <c r="Y26" s="550"/>
      <c r="Z26" s="465" t="s">
        <v>155</v>
      </c>
      <c r="AA26" s="571"/>
      <c r="AB26" s="571"/>
      <c r="AC26" s="571"/>
      <c r="AD26" s="571"/>
      <c r="AE26" s="571"/>
      <c r="AF26" s="571"/>
      <c r="AG26" s="572"/>
      <c r="AH26" s="466">
        <v>12</v>
      </c>
      <c r="AI26" s="467"/>
      <c r="AJ26" s="467"/>
      <c r="AK26" s="467"/>
      <c r="AL26" s="506"/>
      <c r="AM26" s="466">
        <v>31728</v>
      </c>
      <c r="AN26" s="467"/>
      <c r="AO26" s="467"/>
      <c r="AP26" s="467"/>
      <c r="AQ26" s="467"/>
      <c r="AR26" s="506"/>
      <c r="AS26" s="466">
        <v>2644</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4000</v>
      </c>
      <c r="R27" s="467"/>
      <c r="S27" s="467"/>
      <c r="T27" s="467"/>
      <c r="U27" s="467"/>
      <c r="V27" s="506"/>
      <c r="W27" s="561"/>
      <c r="X27" s="549"/>
      <c r="Y27" s="550"/>
      <c r="Z27" s="465" t="s">
        <v>158</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765628</v>
      </c>
      <c r="BO27" s="585"/>
      <c r="BP27" s="585"/>
      <c r="BQ27" s="585"/>
      <c r="BR27" s="585"/>
      <c r="BS27" s="585"/>
      <c r="BT27" s="585"/>
      <c r="BU27" s="586"/>
      <c r="BV27" s="584">
        <v>764177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160</v>
      </c>
      <c r="F28" s="445"/>
      <c r="G28" s="445"/>
      <c r="H28" s="445"/>
      <c r="I28" s="445"/>
      <c r="J28" s="445"/>
      <c r="K28" s="446"/>
      <c r="L28" s="466">
        <v>1</v>
      </c>
      <c r="M28" s="467"/>
      <c r="N28" s="467"/>
      <c r="O28" s="467"/>
      <c r="P28" s="506"/>
      <c r="Q28" s="466">
        <v>3600</v>
      </c>
      <c r="R28" s="467"/>
      <c r="S28" s="467"/>
      <c r="T28" s="467"/>
      <c r="U28" s="467"/>
      <c r="V28" s="506"/>
      <c r="W28" s="561"/>
      <c r="X28" s="549"/>
      <c r="Y28" s="550"/>
      <c r="Z28" s="465" t="s">
        <v>161</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3567293</v>
      </c>
      <c r="BO28" s="379"/>
      <c r="BP28" s="379"/>
      <c r="BQ28" s="379"/>
      <c r="BR28" s="379"/>
      <c r="BS28" s="379"/>
      <c r="BT28" s="379"/>
      <c r="BU28" s="380"/>
      <c r="BV28" s="378">
        <v>3099195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164</v>
      </c>
      <c r="F29" s="445"/>
      <c r="G29" s="445"/>
      <c r="H29" s="445"/>
      <c r="I29" s="445"/>
      <c r="J29" s="445"/>
      <c r="K29" s="446"/>
      <c r="L29" s="466">
        <v>20</v>
      </c>
      <c r="M29" s="467"/>
      <c r="N29" s="467"/>
      <c r="O29" s="467"/>
      <c r="P29" s="506"/>
      <c r="Q29" s="466">
        <v>3500</v>
      </c>
      <c r="R29" s="467"/>
      <c r="S29" s="467"/>
      <c r="T29" s="467"/>
      <c r="U29" s="467"/>
      <c r="V29" s="506"/>
      <c r="W29" s="562"/>
      <c r="X29" s="563"/>
      <c r="Y29" s="564"/>
      <c r="Z29" s="465" t="s">
        <v>165</v>
      </c>
      <c r="AA29" s="445"/>
      <c r="AB29" s="445"/>
      <c r="AC29" s="445"/>
      <c r="AD29" s="445"/>
      <c r="AE29" s="445"/>
      <c r="AF29" s="445"/>
      <c r="AG29" s="446"/>
      <c r="AH29" s="466">
        <v>399</v>
      </c>
      <c r="AI29" s="467"/>
      <c r="AJ29" s="467"/>
      <c r="AK29" s="467"/>
      <c r="AL29" s="506"/>
      <c r="AM29" s="466">
        <v>1222536</v>
      </c>
      <c r="AN29" s="467"/>
      <c r="AO29" s="467"/>
      <c r="AP29" s="467"/>
      <c r="AQ29" s="467"/>
      <c r="AR29" s="506"/>
      <c r="AS29" s="466">
        <v>3064</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178017</v>
      </c>
      <c r="BO29" s="416"/>
      <c r="BP29" s="416"/>
      <c r="BQ29" s="416"/>
      <c r="BR29" s="416"/>
      <c r="BS29" s="416"/>
      <c r="BT29" s="416"/>
      <c r="BU29" s="417"/>
      <c r="BV29" s="415">
        <v>177680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97.4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3851305</v>
      </c>
      <c r="BO30" s="585"/>
      <c r="BP30" s="585"/>
      <c r="BQ30" s="585"/>
      <c r="BR30" s="585"/>
      <c r="BS30" s="585"/>
      <c r="BT30" s="585"/>
      <c r="BU30" s="586"/>
      <c r="BV30" s="584">
        <v>3851373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IF('各会計、関係団体の財政状況及び健全化判断比率'!B33="","",'各会計、関係団体の財政状況及び健全化判断比率'!B33)</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14</v>
      </c>
      <c r="BX34" s="596"/>
      <c r="BY34" s="597" t="str">
        <f>IF('各会計、関係団体の財政状況及び健全化判断比率'!B68="","",'各会計、関係団体の財政状況及び健全化判断比率'!B68)</f>
        <v>甲府地区広域行政事務組合一般会計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住宅新築資金等貸付事業特別会計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IF('各会計、関係団体の財政状況及び健全化判断比率'!B34="","",'各会計、関係団体の財政状況及び健全化判断比率'!B34)</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15</v>
      </c>
      <c r="BX35" s="596"/>
      <c r="BY35" s="597" t="str">
        <f>IF('各会計、関係団体の財政状況及び健全化判断比率'!B69="","",'各会計、関係団体の財政状況及び健全化判断比率'!B69)</f>
        <v>甲府地区広域行政事務組合ふるさと市町村圏事業特別会計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地域し尿処理施設特別会計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11</v>
      </c>
      <c r="BF36" s="596"/>
      <c r="BG36" s="597" t="str">
        <f>IF('各会計、関係団体の財政状況及び健全化判断比率'!B35="","",'各会計、関係団体の財政状況及び健全化判断比率'!B35)</f>
        <v>農業集落排水事業特別会計</v>
      </c>
      <c r="BH36" s="597"/>
      <c r="BI36" s="597"/>
      <c r="BJ36" s="597"/>
      <c r="BK36" s="597"/>
      <c r="BL36" s="597"/>
      <c r="BM36" s="597"/>
      <c r="BN36" s="597"/>
      <c r="BO36" s="597"/>
      <c r="BP36" s="597"/>
      <c r="BQ36" s="597"/>
      <c r="BR36" s="597"/>
      <c r="BS36" s="597"/>
      <c r="BT36" s="597"/>
      <c r="BU36" s="597"/>
      <c r="BV36" s="165"/>
      <c r="BW36" s="596">
        <f t="shared" si="2"/>
        <v>16</v>
      </c>
      <c r="BX36" s="596"/>
      <c r="BY36" s="597" t="str">
        <f>IF('各会計、関係団体の財政状況及び健全化判断比率'!B70="","",'各会計、関係団体の財政状況及び健全化判断比率'!B70)</f>
        <v>甲府地区広域行政事務組合消防事業特別会計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介護サービス特別会計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12</v>
      </c>
      <c r="BF37" s="596"/>
      <c r="BG37" s="597" t="str">
        <f>IF('各会計、関係団体の財政状況及び健全化判断比率'!B36="","",'各会計、関係団体の財政状況及び健全化判断比率'!B36)</f>
        <v>合併浄化槽事業特別会計</v>
      </c>
      <c r="BH37" s="597"/>
      <c r="BI37" s="597"/>
      <c r="BJ37" s="597"/>
      <c r="BK37" s="597"/>
      <c r="BL37" s="597"/>
      <c r="BM37" s="597"/>
      <c r="BN37" s="597"/>
      <c r="BO37" s="597"/>
      <c r="BP37" s="597"/>
      <c r="BQ37" s="597"/>
      <c r="BR37" s="597"/>
      <c r="BS37" s="597"/>
      <c r="BT37" s="597"/>
      <c r="BU37" s="597"/>
      <c r="BV37" s="165"/>
      <c r="BW37" s="596">
        <f t="shared" si="2"/>
        <v>17</v>
      </c>
      <c r="BX37" s="596"/>
      <c r="BY37" s="597" t="str">
        <f>IF('各会計、関係団体の財政状況及び健全化判断比率'!B71="","",'各会計、関係団体の財政状況及び健全化判断比率'!B71)</f>
        <v>甲府地区広域行政事務組合視聴覚ライブラリー事業特別会計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13</v>
      </c>
      <c r="BF38" s="596"/>
      <c r="BG38" s="597" t="str">
        <f>IF('各会計、関係団体の財政状況及び健全化判断比率'!B37="","",'各会計、関係団体の財政状況及び健全化判断比率'!B37)</f>
        <v>宅地開発事業特別会計</v>
      </c>
      <c r="BH38" s="597"/>
      <c r="BI38" s="597"/>
      <c r="BJ38" s="597"/>
      <c r="BK38" s="597"/>
      <c r="BL38" s="597"/>
      <c r="BM38" s="597"/>
      <c r="BN38" s="597"/>
      <c r="BO38" s="597"/>
      <c r="BP38" s="597"/>
      <c r="BQ38" s="597"/>
      <c r="BR38" s="597"/>
      <c r="BS38" s="597"/>
      <c r="BT38" s="597"/>
      <c r="BU38" s="597"/>
      <c r="BV38" s="165"/>
      <c r="BW38" s="596">
        <f t="shared" si="2"/>
        <v>18</v>
      </c>
      <c r="BX38" s="596"/>
      <c r="BY38" s="597" t="str">
        <f>IF('各会計、関係団体の財政状況及び健全化判断比率'!B72="","",'各会計、関係団体の財政状況及び健全化判断比率'!B72)</f>
        <v>甲府地区広域行政事務組合国母公園管理事業特別会計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19</v>
      </c>
      <c r="BX39" s="596"/>
      <c r="BY39" s="597" t="str">
        <f>IF('各会計、関係団体の財政状況及び健全化判断比率'!B73="","",'各会計、関係団体の財政状況及び健全化判断比率'!B73)</f>
        <v>峡北広域行政事務組合一般会計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20</v>
      </c>
      <c r="BX40" s="596"/>
      <c r="BY40" s="597" t="str">
        <f>IF('各会計、関係団体の財政状況及び健全化判断比率'!B74="","",'各会計、関係団体の財政状況及び健全化判断比率'!B74)</f>
        <v>峡北広域行政事務組合常備消防特別会計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21</v>
      </c>
      <c r="BX41" s="596"/>
      <c r="BY41" s="597" t="str">
        <f>IF('各会計、関係団体の財政状況及び健全化判断比率'!B75="","",'各会計、関係団体の財政状況及び健全化判断比率'!B75)</f>
        <v>峡北広域行政事務組合ごみ処理特別会計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22</v>
      </c>
      <c r="BX42" s="596"/>
      <c r="BY42" s="597" t="str">
        <f>IF('各会計、関係団体の財政状況及び健全化判断比率'!B76="","",'各会計、関係団体の財政状況及び健全化判断比率'!B76)</f>
        <v>峡北広域行政事務組合し尿処理特別会計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23</v>
      </c>
      <c r="BX43" s="596"/>
      <c r="BY43" s="597" t="str">
        <f>IF('各会計、関係団体の財政状況及び健全化判断比率'!B77="","",'各会計、関係団体の財政状況及び健全化判断比率'!B77)</f>
        <v>中巨摩地区広域事務組合一般会計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203</v>
      </c>
      <c r="C5" s="610"/>
      <c r="D5" s="610"/>
      <c r="E5" s="610"/>
      <c r="F5" s="610"/>
      <c r="G5" s="610"/>
      <c r="H5" s="610"/>
      <c r="I5" s="610"/>
      <c r="J5" s="610"/>
      <c r="K5" s="610"/>
      <c r="L5" s="610"/>
      <c r="M5" s="610"/>
      <c r="N5" s="610"/>
      <c r="O5" s="610"/>
      <c r="P5" s="610"/>
      <c r="Q5" s="611"/>
      <c r="R5" s="612">
        <v>8562015</v>
      </c>
      <c r="S5" s="613"/>
      <c r="T5" s="613"/>
      <c r="U5" s="613"/>
      <c r="V5" s="613"/>
      <c r="W5" s="613"/>
      <c r="X5" s="613"/>
      <c r="Y5" s="614"/>
      <c r="Z5" s="615">
        <v>31.3</v>
      </c>
      <c r="AA5" s="615"/>
      <c r="AB5" s="615"/>
      <c r="AC5" s="615"/>
      <c r="AD5" s="616">
        <v>8562015</v>
      </c>
      <c r="AE5" s="616"/>
      <c r="AF5" s="616"/>
      <c r="AG5" s="616"/>
      <c r="AH5" s="616"/>
      <c r="AI5" s="616"/>
      <c r="AJ5" s="616"/>
      <c r="AK5" s="616"/>
      <c r="AL5" s="617">
        <v>55.9</v>
      </c>
      <c r="AM5" s="618"/>
      <c r="AN5" s="618"/>
      <c r="AO5" s="619"/>
      <c r="AP5" s="609" t="s">
        <v>204</v>
      </c>
      <c r="AQ5" s="610"/>
      <c r="AR5" s="610"/>
      <c r="AS5" s="610"/>
      <c r="AT5" s="610"/>
      <c r="AU5" s="610"/>
      <c r="AV5" s="610"/>
      <c r="AW5" s="610"/>
      <c r="AX5" s="610"/>
      <c r="AY5" s="610"/>
      <c r="AZ5" s="610"/>
      <c r="BA5" s="610"/>
      <c r="BB5" s="610"/>
      <c r="BC5" s="610"/>
      <c r="BD5" s="610"/>
      <c r="BE5" s="610"/>
      <c r="BF5" s="611"/>
      <c r="BG5" s="623">
        <v>8553652</v>
      </c>
      <c r="BH5" s="624"/>
      <c r="BI5" s="624"/>
      <c r="BJ5" s="624"/>
      <c r="BK5" s="624"/>
      <c r="BL5" s="624"/>
      <c r="BM5" s="624"/>
      <c r="BN5" s="625"/>
      <c r="BO5" s="626">
        <v>99.9</v>
      </c>
      <c r="BP5" s="626"/>
      <c r="BQ5" s="626"/>
      <c r="BR5" s="626"/>
      <c r="BS5" s="627" t="s">
        <v>205</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197</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182543</v>
      </c>
      <c r="S6" s="624"/>
      <c r="T6" s="624"/>
      <c r="U6" s="624"/>
      <c r="V6" s="624"/>
      <c r="W6" s="624"/>
      <c r="X6" s="624"/>
      <c r="Y6" s="625"/>
      <c r="Z6" s="626">
        <v>0.7</v>
      </c>
      <c r="AA6" s="626"/>
      <c r="AB6" s="626"/>
      <c r="AC6" s="626"/>
      <c r="AD6" s="627">
        <v>182543</v>
      </c>
      <c r="AE6" s="627"/>
      <c r="AF6" s="627"/>
      <c r="AG6" s="627"/>
      <c r="AH6" s="627"/>
      <c r="AI6" s="627"/>
      <c r="AJ6" s="627"/>
      <c r="AK6" s="627"/>
      <c r="AL6" s="628">
        <v>1.2</v>
      </c>
      <c r="AM6" s="629"/>
      <c r="AN6" s="629"/>
      <c r="AO6" s="630"/>
      <c r="AP6" s="620" t="s">
        <v>210</v>
      </c>
      <c r="AQ6" s="621"/>
      <c r="AR6" s="621"/>
      <c r="AS6" s="621"/>
      <c r="AT6" s="621"/>
      <c r="AU6" s="621"/>
      <c r="AV6" s="621"/>
      <c r="AW6" s="621"/>
      <c r="AX6" s="621"/>
      <c r="AY6" s="621"/>
      <c r="AZ6" s="621"/>
      <c r="BA6" s="621"/>
      <c r="BB6" s="621"/>
      <c r="BC6" s="621"/>
      <c r="BD6" s="621"/>
      <c r="BE6" s="621"/>
      <c r="BF6" s="622"/>
      <c r="BG6" s="623">
        <v>8553652</v>
      </c>
      <c r="BH6" s="624"/>
      <c r="BI6" s="624"/>
      <c r="BJ6" s="624"/>
      <c r="BK6" s="624"/>
      <c r="BL6" s="624"/>
      <c r="BM6" s="624"/>
      <c r="BN6" s="625"/>
      <c r="BO6" s="626">
        <v>99.9</v>
      </c>
      <c r="BP6" s="626"/>
      <c r="BQ6" s="626"/>
      <c r="BR6" s="626"/>
      <c r="BS6" s="627" t="s">
        <v>205</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221657</v>
      </c>
      <c r="CS6" s="624"/>
      <c r="CT6" s="624"/>
      <c r="CU6" s="624"/>
      <c r="CV6" s="624"/>
      <c r="CW6" s="624"/>
      <c r="CX6" s="624"/>
      <c r="CY6" s="625"/>
      <c r="CZ6" s="626">
        <v>0.9</v>
      </c>
      <c r="DA6" s="626"/>
      <c r="DB6" s="626"/>
      <c r="DC6" s="626"/>
      <c r="DD6" s="632" t="s">
        <v>205</v>
      </c>
      <c r="DE6" s="624"/>
      <c r="DF6" s="624"/>
      <c r="DG6" s="624"/>
      <c r="DH6" s="624"/>
      <c r="DI6" s="624"/>
      <c r="DJ6" s="624"/>
      <c r="DK6" s="624"/>
      <c r="DL6" s="624"/>
      <c r="DM6" s="624"/>
      <c r="DN6" s="624"/>
      <c r="DO6" s="624"/>
      <c r="DP6" s="625"/>
      <c r="DQ6" s="632">
        <v>221517</v>
      </c>
      <c r="DR6" s="624"/>
      <c r="DS6" s="624"/>
      <c r="DT6" s="624"/>
      <c r="DU6" s="624"/>
      <c r="DV6" s="624"/>
      <c r="DW6" s="624"/>
      <c r="DX6" s="624"/>
      <c r="DY6" s="624"/>
      <c r="DZ6" s="624"/>
      <c r="EA6" s="624"/>
      <c r="EB6" s="624"/>
      <c r="EC6" s="633"/>
    </row>
    <row r="7" spans="2:143" ht="11.25" customHeight="1">
      <c r="B7" s="620" t="s">
        <v>212</v>
      </c>
      <c r="C7" s="621"/>
      <c r="D7" s="621"/>
      <c r="E7" s="621"/>
      <c r="F7" s="621"/>
      <c r="G7" s="621"/>
      <c r="H7" s="621"/>
      <c r="I7" s="621"/>
      <c r="J7" s="621"/>
      <c r="K7" s="621"/>
      <c r="L7" s="621"/>
      <c r="M7" s="621"/>
      <c r="N7" s="621"/>
      <c r="O7" s="621"/>
      <c r="P7" s="621"/>
      <c r="Q7" s="622"/>
      <c r="R7" s="623">
        <v>16580</v>
      </c>
      <c r="S7" s="624"/>
      <c r="T7" s="624"/>
      <c r="U7" s="624"/>
      <c r="V7" s="624"/>
      <c r="W7" s="624"/>
      <c r="X7" s="624"/>
      <c r="Y7" s="625"/>
      <c r="Z7" s="626">
        <v>0.1</v>
      </c>
      <c r="AA7" s="626"/>
      <c r="AB7" s="626"/>
      <c r="AC7" s="626"/>
      <c r="AD7" s="627">
        <v>16580</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4216029</v>
      </c>
      <c r="BH7" s="624"/>
      <c r="BI7" s="624"/>
      <c r="BJ7" s="624"/>
      <c r="BK7" s="624"/>
      <c r="BL7" s="624"/>
      <c r="BM7" s="624"/>
      <c r="BN7" s="625"/>
      <c r="BO7" s="626">
        <v>49.2</v>
      </c>
      <c r="BP7" s="626"/>
      <c r="BQ7" s="626"/>
      <c r="BR7" s="626"/>
      <c r="BS7" s="627" t="s">
        <v>205</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4157664</v>
      </c>
      <c r="CS7" s="624"/>
      <c r="CT7" s="624"/>
      <c r="CU7" s="624"/>
      <c r="CV7" s="624"/>
      <c r="CW7" s="624"/>
      <c r="CX7" s="624"/>
      <c r="CY7" s="625"/>
      <c r="CZ7" s="626">
        <v>16.100000000000001</v>
      </c>
      <c r="DA7" s="626"/>
      <c r="DB7" s="626"/>
      <c r="DC7" s="626"/>
      <c r="DD7" s="632">
        <v>49166</v>
      </c>
      <c r="DE7" s="624"/>
      <c r="DF7" s="624"/>
      <c r="DG7" s="624"/>
      <c r="DH7" s="624"/>
      <c r="DI7" s="624"/>
      <c r="DJ7" s="624"/>
      <c r="DK7" s="624"/>
      <c r="DL7" s="624"/>
      <c r="DM7" s="624"/>
      <c r="DN7" s="624"/>
      <c r="DO7" s="624"/>
      <c r="DP7" s="625"/>
      <c r="DQ7" s="632">
        <v>3714666</v>
      </c>
      <c r="DR7" s="624"/>
      <c r="DS7" s="624"/>
      <c r="DT7" s="624"/>
      <c r="DU7" s="624"/>
      <c r="DV7" s="624"/>
      <c r="DW7" s="624"/>
      <c r="DX7" s="624"/>
      <c r="DY7" s="624"/>
      <c r="DZ7" s="624"/>
      <c r="EA7" s="624"/>
      <c r="EB7" s="624"/>
      <c r="EC7" s="633"/>
    </row>
    <row r="8" spans="2:143" ht="11.25" customHeight="1">
      <c r="B8" s="620" t="s">
        <v>215</v>
      </c>
      <c r="C8" s="621"/>
      <c r="D8" s="621"/>
      <c r="E8" s="621"/>
      <c r="F8" s="621"/>
      <c r="G8" s="621"/>
      <c r="H8" s="621"/>
      <c r="I8" s="621"/>
      <c r="J8" s="621"/>
      <c r="K8" s="621"/>
      <c r="L8" s="621"/>
      <c r="M8" s="621"/>
      <c r="N8" s="621"/>
      <c r="O8" s="621"/>
      <c r="P8" s="621"/>
      <c r="Q8" s="622"/>
      <c r="R8" s="623">
        <v>51233</v>
      </c>
      <c r="S8" s="624"/>
      <c r="T8" s="624"/>
      <c r="U8" s="624"/>
      <c r="V8" s="624"/>
      <c r="W8" s="624"/>
      <c r="X8" s="624"/>
      <c r="Y8" s="625"/>
      <c r="Z8" s="626">
        <v>0.2</v>
      </c>
      <c r="AA8" s="626"/>
      <c r="AB8" s="626"/>
      <c r="AC8" s="626"/>
      <c r="AD8" s="627">
        <v>51233</v>
      </c>
      <c r="AE8" s="627"/>
      <c r="AF8" s="627"/>
      <c r="AG8" s="627"/>
      <c r="AH8" s="627"/>
      <c r="AI8" s="627"/>
      <c r="AJ8" s="627"/>
      <c r="AK8" s="627"/>
      <c r="AL8" s="628">
        <v>0.3</v>
      </c>
      <c r="AM8" s="629"/>
      <c r="AN8" s="629"/>
      <c r="AO8" s="630"/>
      <c r="AP8" s="620" t="s">
        <v>216</v>
      </c>
      <c r="AQ8" s="621"/>
      <c r="AR8" s="621"/>
      <c r="AS8" s="621"/>
      <c r="AT8" s="621"/>
      <c r="AU8" s="621"/>
      <c r="AV8" s="621"/>
      <c r="AW8" s="621"/>
      <c r="AX8" s="621"/>
      <c r="AY8" s="621"/>
      <c r="AZ8" s="621"/>
      <c r="BA8" s="621"/>
      <c r="BB8" s="621"/>
      <c r="BC8" s="621"/>
      <c r="BD8" s="621"/>
      <c r="BE8" s="621"/>
      <c r="BF8" s="622"/>
      <c r="BG8" s="623">
        <v>130250</v>
      </c>
      <c r="BH8" s="624"/>
      <c r="BI8" s="624"/>
      <c r="BJ8" s="624"/>
      <c r="BK8" s="624"/>
      <c r="BL8" s="624"/>
      <c r="BM8" s="624"/>
      <c r="BN8" s="625"/>
      <c r="BO8" s="626">
        <v>1.5</v>
      </c>
      <c r="BP8" s="626"/>
      <c r="BQ8" s="626"/>
      <c r="BR8" s="626"/>
      <c r="BS8" s="632" t="s">
        <v>108</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9447748</v>
      </c>
      <c r="CS8" s="624"/>
      <c r="CT8" s="624"/>
      <c r="CU8" s="624"/>
      <c r="CV8" s="624"/>
      <c r="CW8" s="624"/>
      <c r="CX8" s="624"/>
      <c r="CY8" s="625"/>
      <c r="CZ8" s="626">
        <v>36.5</v>
      </c>
      <c r="DA8" s="626"/>
      <c r="DB8" s="626"/>
      <c r="DC8" s="626"/>
      <c r="DD8" s="632">
        <v>96124</v>
      </c>
      <c r="DE8" s="624"/>
      <c r="DF8" s="624"/>
      <c r="DG8" s="624"/>
      <c r="DH8" s="624"/>
      <c r="DI8" s="624"/>
      <c r="DJ8" s="624"/>
      <c r="DK8" s="624"/>
      <c r="DL8" s="624"/>
      <c r="DM8" s="624"/>
      <c r="DN8" s="624"/>
      <c r="DO8" s="624"/>
      <c r="DP8" s="625"/>
      <c r="DQ8" s="632">
        <v>4378882</v>
      </c>
      <c r="DR8" s="624"/>
      <c r="DS8" s="624"/>
      <c r="DT8" s="624"/>
      <c r="DU8" s="624"/>
      <c r="DV8" s="624"/>
      <c r="DW8" s="624"/>
      <c r="DX8" s="624"/>
      <c r="DY8" s="624"/>
      <c r="DZ8" s="624"/>
      <c r="EA8" s="624"/>
      <c r="EB8" s="624"/>
      <c r="EC8" s="633"/>
    </row>
    <row r="9" spans="2:143" ht="11.25" customHeight="1">
      <c r="B9" s="620" t="s">
        <v>218</v>
      </c>
      <c r="C9" s="621"/>
      <c r="D9" s="621"/>
      <c r="E9" s="621"/>
      <c r="F9" s="621"/>
      <c r="G9" s="621"/>
      <c r="H9" s="621"/>
      <c r="I9" s="621"/>
      <c r="J9" s="621"/>
      <c r="K9" s="621"/>
      <c r="L9" s="621"/>
      <c r="M9" s="621"/>
      <c r="N9" s="621"/>
      <c r="O9" s="621"/>
      <c r="P9" s="621"/>
      <c r="Q9" s="622"/>
      <c r="R9" s="623">
        <v>47181</v>
      </c>
      <c r="S9" s="624"/>
      <c r="T9" s="624"/>
      <c r="U9" s="624"/>
      <c r="V9" s="624"/>
      <c r="W9" s="624"/>
      <c r="X9" s="624"/>
      <c r="Y9" s="625"/>
      <c r="Z9" s="626">
        <v>0.2</v>
      </c>
      <c r="AA9" s="626"/>
      <c r="AB9" s="626"/>
      <c r="AC9" s="626"/>
      <c r="AD9" s="627">
        <v>47181</v>
      </c>
      <c r="AE9" s="627"/>
      <c r="AF9" s="627"/>
      <c r="AG9" s="627"/>
      <c r="AH9" s="627"/>
      <c r="AI9" s="627"/>
      <c r="AJ9" s="627"/>
      <c r="AK9" s="627"/>
      <c r="AL9" s="628">
        <v>0.3</v>
      </c>
      <c r="AM9" s="629"/>
      <c r="AN9" s="629"/>
      <c r="AO9" s="630"/>
      <c r="AP9" s="620" t="s">
        <v>219</v>
      </c>
      <c r="AQ9" s="621"/>
      <c r="AR9" s="621"/>
      <c r="AS9" s="621"/>
      <c r="AT9" s="621"/>
      <c r="AU9" s="621"/>
      <c r="AV9" s="621"/>
      <c r="AW9" s="621"/>
      <c r="AX9" s="621"/>
      <c r="AY9" s="621"/>
      <c r="AZ9" s="621"/>
      <c r="BA9" s="621"/>
      <c r="BB9" s="621"/>
      <c r="BC9" s="621"/>
      <c r="BD9" s="621"/>
      <c r="BE9" s="621"/>
      <c r="BF9" s="622"/>
      <c r="BG9" s="623">
        <v>3699699</v>
      </c>
      <c r="BH9" s="624"/>
      <c r="BI9" s="624"/>
      <c r="BJ9" s="624"/>
      <c r="BK9" s="624"/>
      <c r="BL9" s="624"/>
      <c r="BM9" s="624"/>
      <c r="BN9" s="625"/>
      <c r="BO9" s="626">
        <v>43.2</v>
      </c>
      <c r="BP9" s="626"/>
      <c r="BQ9" s="626"/>
      <c r="BR9" s="626"/>
      <c r="BS9" s="632" t="s">
        <v>108</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2073267</v>
      </c>
      <c r="CS9" s="624"/>
      <c r="CT9" s="624"/>
      <c r="CU9" s="624"/>
      <c r="CV9" s="624"/>
      <c r="CW9" s="624"/>
      <c r="CX9" s="624"/>
      <c r="CY9" s="625"/>
      <c r="CZ9" s="626">
        <v>8</v>
      </c>
      <c r="DA9" s="626"/>
      <c r="DB9" s="626"/>
      <c r="DC9" s="626"/>
      <c r="DD9" s="632">
        <v>92046</v>
      </c>
      <c r="DE9" s="624"/>
      <c r="DF9" s="624"/>
      <c r="DG9" s="624"/>
      <c r="DH9" s="624"/>
      <c r="DI9" s="624"/>
      <c r="DJ9" s="624"/>
      <c r="DK9" s="624"/>
      <c r="DL9" s="624"/>
      <c r="DM9" s="624"/>
      <c r="DN9" s="624"/>
      <c r="DO9" s="624"/>
      <c r="DP9" s="625"/>
      <c r="DQ9" s="632">
        <v>1890257</v>
      </c>
      <c r="DR9" s="624"/>
      <c r="DS9" s="624"/>
      <c r="DT9" s="624"/>
      <c r="DU9" s="624"/>
      <c r="DV9" s="624"/>
      <c r="DW9" s="624"/>
      <c r="DX9" s="624"/>
      <c r="DY9" s="624"/>
      <c r="DZ9" s="624"/>
      <c r="EA9" s="624"/>
      <c r="EB9" s="624"/>
      <c r="EC9" s="633"/>
    </row>
    <row r="10" spans="2:143" ht="11.25" customHeight="1">
      <c r="B10" s="620" t="s">
        <v>221</v>
      </c>
      <c r="C10" s="621"/>
      <c r="D10" s="621"/>
      <c r="E10" s="621"/>
      <c r="F10" s="621"/>
      <c r="G10" s="621"/>
      <c r="H10" s="621"/>
      <c r="I10" s="621"/>
      <c r="J10" s="621"/>
      <c r="K10" s="621"/>
      <c r="L10" s="621"/>
      <c r="M10" s="621"/>
      <c r="N10" s="621"/>
      <c r="O10" s="621"/>
      <c r="P10" s="621"/>
      <c r="Q10" s="622"/>
      <c r="R10" s="623">
        <v>1306183</v>
      </c>
      <c r="S10" s="624"/>
      <c r="T10" s="624"/>
      <c r="U10" s="624"/>
      <c r="V10" s="624"/>
      <c r="W10" s="624"/>
      <c r="X10" s="624"/>
      <c r="Y10" s="625"/>
      <c r="Z10" s="626">
        <v>4.8</v>
      </c>
      <c r="AA10" s="626"/>
      <c r="AB10" s="626"/>
      <c r="AC10" s="626"/>
      <c r="AD10" s="627">
        <v>1306183</v>
      </c>
      <c r="AE10" s="627"/>
      <c r="AF10" s="627"/>
      <c r="AG10" s="627"/>
      <c r="AH10" s="627"/>
      <c r="AI10" s="627"/>
      <c r="AJ10" s="627"/>
      <c r="AK10" s="627"/>
      <c r="AL10" s="628">
        <v>8.5</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149282</v>
      </c>
      <c r="BH10" s="624"/>
      <c r="BI10" s="624"/>
      <c r="BJ10" s="624"/>
      <c r="BK10" s="624"/>
      <c r="BL10" s="624"/>
      <c r="BM10" s="624"/>
      <c r="BN10" s="625"/>
      <c r="BO10" s="626">
        <v>1.7</v>
      </c>
      <c r="BP10" s="626"/>
      <c r="BQ10" s="626"/>
      <c r="BR10" s="626"/>
      <c r="BS10" s="632" t="s">
        <v>108</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34179</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25031</v>
      </c>
      <c r="DR10" s="624"/>
      <c r="DS10" s="624"/>
      <c r="DT10" s="624"/>
      <c r="DU10" s="624"/>
      <c r="DV10" s="624"/>
      <c r="DW10" s="624"/>
      <c r="DX10" s="624"/>
      <c r="DY10" s="624"/>
      <c r="DZ10" s="624"/>
      <c r="EA10" s="624"/>
      <c r="EB10" s="624"/>
      <c r="EC10" s="633"/>
    </row>
    <row r="11" spans="2:143" ht="11.25" customHeight="1">
      <c r="B11" s="620" t="s">
        <v>224</v>
      </c>
      <c r="C11" s="621"/>
      <c r="D11" s="621"/>
      <c r="E11" s="621"/>
      <c r="F11" s="621"/>
      <c r="G11" s="621"/>
      <c r="H11" s="621"/>
      <c r="I11" s="621"/>
      <c r="J11" s="621"/>
      <c r="K11" s="621"/>
      <c r="L11" s="621"/>
      <c r="M11" s="621"/>
      <c r="N11" s="621"/>
      <c r="O11" s="621"/>
      <c r="P11" s="621"/>
      <c r="Q11" s="622"/>
      <c r="R11" s="623">
        <v>21439</v>
      </c>
      <c r="S11" s="624"/>
      <c r="T11" s="624"/>
      <c r="U11" s="624"/>
      <c r="V11" s="624"/>
      <c r="W11" s="624"/>
      <c r="X11" s="624"/>
      <c r="Y11" s="625"/>
      <c r="Z11" s="626">
        <v>0.1</v>
      </c>
      <c r="AA11" s="626"/>
      <c r="AB11" s="626"/>
      <c r="AC11" s="626"/>
      <c r="AD11" s="627">
        <v>21439</v>
      </c>
      <c r="AE11" s="627"/>
      <c r="AF11" s="627"/>
      <c r="AG11" s="627"/>
      <c r="AH11" s="627"/>
      <c r="AI11" s="627"/>
      <c r="AJ11" s="627"/>
      <c r="AK11" s="627"/>
      <c r="AL11" s="628">
        <v>0.1</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236798</v>
      </c>
      <c r="BH11" s="624"/>
      <c r="BI11" s="624"/>
      <c r="BJ11" s="624"/>
      <c r="BK11" s="624"/>
      <c r="BL11" s="624"/>
      <c r="BM11" s="624"/>
      <c r="BN11" s="625"/>
      <c r="BO11" s="626">
        <v>2.8</v>
      </c>
      <c r="BP11" s="626"/>
      <c r="BQ11" s="626"/>
      <c r="BR11" s="626"/>
      <c r="BS11" s="632" t="s">
        <v>108</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415711</v>
      </c>
      <c r="CS11" s="624"/>
      <c r="CT11" s="624"/>
      <c r="CU11" s="624"/>
      <c r="CV11" s="624"/>
      <c r="CW11" s="624"/>
      <c r="CX11" s="624"/>
      <c r="CY11" s="625"/>
      <c r="CZ11" s="626">
        <v>1.6</v>
      </c>
      <c r="DA11" s="626"/>
      <c r="DB11" s="626"/>
      <c r="DC11" s="626"/>
      <c r="DD11" s="632">
        <v>115722</v>
      </c>
      <c r="DE11" s="624"/>
      <c r="DF11" s="624"/>
      <c r="DG11" s="624"/>
      <c r="DH11" s="624"/>
      <c r="DI11" s="624"/>
      <c r="DJ11" s="624"/>
      <c r="DK11" s="624"/>
      <c r="DL11" s="624"/>
      <c r="DM11" s="624"/>
      <c r="DN11" s="624"/>
      <c r="DO11" s="624"/>
      <c r="DP11" s="625"/>
      <c r="DQ11" s="632">
        <v>235005</v>
      </c>
      <c r="DR11" s="624"/>
      <c r="DS11" s="624"/>
      <c r="DT11" s="624"/>
      <c r="DU11" s="624"/>
      <c r="DV11" s="624"/>
      <c r="DW11" s="624"/>
      <c r="DX11" s="624"/>
      <c r="DY11" s="624"/>
      <c r="DZ11" s="624"/>
      <c r="EA11" s="624"/>
      <c r="EB11" s="624"/>
      <c r="EC11" s="633"/>
    </row>
    <row r="12" spans="2:143" ht="11.25" customHeight="1">
      <c r="B12" s="620" t="s">
        <v>227</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3605037</v>
      </c>
      <c r="BH12" s="624"/>
      <c r="BI12" s="624"/>
      <c r="BJ12" s="624"/>
      <c r="BK12" s="624"/>
      <c r="BL12" s="624"/>
      <c r="BM12" s="624"/>
      <c r="BN12" s="625"/>
      <c r="BO12" s="626">
        <v>42.1</v>
      </c>
      <c r="BP12" s="626"/>
      <c r="BQ12" s="626"/>
      <c r="BR12" s="626"/>
      <c r="BS12" s="632" t="s">
        <v>108</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198532</v>
      </c>
      <c r="CS12" s="624"/>
      <c r="CT12" s="624"/>
      <c r="CU12" s="624"/>
      <c r="CV12" s="624"/>
      <c r="CW12" s="624"/>
      <c r="CX12" s="624"/>
      <c r="CY12" s="625"/>
      <c r="CZ12" s="626">
        <v>0.8</v>
      </c>
      <c r="DA12" s="626"/>
      <c r="DB12" s="626"/>
      <c r="DC12" s="626"/>
      <c r="DD12" s="632" t="s">
        <v>108</v>
      </c>
      <c r="DE12" s="624"/>
      <c r="DF12" s="624"/>
      <c r="DG12" s="624"/>
      <c r="DH12" s="624"/>
      <c r="DI12" s="624"/>
      <c r="DJ12" s="624"/>
      <c r="DK12" s="624"/>
      <c r="DL12" s="624"/>
      <c r="DM12" s="624"/>
      <c r="DN12" s="624"/>
      <c r="DO12" s="624"/>
      <c r="DP12" s="625"/>
      <c r="DQ12" s="632">
        <v>198532</v>
      </c>
      <c r="DR12" s="624"/>
      <c r="DS12" s="624"/>
      <c r="DT12" s="624"/>
      <c r="DU12" s="624"/>
      <c r="DV12" s="624"/>
      <c r="DW12" s="624"/>
      <c r="DX12" s="624"/>
      <c r="DY12" s="624"/>
      <c r="DZ12" s="624"/>
      <c r="EA12" s="624"/>
      <c r="EB12" s="624"/>
      <c r="EC12" s="633"/>
    </row>
    <row r="13" spans="2:143" ht="11.25" customHeight="1">
      <c r="B13" s="620" t="s">
        <v>230</v>
      </c>
      <c r="C13" s="621"/>
      <c r="D13" s="621"/>
      <c r="E13" s="621"/>
      <c r="F13" s="621"/>
      <c r="G13" s="621"/>
      <c r="H13" s="621"/>
      <c r="I13" s="621"/>
      <c r="J13" s="621"/>
      <c r="K13" s="621"/>
      <c r="L13" s="621"/>
      <c r="M13" s="621"/>
      <c r="N13" s="621"/>
      <c r="O13" s="621"/>
      <c r="P13" s="621"/>
      <c r="Q13" s="622"/>
      <c r="R13" s="623">
        <v>40185</v>
      </c>
      <c r="S13" s="624"/>
      <c r="T13" s="624"/>
      <c r="U13" s="624"/>
      <c r="V13" s="624"/>
      <c r="W13" s="624"/>
      <c r="X13" s="624"/>
      <c r="Y13" s="625"/>
      <c r="Z13" s="626">
        <v>0.1</v>
      </c>
      <c r="AA13" s="626"/>
      <c r="AB13" s="626"/>
      <c r="AC13" s="626"/>
      <c r="AD13" s="627">
        <v>40185</v>
      </c>
      <c r="AE13" s="627"/>
      <c r="AF13" s="627"/>
      <c r="AG13" s="627"/>
      <c r="AH13" s="627"/>
      <c r="AI13" s="627"/>
      <c r="AJ13" s="627"/>
      <c r="AK13" s="627"/>
      <c r="AL13" s="628">
        <v>0.3</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3572980</v>
      </c>
      <c r="BH13" s="624"/>
      <c r="BI13" s="624"/>
      <c r="BJ13" s="624"/>
      <c r="BK13" s="624"/>
      <c r="BL13" s="624"/>
      <c r="BM13" s="624"/>
      <c r="BN13" s="625"/>
      <c r="BO13" s="626">
        <v>41.7</v>
      </c>
      <c r="BP13" s="626"/>
      <c r="BQ13" s="626"/>
      <c r="BR13" s="626"/>
      <c r="BS13" s="632" t="s">
        <v>108</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2872804</v>
      </c>
      <c r="CS13" s="624"/>
      <c r="CT13" s="624"/>
      <c r="CU13" s="624"/>
      <c r="CV13" s="624"/>
      <c r="CW13" s="624"/>
      <c r="CX13" s="624"/>
      <c r="CY13" s="625"/>
      <c r="CZ13" s="626">
        <v>11.1</v>
      </c>
      <c r="DA13" s="626"/>
      <c r="DB13" s="626"/>
      <c r="DC13" s="626"/>
      <c r="DD13" s="632">
        <v>1384729</v>
      </c>
      <c r="DE13" s="624"/>
      <c r="DF13" s="624"/>
      <c r="DG13" s="624"/>
      <c r="DH13" s="624"/>
      <c r="DI13" s="624"/>
      <c r="DJ13" s="624"/>
      <c r="DK13" s="624"/>
      <c r="DL13" s="624"/>
      <c r="DM13" s="624"/>
      <c r="DN13" s="624"/>
      <c r="DO13" s="624"/>
      <c r="DP13" s="625"/>
      <c r="DQ13" s="632">
        <v>1651131</v>
      </c>
      <c r="DR13" s="624"/>
      <c r="DS13" s="624"/>
      <c r="DT13" s="624"/>
      <c r="DU13" s="624"/>
      <c r="DV13" s="624"/>
      <c r="DW13" s="624"/>
      <c r="DX13" s="624"/>
      <c r="DY13" s="624"/>
      <c r="DZ13" s="624"/>
      <c r="EA13" s="624"/>
      <c r="EB13" s="624"/>
      <c r="EC13" s="633"/>
    </row>
    <row r="14" spans="2:143" ht="11.25" customHeight="1">
      <c r="B14" s="620" t="s">
        <v>233</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175000</v>
      </c>
      <c r="BH14" s="624"/>
      <c r="BI14" s="624"/>
      <c r="BJ14" s="624"/>
      <c r="BK14" s="624"/>
      <c r="BL14" s="624"/>
      <c r="BM14" s="624"/>
      <c r="BN14" s="625"/>
      <c r="BO14" s="626">
        <v>2</v>
      </c>
      <c r="BP14" s="626"/>
      <c r="BQ14" s="626"/>
      <c r="BR14" s="626"/>
      <c r="BS14" s="632" t="s">
        <v>108</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961660</v>
      </c>
      <c r="CS14" s="624"/>
      <c r="CT14" s="624"/>
      <c r="CU14" s="624"/>
      <c r="CV14" s="624"/>
      <c r="CW14" s="624"/>
      <c r="CX14" s="624"/>
      <c r="CY14" s="625"/>
      <c r="CZ14" s="626">
        <v>3.7</v>
      </c>
      <c r="DA14" s="626"/>
      <c r="DB14" s="626"/>
      <c r="DC14" s="626"/>
      <c r="DD14" s="632">
        <v>30069</v>
      </c>
      <c r="DE14" s="624"/>
      <c r="DF14" s="624"/>
      <c r="DG14" s="624"/>
      <c r="DH14" s="624"/>
      <c r="DI14" s="624"/>
      <c r="DJ14" s="624"/>
      <c r="DK14" s="624"/>
      <c r="DL14" s="624"/>
      <c r="DM14" s="624"/>
      <c r="DN14" s="624"/>
      <c r="DO14" s="624"/>
      <c r="DP14" s="625"/>
      <c r="DQ14" s="632">
        <v>929941</v>
      </c>
      <c r="DR14" s="624"/>
      <c r="DS14" s="624"/>
      <c r="DT14" s="624"/>
      <c r="DU14" s="624"/>
      <c r="DV14" s="624"/>
      <c r="DW14" s="624"/>
      <c r="DX14" s="624"/>
      <c r="DY14" s="624"/>
      <c r="DZ14" s="624"/>
      <c r="EA14" s="624"/>
      <c r="EB14" s="624"/>
      <c r="EC14" s="633"/>
    </row>
    <row r="15" spans="2:143" ht="11.25" customHeight="1">
      <c r="B15" s="620" t="s">
        <v>236</v>
      </c>
      <c r="C15" s="621"/>
      <c r="D15" s="621"/>
      <c r="E15" s="621"/>
      <c r="F15" s="621"/>
      <c r="G15" s="621"/>
      <c r="H15" s="621"/>
      <c r="I15" s="621"/>
      <c r="J15" s="621"/>
      <c r="K15" s="621"/>
      <c r="L15" s="621"/>
      <c r="M15" s="621"/>
      <c r="N15" s="621"/>
      <c r="O15" s="621"/>
      <c r="P15" s="621"/>
      <c r="Q15" s="622"/>
      <c r="R15" s="623">
        <v>52774</v>
      </c>
      <c r="S15" s="624"/>
      <c r="T15" s="624"/>
      <c r="U15" s="624"/>
      <c r="V15" s="624"/>
      <c r="W15" s="624"/>
      <c r="X15" s="624"/>
      <c r="Y15" s="625"/>
      <c r="Z15" s="626">
        <v>0.2</v>
      </c>
      <c r="AA15" s="626"/>
      <c r="AB15" s="626"/>
      <c r="AC15" s="626"/>
      <c r="AD15" s="627">
        <v>52774</v>
      </c>
      <c r="AE15" s="627"/>
      <c r="AF15" s="627"/>
      <c r="AG15" s="627"/>
      <c r="AH15" s="627"/>
      <c r="AI15" s="627"/>
      <c r="AJ15" s="627"/>
      <c r="AK15" s="627"/>
      <c r="AL15" s="628">
        <v>0.3</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557586</v>
      </c>
      <c r="BH15" s="624"/>
      <c r="BI15" s="624"/>
      <c r="BJ15" s="624"/>
      <c r="BK15" s="624"/>
      <c r="BL15" s="624"/>
      <c r="BM15" s="624"/>
      <c r="BN15" s="625"/>
      <c r="BO15" s="626">
        <v>6.5</v>
      </c>
      <c r="BP15" s="626"/>
      <c r="BQ15" s="626"/>
      <c r="BR15" s="626"/>
      <c r="BS15" s="632" t="s">
        <v>108</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2711358</v>
      </c>
      <c r="CS15" s="624"/>
      <c r="CT15" s="624"/>
      <c r="CU15" s="624"/>
      <c r="CV15" s="624"/>
      <c r="CW15" s="624"/>
      <c r="CX15" s="624"/>
      <c r="CY15" s="625"/>
      <c r="CZ15" s="626">
        <v>10.5</v>
      </c>
      <c r="DA15" s="626"/>
      <c r="DB15" s="626"/>
      <c r="DC15" s="626"/>
      <c r="DD15" s="632">
        <v>511633</v>
      </c>
      <c r="DE15" s="624"/>
      <c r="DF15" s="624"/>
      <c r="DG15" s="624"/>
      <c r="DH15" s="624"/>
      <c r="DI15" s="624"/>
      <c r="DJ15" s="624"/>
      <c r="DK15" s="624"/>
      <c r="DL15" s="624"/>
      <c r="DM15" s="624"/>
      <c r="DN15" s="624"/>
      <c r="DO15" s="624"/>
      <c r="DP15" s="625"/>
      <c r="DQ15" s="632">
        <v>1969077</v>
      </c>
      <c r="DR15" s="624"/>
      <c r="DS15" s="624"/>
      <c r="DT15" s="624"/>
      <c r="DU15" s="624"/>
      <c r="DV15" s="624"/>
      <c r="DW15" s="624"/>
      <c r="DX15" s="624"/>
      <c r="DY15" s="624"/>
      <c r="DZ15" s="624"/>
      <c r="EA15" s="624"/>
      <c r="EB15" s="624"/>
      <c r="EC15" s="633"/>
    </row>
    <row r="16" spans="2:143" ht="11.25" customHeight="1">
      <c r="B16" s="620" t="s">
        <v>239</v>
      </c>
      <c r="C16" s="621"/>
      <c r="D16" s="621"/>
      <c r="E16" s="621"/>
      <c r="F16" s="621"/>
      <c r="G16" s="621"/>
      <c r="H16" s="621"/>
      <c r="I16" s="621"/>
      <c r="J16" s="621"/>
      <c r="K16" s="621"/>
      <c r="L16" s="621"/>
      <c r="M16" s="621"/>
      <c r="N16" s="621"/>
      <c r="O16" s="621"/>
      <c r="P16" s="621"/>
      <c r="Q16" s="622"/>
      <c r="R16" s="623">
        <v>5600448</v>
      </c>
      <c r="S16" s="624"/>
      <c r="T16" s="624"/>
      <c r="U16" s="624"/>
      <c r="V16" s="624"/>
      <c r="W16" s="624"/>
      <c r="X16" s="624"/>
      <c r="Y16" s="625"/>
      <c r="Z16" s="626">
        <v>20.5</v>
      </c>
      <c r="AA16" s="626"/>
      <c r="AB16" s="626"/>
      <c r="AC16" s="626"/>
      <c r="AD16" s="627">
        <v>4991881</v>
      </c>
      <c r="AE16" s="627"/>
      <c r="AF16" s="627"/>
      <c r="AG16" s="627"/>
      <c r="AH16" s="627"/>
      <c r="AI16" s="627"/>
      <c r="AJ16" s="627"/>
      <c r="AK16" s="627"/>
      <c r="AL16" s="628">
        <v>32.6</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242</v>
      </c>
      <c r="C17" s="621"/>
      <c r="D17" s="621"/>
      <c r="E17" s="621"/>
      <c r="F17" s="621"/>
      <c r="G17" s="621"/>
      <c r="H17" s="621"/>
      <c r="I17" s="621"/>
      <c r="J17" s="621"/>
      <c r="K17" s="621"/>
      <c r="L17" s="621"/>
      <c r="M17" s="621"/>
      <c r="N17" s="621"/>
      <c r="O17" s="621"/>
      <c r="P17" s="621"/>
      <c r="Q17" s="622"/>
      <c r="R17" s="623">
        <v>4991881</v>
      </c>
      <c r="S17" s="624"/>
      <c r="T17" s="624"/>
      <c r="U17" s="624"/>
      <c r="V17" s="624"/>
      <c r="W17" s="624"/>
      <c r="X17" s="624"/>
      <c r="Y17" s="625"/>
      <c r="Z17" s="626">
        <v>18.3</v>
      </c>
      <c r="AA17" s="626"/>
      <c r="AB17" s="626"/>
      <c r="AC17" s="626"/>
      <c r="AD17" s="627">
        <v>4991881</v>
      </c>
      <c r="AE17" s="627"/>
      <c r="AF17" s="627"/>
      <c r="AG17" s="627"/>
      <c r="AH17" s="627"/>
      <c r="AI17" s="627"/>
      <c r="AJ17" s="627"/>
      <c r="AK17" s="627"/>
      <c r="AL17" s="628">
        <v>32.6</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2792678</v>
      </c>
      <c r="CS17" s="624"/>
      <c r="CT17" s="624"/>
      <c r="CU17" s="624"/>
      <c r="CV17" s="624"/>
      <c r="CW17" s="624"/>
      <c r="CX17" s="624"/>
      <c r="CY17" s="625"/>
      <c r="CZ17" s="626">
        <v>10.8</v>
      </c>
      <c r="DA17" s="626"/>
      <c r="DB17" s="626"/>
      <c r="DC17" s="626"/>
      <c r="DD17" s="632" t="s">
        <v>108</v>
      </c>
      <c r="DE17" s="624"/>
      <c r="DF17" s="624"/>
      <c r="DG17" s="624"/>
      <c r="DH17" s="624"/>
      <c r="DI17" s="624"/>
      <c r="DJ17" s="624"/>
      <c r="DK17" s="624"/>
      <c r="DL17" s="624"/>
      <c r="DM17" s="624"/>
      <c r="DN17" s="624"/>
      <c r="DO17" s="624"/>
      <c r="DP17" s="625"/>
      <c r="DQ17" s="632">
        <v>2754696</v>
      </c>
      <c r="DR17" s="624"/>
      <c r="DS17" s="624"/>
      <c r="DT17" s="624"/>
      <c r="DU17" s="624"/>
      <c r="DV17" s="624"/>
      <c r="DW17" s="624"/>
      <c r="DX17" s="624"/>
      <c r="DY17" s="624"/>
      <c r="DZ17" s="624"/>
      <c r="EA17" s="624"/>
      <c r="EB17" s="624"/>
      <c r="EC17" s="633"/>
    </row>
    <row r="18" spans="2:133" ht="11.25" customHeight="1">
      <c r="B18" s="620" t="s">
        <v>245</v>
      </c>
      <c r="C18" s="621"/>
      <c r="D18" s="621"/>
      <c r="E18" s="621"/>
      <c r="F18" s="621"/>
      <c r="G18" s="621"/>
      <c r="H18" s="621"/>
      <c r="I18" s="621"/>
      <c r="J18" s="621"/>
      <c r="K18" s="621"/>
      <c r="L18" s="621"/>
      <c r="M18" s="621"/>
      <c r="N18" s="621"/>
      <c r="O18" s="621"/>
      <c r="P18" s="621"/>
      <c r="Q18" s="622"/>
      <c r="R18" s="623">
        <v>608566</v>
      </c>
      <c r="S18" s="624"/>
      <c r="T18" s="624"/>
      <c r="U18" s="624"/>
      <c r="V18" s="624"/>
      <c r="W18" s="624"/>
      <c r="X18" s="624"/>
      <c r="Y18" s="625"/>
      <c r="Z18" s="626">
        <v>2.2000000000000002</v>
      </c>
      <c r="AA18" s="626"/>
      <c r="AB18" s="626"/>
      <c r="AC18" s="626"/>
      <c r="AD18" s="627" t="s">
        <v>108</v>
      </c>
      <c r="AE18" s="627"/>
      <c r="AF18" s="627"/>
      <c r="AG18" s="627"/>
      <c r="AH18" s="627"/>
      <c r="AI18" s="627"/>
      <c r="AJ18" s="627"/>
      <c r="AK18" s="627"/>
      <c r="AL18" s="628" t="s">
        <v>108</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248</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v>8363</v>
      </c>
      <c r="BH19" s="624"/>
      <c r="BI19" s="624"/>
      <c r="BJ19" s="624"/>
      <c r="BK19" s="624"/>
      <c r="BL19" s="624"/>
      <c r="BM19" s="624"/>
      <c r="BN19" s="625"/>
      <c r="BO19" s="626">
        <v>0.1</v>
      </c>
      <c r="BP19" s="626"/>
      <c r="BQ19" s="626"/>
      <c r="BR19" s="626"/>
      <c r="BS19" s="632" t="s">
        <v>108</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251</v>
      </c>
      <c r="C20" s="621"/>
      <c r="D20" s="621"/>
      <c r="E20" s="621"/>
      <c r="F20" s="621"/>
      <c r="G20" s="621"/>
      <c r="H20" s="621"/>
      <c r="I20" s="621"/>
      <c r="J20" s="621"/>
      <c r="K20" s="621"/>
      <c r="L20" s="621"/>
      <c r="M20" s="621"/>
      <c r="N20" s="621"/>
      <c r="O20" s="621"/>
      <c r="P20" s="621"/>
      <c r="Q20" s="622"/>
      <c r="R20" s="623">
        <v>15880581</v>
      </c>
      <c r="S20" s="624"/>
      <c r="T20" s="624"/>
      <c r="U20" s="624"/>
      <c r="V20" s="624"/>
      <c r="W20" s="624"/>
      <c r="X20" s="624"/>
      <c r="Y20" s="625"/>
      <c r="Z20" s="626">
        <v>58.1</v>
      </c>
      <c r="AA20" s="626"/>
      <c r="AB20" s="626"/>
      <c r="AC20" s="626"/>
      <c r="AD20" s="627">
        <v>15272014</v>
      </c>
      <c r="AE20" s="627"/>
      <c r="AF20" s="627"/>
      <c r="AG20" s="627"/>
      <c r="AH20" s="627"/>
      <c r="AI20" s="627"/>
      <c r="AJ20" s="627"/>
      <c r="AK20" s="627"/>
      <c r="AL20" s="628">
        <v>99.7</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v>8363</v>
      </c>
      <c r="BH20" s="624"/>
      <c r="BI20" s="624"/>
      <c r="BJ20" s="624"/>
      <c r="BK20" s="624"/>
      <c r="BL20" s="624"/>
      <c r="BM20" s="624"/>
      <c r="BN20" s="625"/>
      <c r="BO20" s="626">
        <v>0.1</v>
      </c>
      <c r="BP20" s="626"/>
      <c r="BQ20" s="626"/>
      <c r="BR20" s="626"/>
      <c r="BS20" s="632" t="s">
        <v>108</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25887258</v>
      </c>
      <c r="CS20" s="624"/>
      <c r="CT20" s="624"/>
      <c r="CU20" s="624"/>
      <c r="CV20" s="624"/>
      <c r="CW20" s="624"/>
      <c r="CX20" s="624"/>
      <c r="CY20" s="625"/>
      <c r="CZ20" s="626">
        <v>100</v>
      </c>
      <c r="DA20" s="626"/>
      <c r="DB20" s="626"/>
      <c r="DC20" s="626"/>
      <c r="DD20" s="632">
        <v>2279489</v>
      </c>
      <c r="DE20" s="624"/>
      <c r="DF20" s="624"/>
      <c r="DG20" s="624"/>
      <c r="DH20" s="624"/>
      <c r="DI20" s="624"/>
      <c r="DJ20" s="624"/>
      <c r="DK20" s="624"/>
      <c r="DL20" s="624"/>
      <c r="DM20" s="624"/>
      <c r="DN20" s="624"/>
      <c r="DO20" s="624"/>
      <c r="DP20" s="625"/>
      <c r="DQ20" s="632">
        <v>17968735</v>
      </c>
      <c r="DR20" s="624"/>
      <c r="DS20" s="624"/>
      <c r="DT20" s="624"/>
      <c r="DU20" s="624"/>
      <c r="DV20" s="624"/>
      <c r="DW20" s="624"/>
      <c r="DX20" s="624"/>
      <c r="DY20" s="624"/>
      <c r="DZ20" s="624"/>
      <c r="EA20" s="624"/>
      <c r="EB20" s="624"/>
      <c r="EC20" s="633"/>
    </row>
    <row r="21" spans="2:133" ht="11.25" customHeight="1">
      <c r="B21" s="620" t="s">
        <v>254</v>
      </c>
      <c r="C21" s="621"/>
      <c r="D21" s="621"/>
      <c r="E21" s="621"/>
      <c r="F21" s="621"/>
      <c r="G21" s="621"/>
      <c r="H21" s="621"/>
      <c r="I21" s="621"/>
      <c r="J21" s="621"/>
      <c r="K21" s="621"/>
      <c r="L21" s="621"/>
      <c r="M21" s="621"/>
      <c r="N21" s="621"/>
      <c r="O21" s="621"/>
      <c r="P21" s="621"/>
      <c r="Q21" s="622"/>
      <c r="R21" s="623">
        <v>16194</v>
      </c>
      <c r="S21" s="624"/>
      <c r="T21" s="624"/>
      <c r="U21" s="624"/>
      <c r="V21" s="624"/>
      <c r="W21" s="624"/>
      <c r="X21" s="624"/>
      <c r="Y21" s="625"/>
      <c r="Z21" s="626">
        <v>0.1</v>
      </c>
      <c r="AA21" s="626"/>
      <c r="AB21" s="626"/>
      <c r="AC21" s="626"/>
      <c r="AD21" s="627">
        <v>16194</v>
      </c>
      <c r="AE21" s="627"/>
      <c r="AF21" s="627"/>
      <c r="AG21" s="627"/>
      <c r="AH21" s="627"/>
      <c r="AI21" s="627"/>
      <c r="AJ21" s="627"/>
      <c r="AK21" s="627"/>
      <c r="AL21" s="628">
        <v>0.1</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v>8363</v>
      </c>
      <c r="BH21" s="624"/>
      <c r="BI21" s="624"/>
      <c r="BJ21" s="624"/>
      <c r="BK21" s="624"/>
      <c r="BL21" s="624"/>
      <c r="BM21" s="624"/>
      <c r="BN21" s="625"/>
      <c r="BO21" s="626">
        <v>0.1</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256</v>
      </c>
      <c r="C22" s="621"/>
      <c r="D22" s="621"/>
      <c r="E22" s="621"/>
      <c r="F22" s="621"/>
      <c r="G22" s="621"/>
      <c r="H22" s="621"/>
      <c r="I22" s="621"/>
      <c r="J22" s="621"/>
      <c r="K22" s="621"/>
      <c r="L22" s="621"/>
      <c r="M22" s="621"/>
      <c r="N22" s="621"/>
      <c r="O22" s="621"/>
      <c r="P22" s="621"/>
      <c r="Q22" s="622"/>
      <c r="R22" s="623">
        <v>233945</v>
      </c>
      <c r="S22" s="624"/>
      <c r="T22" s="624"/>
      <c r="U22" s="624"/>
      <c r="V22" s="624"/>
      <c r="W22" s="624"/>
      <c r="X22" s="624"/>
      <c r="Y22" s="625"/>
      <c r="Z22" s="626">
        <v>0.9</v>
      </c>
      <c r="AA22" s="626"/>
      <c r="AB22" s="626"/>
      <c r="AC22" s="626"/>
      <c r="AD22" s="627" t="s">
        <v>108</v>
      </c>
      <c r="AE22" s="627"/>
      <c r="AF22" s="627"/>
      <c r="AG22" s="627"/>
      <c r="AH22" s="627"/>
      <c r="AI22" s="627"/>
      <c r="AJ22" s="627"/>
      <c r="AK22" s="627"/>
      <c r="AL22" s="628" t="s">
        <v>108</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259</v>
      </c>
      <c r="C23" s="621"/>
      <c r="D23" s="621"/>
      <c r="E23" s="621"/>
      <c r="F23" s="621"/>
      <c r="G23" s="621"/>
      <c r="H23" s="621"/>
      <c r="I23" s="621"/>
      <c r="J23" s="621"/>
      <c r="K23" s="621"/>
      <c r="L23" s="621"/>
      <c r="M23" s="621"/>
      <c r="N23" s="621"/>
      <c r="O23" s="621"/>
      <c r="P23" s="621"/>
      <c r="Q23" s="622"/>
      <c r="R23" s="623">
        <v>370077</v>
      </c>
      <c r="S23" s="624"/>
      <c r="T23" s="624"/>
      <c r="U23" s="624"/>
      <c r="V23" s="624"/>
      <c r="W23" s="624"/>
      <c r="X23" s="624"/>
      <c r="Y23" s="625"/>
      <c r="Z23" s="626">
        <v>1.4</v>
      </c>
      <c r="AA23" s="626"/>
      <c r="AB23" s="626"/>
      <c r="AC23" s="626"/>
      <c r="AD23" s="627">
        <v>14819</v>
      </c>
      <c r="AE23" s="627"/>
      <c r="AF23" s="627"/>
      <c r="AG23" s="627"/>
      <c r="AH23" s="627"/>
      <c r="AI23" s="627"/>
      <c r="AJ23" s="627"/>
      <c r="AK23" s="627"/>
      <c r="AL23" s="628">
        <v>0.1</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c r="B24" s="620" t="s">
        <v>266</v>
      </c>
      <c r="C24" s="621"/>
      <c r="D24" s="621"/>
      <c r="E24" s="621"/>
      <c r="F24" s="621"/>
      <c r="G24" s="621"/>
      <c r="H24" s="621"/>
      <c r="I24" s="621"/>
      <c r="J24" s="621"/>
      <c r="K24" s="621"/>
      <c r="L24" s="621"/>
      <c r="M24" s="621"/>
      <c r="N24" s="621"/>
      <c r="O24" s="621"/>
      <c r="P24" s="621"/>
      <c r="Q24" s="622"/>
      <c r="R24" s="623">
        <v>49344</v>
      </c>
      <c r="S24" s="624"/>
      <c r="T24" s="624"/>
      <c r="U24" s="624"/>
      <c r="V24" s="624"/>
      <c r="W24" s="624"/>
      <c r="X24" s="624"/>
      <c r="Y24" s="625"/>
      <c r="Z24" s="626">
        <v>0.2</v>
      </c>
      <c r="AA24" s="626"/>
      <c r="AB24" s="626"/>
      <c r="AC24" s="626"/>
      <c r="AD24" s="627" t="s">
        <v>108</v>
      </c>
      <c r="AE24" s="627"/>
      <c r="AF24" s="627"/>
      <c r="AG24" s="627"/>
      <c r="AH24" s="627"/>
      <c r="AI24" s="627"/>
      <c r="AJ24" s="627"/>
      <c r="AK24" s="627"/>
      <c r="AL24" s="628" t="s">
        <v>108</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11979430</v>
      </c>
      <c r="CS24" s="613"/>
      <c r="CT24" s="613"/>
      <c r="CU24" s="613"/>
      <c r="CV24" s="613"/>
      <c r="CW24" s="613"/>
      <c r="CX24" s="613"/>
      <c r="CY24" s="614"/>
      <c r="CZ24" s="650">
        <v>46.3</v>
      </c>
      <c r="DA24" s="651"/>
      <c r="DB24" s="651"/>
      <c r="DC24" s="652"/>
      <c r="DD24" s="649">
        <v>7520019</v>
      </c>
      <c r="DE24" s="613"/>
      <c r="DF24" s="613"/>
      <c r="DG24" s="613"/>
      <c r="DH24" s="613"/>
      <c r="DI24" s="613"/>
      <c r="DJ24" s="613"/>
      <c r="DK24" s="614"/>
      <c r="DL24" s="649">
        <v>7516000</v>
      </c>
      <c r="DM24" s="613"/>
      <c r="DN24" s="613"/>
      <c r="DO24" s="613"/>
      <c r="DP24" s="613"/>
      <c r="DQ24" s="613"/>
      <c r="DR24" s="613"/>
      <c r="DS24" s="613"/>
      <c r="DT24" s="613"/>
      <c r="DU24" s="613"/>
      <c r="DV24" s="614"/>
      <c r="DW24" s="617">
        <v>46.9</v>
      </c>
      <c r="DX24" s="618"/>
      <c r="DY24" s="618"/>
      <c r="DZ24" s="618"/>
      <c r="EA24" s="618"/>
      <c r="EB24" s="618"/>
      <c r="EC24" s="619"/>
    </row>
    <row r="25" spans="2:133" ht="11.25" customHeight="1">
      <c r="B25" s="620" t="s">
        <v>269</v>
      </c>
      <c r="C25" s="621"/>
      <c r="D25" s="621"/>
      <c r="E25" s="621"/>
      <c r="F25" s="621"/>
      <c r="G25" s="621"/>
      <c r="H25" s="621"/>
      <c r="I25" s="621"/>
      <c r="J25" s="621"/>
      <c r="K25" s="621"/>
      <c r="L25" s="621"/>
      <c r="M25" s="621"/>
      <c r="N25" s="621"/>
      <c r="O25" s="621"/>
      <c r="P25" s="621"/>
      <c r="Q25" s="622"/>
      <c r="R25" s="623">
        <v>3557686</v>
      </c>
      <c r="S25" s="624"/>
      <c r="T25" s="624"/>
      <c r="U25" s="624"/>
      <c r="V25" s="624"/>
      <c r="W25" s="624"/>
      <c r="X25" s="624"/>
      <c r="Y25" s="625"/>
      <c r="Z25" s="626">
        <v>13</v>
      </c>
      <c r="AA25" s="626"/>
      <c r="AB25" s="626"/>
      <c r="AC25" s="626"/>
      <c r="AD25" s="627" t="s">
        <v>108</v>
      </c>
      <c r="AE25" s="627"/>
      <c r="AF25" s="627"/>
      <c r="AG25" s="627"/>
      <c r="AH25" s="627"/>
      <c r="AI25" s="627"/>
      <c r="AJ25" s="627"/>
      <c r="AK25" s="627"/>
      <c r="AL25" s="628" t="s">
        <v>108</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3345950</v>
      </c>
      <c r="CS25" s="655"/>
      <c r="CT25" s="655"/>
      <c r="CU25" s="655"/>
      <c r="CV25" s="655"/>
      <c r="CW25" s="655"/>
      <c r="CX25" s="655"/>
      <c r="CY25" s="656"/>
      <c r="CZ25" s="657">
        <v>12.9</v>
      </c>
      <c r="DA25" s="658"/>
      <c r="DB25" s="658"/>
      <c r="DC25" s="659"/>
      <c r="DD25" s="632">
        <v>2960901</v>
      </c>
      <c r="DE25" s="655"/>
      <c r="DF25" s="655"/>
      <c r="DG25" s="655"/>
      <c r="DH25" s="655"/>
      <c r="DI25" s="655"/>
      <c r="DJ25" s="655"/>
      <c r="DK25" s="656"/>
      <c r="DL25" s="632">
        <v>2959880</v>
      </c>
      <c r="DM25" s="655"/>
      <c r="DN25" s="655"/>
      <c r="DO25" s="655"/>
      <c r="DP25" s="655"/>
      <c r="DQ25" s="655"/>
      <c r="DR25" s="655"/>
      <c r="DS25" s="655"/>
      <c r="DT25" s="655"/>
      <c r="DU25" s="655"/>
      <c r="DV25" s="656"/>
      <c r="DW25" s="628">
        <v>18.5</v>
      </c>
      <c r="DX25" s="653"/>
      <c r="DY25" s="653"/>
      <c r="DZ25" s="653"/>
      <c r="EA25" s="653"/>
      <c r="EB25" s="653"/>
      <c r="EC25" s="654"/>
    </row>
    <row r="26" spans="2:133" ht="11.25" customHeight="1">
      <c r="B26" s="660" t="s">
        <v>272</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2196294</v>
      </c>
      <c r="CS26" s="624"/>
      <c r="CT26" s="624"/>
      <c r="CU26" s="624"/>
      <c r="CV26" s="624"/>
      <c r="CW26" s="624"/>
      <c r="CX26" s="624"/>
      <c r="CY26" s="625"/>
      <c r="CZ26" s="657">
        <v>8.5</v>
      </c>
      <c r="DA26" s="658"/>
      <c r="DB26" s="658"/>
      <c r="DC26" s="659"/>
      <c r="DD26" s="632">
        <v>1843574</v>
      </c>
      <c r="DE26" s="624"/>
      <c r="DF26" s="624"/>
      <c r="DG26" s="624"/>
      <c r="DH26" s="624"/>
      <c r="DI26" s="624"/>
      <c r="DJ26" s="624"/>
      <c r="DK26" s="625"/>
      <c r="DL26" s="632" t="s">
        <v>205</v>
      </c>
      <c r="DM26" s="624"/>
      <c r="DN26" s="624"/>
      <c r="DO26" s="624"/>
      <c r="DP26" s="624"/>
      <c r="DQ26" s="624"/>
      <c r="DR26" s="624"/>
      <c r="DS26" s="624"/>
      <c r="DT26" s="624"/>
      <c r="DU26" s="624"/>
      <c r="DV26" s="625"/>
      <c r="DW26" s="628" t="s">
        <v>205</v>
      </c>
      <c r="DX26" s="653"/>
      <c r="DY26" s="653"/>
      <c r="DZ26" s="653"/>
      <c r="EA26" s="653"/>
      <c r="EB26" s="653"/>
      <c r="EC26" s="654"/>
    </row>
    <row r="27" spans="2:133" ht="11.25" customHeight="1">
      <c r="B27" s="620" t="s">
        <v>275</v>
      </c>
      <c r="C27" s="621"/>
      <c r="D27" s="621"/>
      <c r="E27" s="621"/>
      <c r="F27" s="621"/>
      <c r="G27" s="621"/>
      <c r="H27" s="621"/>
      <c r="I27" s="621"/>
      <c r="J27" s="621"/>
      <c r="K27" s="621"/>
      <c r="L27" s="621"/>
      <c r="M27" s="621"/>
      <c r="N27" s="621"/>
      <c r="O27" s="621"/>
      <c r="P27" s="621"/>
      <c r="Q27" s="622"/>
      <c r="R27" s="623">
        <v>1762811</v>
      </c>
      <c r="S27" s="624"/>
      <c r="T27" s="624"/>
      <c r="U27" s="624"/>
      <c r="V27" s="624"/>
      <c r="W27" s="624"/>
      <c r="X27" s="624"/>
      <c r="Y27" s="625"/>
      <c r="Z27" s="626">
        <v>6.5</v>
      </c>
      <c r="AA27" s="626"/>
      <c r="AB27" s="626"/>
      <c r="AC27" s="626"/>
      <c r="AD27" s="627" t="s">
        <v>108</v>
      </c>
      <c r="AE27" s="627"/>
      <c r="AF27" s="627"/>
      <c r="AG27" s="627"/>
      <c r="AH27" s="627"/>
      <c r="AI27" s="627"/>
      <c r="AJ27" s="627"/>
      <c r="AK27" s="627"/>
      <c r="AL27" s="628" t="s">
        <v>108</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8562015</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5840802</v>
      </c>
      <c r="CS27" s="655"/>
      <c r="CT27" s="655"/>
      <c r="CU27" s="655"/>
      <c r="CV27" s="655"/>
      <c r="CW27" s="655"/>
      <c r="CX27" s="655"/>
      <c r="CY27" s="656"/>
      <c r="CZ27" s="657">
        <v>22.6</v>
      </c>
      <c r="DA27" s="658"/>
      <c r="DB27" s="658"/>
      <c r="DC27" s="659"/>
      <c r="DD27" s="632">
        <v>1804422</v>
      </c>
      <c r="DE27" s="655"/>
      <c r="DF27" s="655"/>
      <c r="DG27" s="655"/>
      <c r="DH27" s="655"/>
      <c r="DI27" s="655"/>
      <c r="DJ27" s="655"/>
      <c r="DK27" s="656"/>
      <c r="DL27" s="632">
        <v>1801424</v>
      </c>
      <c r="DM27" s="655"/>
      <c r="DN27" s="655"/>
      <c r="DO27" s="655"/>
      <c r="DP27" s="655"/>
      <c r="DQ27" s="655"/>
      <c r="DR27" s="655"/>
      <c r="DS27" s="655"/>
      <c r="DT27" s="655"/>
      <c r="DU27" s="655"/>
      <c r="DV27" s="656"/>
      <c r="DW27" s="628">
        <v>11.2</v>
      </c>
      <c r="DX27" s="653"/>
      <c r="DY27" s="653"/>
      <c r="DZ27" s="653"/>
      <c r="EA27" s="653"/>
      <c r="EB27" s="653"/>
      <c r="EC27" s="654"/>
    </row>
    <row r="28" spans="2:133" ht="11.25" customHeight="1">
      <c r="B28" s="620" t="s">
        <v>278</v>
      </c>
      <c r="C28" s="621"/>
      <c r="D28" s="621"/>
      <c r="E28" s="621"/>
      <c r="F28" s="621"/>
      <c r="G28" s="621"/>
      <c r="H28" s="621"/>
      <c r="I28" s="621"/>
      <c r="J28" s="621"/>
      <c r="K28" s="621"/>
      <c r="L28" s="621"/>
      <c r="M28" s="621"/>
      <c r="N28" s="621"/>
      <c r="O28" s="621"/>
      <c r="P28" s="621"/>
      <c r="Q28" s="622"/>
      <c r="R28" s="623">
        <v>32872</v>
      </c>
      <c r="S28" s="624"/>
      <c r="T28" s="624"/>
      <c r="U28" s="624"/>
      <c r="V28" s="624"/>
      <c r="W28" s="624"/>
      <c r="X28" s="624"/>
      <c r="Y28" s="625"/>
      <c r="Z28" s="626">
        <v>0.1</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2792678</v>
      </c>
      <c r="CS28" s="624"/>
      <c r="CT28" s="624"/>
      <c r="CU28" s="624"/>
      <c r="CV28" s="624"/>
      <c r="CW28" s="624"/>
      <c r="CX28" s="624"/>
      <c r="CY28" s="625"/>
      <c r="CZ28" s="657">
        <v>10.8</v>
      </c>
      <c r="DA28" s="658"/>
      <c r="DB28" s="658"/>
      <c r="DC28" s="659"/>
      <c r="DD28" s="632">
        <v>2754696</v>
      </c>
      <c r="DE28" s="624"/>
      <c r="DF28" s="624"/>
      <c r="DG28" s="624"/>
      <c r="DH28" s="624"/>
      <c r="DI28" s="624"/>
      <c r="DJ28" s="624"/>
      <c r="DK28" s="625"/>
      <c r="DL28" s="632">
        <v>2754696</v>
      </c>
      <c r="DM28" s="624"/>
      <c r="DN28" s="624"/>
      <c r="DO28" s="624"/>
      <c r="DP28" s="624"/>
      <c r="DQ28" s="624"/>
      <c r="DR28" s="624"/>
      <c r="DS28" s="624"/>
      <c r="DT28" s="624"/>
      <c r="DU28" s="624"/>
      <c r="DV28" s="625"/>
      <c r="DW28" s="628">
        <v>17.2</v>
      </c>
      <c r="DX28" s="653"/>
      <c r="DY28" s="653"/>
      <c r="DZ28" s="653"/>
      <c r="EA28" s="653"/>
      <c r="EB28" s="653"/>
      <c r="EC28" s="654"/>
    </row>
    <row r="29" spans="2:133" ht="11.25" customHeight="1">
      <c r="B29" s="620" t="s">
        <v>280</v>
      </c>
      <c r="C29" s="621"/>
      <c r="D29" s="621"/>
      <c r="E29" s="621"/>
      <c r="F29" s="621"/>
      <c r="G29" s="621"/>
      <c r="H29" s="621"/>
      <c r="I29" s="621"/>
      <c r="J29" s="621"/>
      <c r="K29" s="621"/>
      <c r="L29" s="621"/>
      <c r="M29" s="621"/>
      <c r="N29" s="621"/>
      <c r="O29" s="621"/>
      <c r="P29" s="621"/>
      <c r="Q29" s="622"/>
      <c r="R29" s="623">
        <v>65711</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2792413</v>
      </c>
      <c r="CS29" s="655"/>
      <c r="CT29" s="655"/>
      <c r="CU29" s="655"/>
      <c r="CV29" s="655"/>
      <c r="CW29" s="655"/>
      <c r="CX29" s="655"/>
      <c r="CY29" s="656"/>
      <c r="CZ29" s="657">
        <v>10.8</v>
      </c>
      <c r="DA29" s="658"/>
      <c r="DB29" s="658"/>
      <c r="DC29" s="659"/>
      <c r="DD29" s="632">
        <v>2754431</v>
      </c>
      <c r="DE29" s="655"/>
      <c r="DF29" s="655"/>
      <c r="DG29" s="655"/>
      <c r="DH29" s="655"/>
      <c r="DI29" s="655"/>
      <c r="DJ29" s="655"/>
      <c r="DK29" s="656"/>
      <c r="DL29" s="632">
        <v>2754431</v>
      </c>
      <c r="DM29" s="655"/>
      <c r="DN29" s="655"/>
      <c r="DO29" s="655"/>
      <c r="DP29" s="655"/>
      <c r="DQ29" s="655"/>
      <c r="DR29" s="655"/>
      <c r="DS29" s="655"/>
      <c r="DT29" s="655"/>
      <c r="DU29" s="655"/>
      <c r="DV29" s="656"/>
      <c r="DW29" s="628">
        <v>17.2</v>
      </c>
      <c r="DX29" s="653"/>
      <c r="DY29" s="653"/>
      <c r="DZ29" s="653"/>
      <c r="EA29" s="653"/>
      <c r="EB29" s="653"/>
      <c r="EC29" s="654"/>
    </row>
    <row r="30" spans="2:133" ht="11.25" customHeight="1">
      <c r="B30" s="620" t="s">
        <v>285</v>
      </c>
      <c r="C30" s="621"/>
      <c r="D30" s="621"/>
      <c r="E30" s="621"/>
      <c r="F30" s="621"/>
      <c r="G30" s="621"/>
      <c r="H30" s="621"/>
      <c r="I30" s="621"/>
      <c r="J30" s="621"/>
      <c r="K30" s="621"/>
      <c r="L30" s="621"/>
      <c r="M30" s="621"/>
      <c r="N30" s="621"/>
      <c r="O30" s="621"/>
      <c r="P30" s="621"/>
      <c r="Q30" s="622"/>
      <c r="R30" s="623">
        <v>1255285</v>
      </c>
      <c r="S30" s="624"/>
      <c r="T30" s="624"/>
      <c r="U30" s="624"/>
      <c r="V30" s="624"/>
      <c r="W30" s="624"/>
      <c r="X30" s="624"/>
      <c r="Y30" s="625"/>
      <c r="Z30" s="626">
        <v>4.5999999999999996</v>
      </c>
      <c r="AA30" s="626"/>
      <c r="AB30" s="626"/>
      <c r="AC30" s="626"/>
      <c r="AD30" s="627" t="s">
        <v>108</v>
      </c>
      <c r="AE30" s="627"/>
      <c r="AF30" s="627"/>
      <c r="AG30" s="627"/>
      <c r="AH30" s="627"/>
      <c r="AI30" s="627"/>
      <c r="AJ30" s="627"/>
      <c r="AK30" s="627"/>
      <c r="AL30" s="628" t="s">
        <v>108</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98.6</v>
      </c>
      <c r="BH30" s="682"/>
      <c r="BI30" s="682"/>
      <c r="BJ30" s="682"/>
      <c r="BK30" s="682"/>
      <c r="BL30" s="682"/>
      <c r="BM30" s="618">
        <v>94.1</v>
      </c>
      <c r="BN30" s="682"/>
      <c r="BO30" s="682"/>
      <c r="BP30" s="682"/>
      <c r="BQ30" s="683"/>
      <c r="BR30" s="681">
        <v>98.4</v>
      </c>
      <c r="BS30" s="682"/>
      <c r="BT30" s="682"/>
      <c r="BU30" s="682"/>
      <c r="BV30" s="682"/>
      <c r="BW30" s="682"/>
      <c r="BX30" s="618">
        <v>93</v>
      </c>
      <c r="BY30" s="682"/>
      <c r="BZ30" s="682"/>
      <c r="CA30" s="682"/>
      <c r="CB30" s="683"/>
      <c r="CD30" s="686"/>
      <c r="CE30" s="687"/>
      <c r="CF30" s="637" t="s">
        <v>288</v>
      </c>
      <c r="CG30" s="638"/>
      <c r="CH30" s="638"/>
      <c r="CI30" s="638"/>
      <c r="CJ30" s="638"/>
      <c r="CK30" s="638"/>
      <c r="CL30" s="638"/>
      <c r="CM30" s="638"/>
      <c r="CN30" s="638"/>
      <c r="CO30" s="638"/>
      <c r="CP30" s="638"/>
      <c r="CQ30" s="639"/>
      <c r="CR30" s="623">
        <v>2489409</v>
      </c>
      <c r="CS30" s="624"/>
      <c r="CT30" s="624"/>
      <c r="CU30" s="624"/>
      <c r="CV30" s="624"/>
      <c r="CW30" s="624"/>
      <c r="CX30" s="624"/>
      <c r="CY30" s="625"/>
      <c r="CZ30" s="657">
        <v>9.6</v>
      </c>
      <c r="DA30" s="658"/>
      <c r="DB30" s="658"/>
      <c r="DC30" s="659"/>
      <c r="DD30" s="632">
        <v>2451891</v>
      </c>
      <c r="DE30" s="624"/>
      <c r="DF30" s="624"/>
      <c r="DG30" s="624"/>
      <c r="DH30" s="624"/>
      <c r="DI30" s="624"/>
      <c r="DJ30" s="624"/>
      <c r="DK30" s="625"/>
      <c r="DL30" s="632">
        <v>2451891</v>
      </c>
      <c r="DM30" s="624"/>
      <c r="DN30" s="624"/>
      <c r="DO30" s="624"/>
      <c r="DP30" s="624"/>
      <c r="DQ30" s="624"/>
      <c r="DR30" s="624"/>
      <c r="DS30" s="624"/>
      <c r="DT30" s="624"/>
      <c r="DU30" s="624"/>
      <c r="DV30" s="625"/>
      <c r="DW30" s="628">
        <v>15.3</v>
      </c>
      <c r="DX30" s="653"/>
      <c r="DY30" s="653"/>
      <c r="DZ30" s="653"/>
      <c r="EA30" s="653"/>
      <c r="EB30" s="653"/>
      <c r="EC30" s="654"/>
    </row>
    <row r="31" spans="2:133" ht="11.25" customHeight="1">
      <c r="B31" s="620" t="s">
        <v>289</v>
      </c>
      <c r="C31" s="621"/>
      <c r="D31" s="621"/>
      <c r="E31" s="621"/>
      <c r="F31" s="621"/>
      <c r="G31" s="621"/>
      <c r="H31" s="621"/>
      <c r="I31" s="621"/>
      <c r="J31" s="621"/>
      <c r="K31" s="621"/>
      <c r="L31" s="621"/>
      <c r="M31" s="621"/>
      <c r="N31" s="621"/>
      <c r="O31" s="621"/>
      <c r="P31" s="621"/>
      <c r="Q31" s="622"/>
      <c r="R31" s="623">
        <v>1667568</v>
      </c>
      <c r="S31" s="624"/>
      <c r="T31" s="624"/>
      <c r="U31" s="624"/>
      <c r="V31" s="624"/>
      <c r="W31" s="624"/>
      <c r="X31" s="624"/>
      <c r="Y31" s="625"/>
      <c r="Z31" s="626">
        <v>6.1</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98.8</v>
      </c>
      <c r="BH31" s="655"/>
      <c r="BI31" s="655"/>
      <c r="BJ31" s="655"/>
      <c r="BK31" s="655"/>
      <c r="BL31" s="655"/>
      <c r="BM31" s="629">
        <v>95.6</v>
      </c>
      <c r="BN31" s="679"/>
      <c r="BO31" s="679"/>
      <c r="BP31" s="679"/>
      <c r="BQ31" s="680"/>
      <c r="BR31" s="678">
        <v>98.7</v>
      </c>
      <c r="BS31" s="655"/>
      <c r="BT31" s="655"/>
      <c r="BU31" s="655"/>
      <c r="BV31" s="655"/>
      <c r="BW31" s="655"/>
      <c r="BX31" s="629">
        <v>94.7</v>
      </c>
      <c r="BY31" s="679"/>
      <c r="BZ31" s="679"/>
      <c r="CA31" s="679"/>
      <c r="CB31" s="680"/>
      <c r="CD31" s="686"/>
      <c r="CE31" s="687"/>
      <c r="CF31" s="637" t="s">
        <v>292</v>
      </c>
      <c r="CG31" s="638"/>
      <c r="CH31" s="638"/>
      <c r="CI31" s="638"/>
      <c r="CJ31" s="638"/>
      <c r="CK31" s="638"/>
      <c r="CL31" s="638"/>
      <c r="CM31" s="638"/>
      <c r="CN31" s="638"/>
      <c r="CO31" s="638"/>
      <c r="CP31" s="638"/>
      <c r="CQ31" s="639"/>
      <c r="CR31" s="623">
        <v>303004</v>
      </c>
      <c r="CS31" s="655"/>
      <c r="CT31" s="655"/>
      <c r="CU31" s="655"/>
      <c r="CV31" s="655"/>
      <c r="CW31" s="655"/>
      <c r="CX31" s="655"/>
      <c r="CY31" s="656"/>
      <c r="CZ31" s="657">
        <v>1.2</v>
      </c>
      <c r="DA31" s="658"/>
      <c r="DB31" s="658"/>
      <c r="DC31" s="659"/>
      <c r="DD31" s="632">
        <v>302540</v>
      </c>
      <c r="DE31" s="655"/>
      <c r="DF31" s="655"/>
      <c r="DG31" s="655"/>
      <c r="DH31" s="655"/>
      <c r="DI31" s="655"/>
      <c r="DJ31" s="655"/>
      <c r="DK31" s="656"/>
      <c r="DL31" s="632">
        <v>302540</v>
      </c>
      <c r="DM31" s="655"/>
      <c r="DN31" s="655"/>
      <c r="DO31" s="655"/>
      <c r="DP31" s="655"/>
      <c r="DQ31" s="655"/>
      <c r="DR31" s="655"/>
      <c r="DS31" s="655"/>
      <c r="DT31" s="655"/>
      <c r="DU31" s="655"/>
      <c r="DV31" s="656"/>
      <c r="DW31" s="628">
        <v>1.9</v>
      </c>
      <c r="DX31" s="653"/>
      <c r="DY31" s="653"/>
      <c r="DZ31" s="653"/>
      <c r="EA31" s="653"/>
      <c r="EB31" s="653"/>
      <c r="EC31" s="654"/>
    </row>
    <row r="32" spans="2:133" ht="11.25" customHeight="1">
      <c r="B32" s="620" t="s">
        <v>293</v>
      </c>
      <c r="C32" s="621"/>
      <c r="D32" s="621"/>
      <c r="E32" s="621"/>
      <c r="F32" s="621"/>
      <c r="G32" s="621"/>
      <c r="H32" s="621"/>
      <c r="I32" s="621"/>
      <c r="J32" s="621"/>
      <c r="K32" s="621"/>
      <c r="L32" s="621"/>
      <c r="M32" s="621"/>
      <c r="N32" s="621"/>
      <c r="O32" s="621"/>
      <c r="P32" s="621"/>
      <c r="Q32" s="622"/>
      <c r="R32" s="623">
        <v>630953</v>
      </c>
      <c r="S32" s="624"/>
      <c r="T32" s="624"/>
      <c r="U32" s="624"/>
      <c r="V32" s="624"/>
      <c r="W32" s="624"/>
      <c r="X32" s="624"/>
      <c r="Y32" s="625"/>
      <c r="Z32" s="626">
        <v>2.2999999999999998</v>
      </c>
      <c r="AA32" s="626"/>
      <c r="AB32" s="626"/>
      <c r="AC32" s="626"/>
      <c r="AD32" s="627">
        <v>21328</v>
      </c>
      <c r="AE32" s="627"/>
      <c r="AF32" s="627"/>
      <c r="AG32" s="627"/>
      <c r="AH32" s="627"/>
      <c r="AI32" s="627"/>
      <c r="AJ32" s="627"/>
      <c r="AK32" s="627"/>
      <c r="AL32" s="628">
        <v>0.1</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98.2</v>
      </c>
      <c r="BH32" s="691"/>
      <c r="BI32" s="691"/>
      <c r="BJ32" s="691"/>
      <c r="BK32" s="691"/>
      <c r="BL32" s="691"/>
      <c r="BM32" s="692">
        <v>91.4</v>
      </c>
      <c r="BN32" s="691"/>
      <c r="BO32" s="691"/>
      <c r="BP32" s="691"/>
      <c r="BQ32" s="693"/>
      <c r="BR32" s="690">
        <v>97.9</v>
      </c>
      <c r="BS32" s="691"/>
      <c r="BT32" s="691"/>
      <c r="BU32" s="691"/>
      <c r="BV32" s="691"/>
      <c r="BW32" s="691"/>
      <c r="BX32" s="692">
        <v>90.3</v>
      </c>
      <c r="BY32" s="691"/>
      <c r="BZ32" s="691"/>
      <c r="CA32" s="691"/>
      <c r="CB32" s="693"/>
      <c r="CD32" s="688"/>
      <c r="CE32" s="689"/>
      <c r="CF32" s="637" t="s">
        <v>295</v>
      </c>
      <c r="CG32" s="638"/>
      <c r="CH32" s="638"/>
      <c r="CI32" s="638"/>
      <c r="CJ32" s="638"/>
      <c r="CK32" s="638"/>
      <c r="CL32" s="638"/>
      <c r="CM32" s="638"/>
      <c r="CN32" s="638"/>
      <c r="CO32" s="638"/>
      <c r="CP32" s="638"/>
      <c r="CQ32" s="639"/>
      <c r="CR32" s="623">
        <v>265</v>
      </c>
      <c r="CS32" s="624"/>
      <c r="CT32" s="624"/>
      <c r="CU32" s="624"/>
      <c r="CV32" s="624"/>
      <c r="CW32" s="624"/>
      <c r="CX32" s="624"/>
      <c r="CY32" s="625"/>
      <c r="CZ32" s="657">
        <v>0</v>
      </c>
      <c r="DA32" s="658"/>
      <c r="DB32" s="658"/>
      <c r="DC32" s="659"/>
      <c r="DD32" s="632">
        <v>265</v>
      </c>
      <c r="DE32" s="624"/>
      <c r="DF32" s="624"/>
      <c r="DG32" s="624"/>
      <c r="DH32" s="624"/>
      <c r="DI32" s="624"/>
      <c r="DJ32" s="624"/>
      <c r="DK32" s="625"/>
      <c r="DL32" s="632">
        <v>265</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296</v>
      </c>
      <c r="C33" s="621"/>
      <c r="D33" s="621"/>
      <c r="E33" s="621"/>
      <c r="F33" s="621"/>
      <c r="G33" s="621"/>
      <c r="H33" s="621"/>
      <c r="I33" s="621"/>
      <c r="J33" s="621"/>
      <c r="K33" s="621"/>
      <c r="L33" s="621"/>
      <c r="M33" s="621"/>
      <c r="N33" s="621"/>
      <c r="O33" s="621"/>
      <c r="P33" s="621"/>
      <c r="Q33" s="622"/>
      <c r="R33" s="623">
        <v>1799300</v>
      </c>
      <c r="S33" s="624"/>
      <c r="T33" s="624"/>
      <c r="U33" s="624"/>
      <c r="V33" s="624"/>
      <c r="W33" s="624"/>
      <c r="X33" s="624"/>
      <c r="Y33" s="625"/>
      <c r="Z33" s="626">
        <v>6.6</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11628339</v>
      </c>
      <c r="CS33" s="655"/>
      <c r="CT33" s="655"/>
      <c r="CU33" s="655"/>
      <c r="CV33" s="655"/>
      <c r="CW33" s="655"/>
      <c r="CX33" s="655"/>
      <c r="CY33" s="656"/>
      <c r="CZ33" s="657">
        <v>44.9</v>
      </c>
      <c r="DA33" s="658"/>
      <c r="DB33" s="658"/>
      <c r="DC33" s="659"/>
      <c r="DD33" s="632">
        <v>9873596</v>
      </c>
      <c r="DE33" s="655"/>
      <c r="DF33" s="655"/>
      <c r="DG33" s="655"/>
      <c r="DH33" s="655"/>
      <c r="DI33" s="655"/>
      <c r="DJ33" s="655"/>
      <c r="DK33" s="656"/>
      <c r="DL33" s="632">
        <v>6068958</v>
      </c>
      <c r="DM33" s="655"/>
      <c r="DN33" s="655"/>
      <c r="DO33" s="655"/>
      <c r="DP33" s="655"/>
      <c r="DQ33" s="655"/>
      <c r="DR33" s="655"/>
      <c r="DS33" s="655"/>
      <c r="DT33" s="655"/>
      <c r="DU33" s="655"/>
      <c r="DV33" s="656"/>
      <c r="DW33" s="628">
        <v>37.9</v>
      </c>
      <c r="DX33" s="653"/>
      <c r="DY33" s="653"/>
      <c r="DZ33" s="653"/>
      <c r="EA33" s="653"/>
      <c r="EB33" s="653"/>
      <c r="EC33" s="654"/>
    </row>
    <row r="34" spans="2:133" ht="11.25" customHeight="1">
      <c r="B34" s="620" t="s">
        <v>298</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3886060</v>
      </c>
      <c r="CS34" s="624"/>
      <c r="CT34" s="624"/>
      <c r="CU34" s="624"/>
      <c r="CV34" s="624"/>
      <c r="CW34" s="624"/>
      <c r="CX34" s="624"/>
      <c r="CY34" s="625"/>
      <c r="CZ34" s="657">
        <v>15</v>
      </c>
      <c r="DA34" s="658"/>
      <c r="DB34" s="658"/>
      <c r="DC34" s="659"/>
      <c r="DD34" s="632">
        <v>3008839</v>
      </c>
      <c r="DE34" s="624"/>
      <c r="DF34" s="624"/>
      <c r="DG34" s="624"/>
      <c r="DH34" s="624"/>
      <c r="DI34" s="624"/>
      <c r="DJ34" s="624"/>
      <c r="DK34" s="625"/>
      <c r="DL34" s="632">
        <v>1922798</v>
      </c>
      <c r="DM34" s="624"/>
      <c r="DN34" s="624"/>
      <c r="DO34" s="624"/>
      <c r="DP34" s="624"/>
      <c r="DQ34" s="624"/>
      <c r="DR34" s="624"/>
      <c r="DS34" s="624"/>
      <c r="DT34" s="624"/>
      <c r="DU34" s="624"/>
      <c r="DV34" s="625"/>
      <c r="DW34" s="628">
        <v>12</v>
      </c>
      <c r="DX34" s="653"/>
      <c r="DY34" s="653"/>
      <c r="DZ34" s="653"/>
      <c r="EA34" s="653"/>
      <c r="EB34" s="653"/>
      <c r="EC34" s="654"/>
    </row>
    <row r="35" spans="2:133" ht="11.25" customHeight="1">
      <c r="B35" s="620" t="s">
        <v>302</v>
      </c>
      <c r="C35" s="621"/>
      <c r="D35" s="621"/>
      <c r="E35" s="621"/>
      <c r="F35" s="621"/>
      <c r="G35" s="621"/>
      <c r="H35" s="621"/>
      <c r="I35" s="621"/>
      <c r="J35" s="621"/>
      <c r="K35" s="621"/>
      <c r="L35" s="621"/>
      <c r="M35" s="621"/>
      <c r="N35" s="621"/>
      <c r="O35" s="621"/>
      <c r="P35" s="621"/>
      <c r="Q35" s="622"/>
      <c r="R35" s="623">
        <v>700000</v>
      </c>
      <c r="S35" s="624"/>
      <c r="T35" s="624"/>
      <c r="U35" s="624"/>
      <c r="V35" s="624"/>
      <c r="W35" s="624"/>
      <c r="X35" s="624"/>
      <c r="Y35" s="625"/>
      <c r="Z35" s="626">
        <v>2.6</v>
      </c>
      <c r="AA35" s="626"/>
      <c r="AB35" s="626"/>
      <c r="AC35" s="626"/>
      <c r="AD35" s="627" t="s">
        <v>108</v>
      </c>
      <c r="AE35" s="627"/>
      <c r="AF35" s="627"/>
      <c r="AG35" s="627"/>
      <c r="AH35" s="627"/>
      <c r="AI35" s="627"/>
      <c r="AJ35" s="627"/>
      <c r="AK35" s="627"/>
      <c r="AL35" s="628" t="s">
        <v>108</v>
      </c>
      <c r="AM35" s="629"/>
      <c r="AN35" s="629"/>
      <c r="AO35" s="630"/>
      <c r="AP35" s="186"/>
      <c r="AQ35" s="634" t="s">
        <v>303</v>
      </c>
      <c r="AR35" s="635"/>
      <c r="AS35" s="635"/>
      <c r="AT35" s="635"/>
      <c r="AU35" s="635"/>
      <c r="AV35" s="635"/>
      <c r="AW35" s="635"/>
      <c r="AX35" s="635"/>
      <c r="AY35" s="636"/>
      <c r="AZ35" s="612">
        <v>2984000</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308215</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42819</v>
      </c>
      <c r="CS35" s="655"/>
      <c r="CT35" s="655"/>
      <c r="CU35" s="655"/>
      <c r="CV35" s="655"/>
      <c r="CW35" s="655"/>
      <c r="CX35" s="655"/>
      <c r="CY35" s="656"/>
      <c r="CZ35" s="657">
        <v>0.2</v>
      </c>
      <c r="DA35" s="658"/>
      <c r="DB35" s="658"/>
      <c r="DC35" s="659"/>
      <c r="DD35" s="632">
        <v>25159</v>
      </c>
      <c r="DE35" s="655"/>
      <c r="DF35" s="655"/>
      <c r="DG35" s="655"/>
      <c r="DH35" s="655"/>
      <c r="DI35" s="655"/>
      <c r="DJ35" s="655"/>
      <c r="DK35" s="656"/>
      <c r="DL35" s="632">
        <v>22097</v>
      </c>
      <c r="DM35" s="655"/>
      <c r="DN35" s="655"/>
      <c r="DO35" s="655"/>
      <c r="DP35" s="655"/>
      <c r="DQ35" s="655"/>
      <c r="DR35" s="655"/>
      <c r="DS35" s="655"/>
      <c r="DT35" s="655"/>
      <c r="DU35" s="655"/>
      <c r="DV35" s="656"/>
      <c r="DW35" s="628">
        <v>0.1</v>
      </c>
      <c r="DX35" s="653"/>
      <c r="DY35" s="653"/>
      <c r="DZ35" s="653"/>
      <c r="EA35" s="653"/>
      <c r="EB35" s="653"/>
      <c r="EC35" s="654"/>
    </row>
    <row r="36" spans="2:133" ht="11.25" customHeight="1">
      <c r="B36" s="666" t="s">
        <v>306</v>
      </c>
      <c r="C36" s="667"/>
      <c r="D36" s="667"/>
      <c r="E36" s="667"/>
      <c r="F36" s="667"/>
      <c r="G36" s="667"/>
      <c r="H36" s="667"/>
      <c r="I36" s="667"/>
      <c r="J36" s="667"/>
      <c r="K36" s="667"/>
      <c r="L36" s="667"/>
      <c r="M36" s="667"/>
      <c r="N36" s="667"/>
      <c r="O36" s="667"/>
      <c r="P36" s="667"/>
      <c r="Q36" s="668"/>
      <c r="R36" s="695">
        <v>27322327</v>
      </c>
      <c r="S36" s="696"/>
      <c r="T36" s="696"/>
      <c r="U36" s="696"/>
      <c r="V36" s="696"/>
      <c r="W36" s="696"/>
      <c r="X36" s="696"/>
      <c r="Y36" s="697"/>
      <c r="Z36" s="698">
        <v>100</v>
      </c>
      <c r="AA36" s="698"/>
      <c r="AB36" s="698"/>
      <c r="AC36" s="698"/>
      <c r="AD36" s="699">
        <v>15324355</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1089927</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228205</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2998087</v>
      </c>
      <c r="CS36" s="624"/>
      <c r="CT36" s="624"/>
      <c r="CU36" s="624"/>
      <c r="CV36" s="624"/>
      <c r="CW36" s="624"/>
      <c r="CX36" s="624"/>
      <c r="CY36" s="625"/>
      <c r="CZ36" s="657">
        <v>11.6</v>
      </c>
      <c r="DA36" s="658"/>
      <c r="DB36" s="658"/>
      <c r="DC36" s="659"/>
      <c r="DD36" s="632">
        <v>2644758</v>
      </c>
      <c r="DE36" s="624"/>
      <c r="DF36" s="624"/>
      <c r="DG36" s="624"/>
      <c r="DH36" s="624"/>
      <c r="DI36" s="624"/>
      <c r="DJ36" s="624"/>
      <c r="DK36" s="625"/>
      <c r="DL36" s="632">
        <v>1975821</v>
      </c>
      <c r="DM36" s="624"/>
      <c r="DN36" s="624"/>
      <c r="DO36" s="624"/>
      <c r="DP36" s="624"/>
      <c r="DQ36" s="624"/>
      <c r="DR36" s="624"/>
      <c r="DS36" s="624"/>
      <c r="DT36" s="624"/>
      <c r="DU36" s="624"/>
      <c r="DV36" s="625"/>
      <c r="DW36" s="628">
        <v>12.3</v>
      </c>
      <c r="DX36" s="653"/>
      <c r="DY36" s="653"/>
      <c r="DZ36" s="653"/>
      <c r="EA36" s="653"/>
      <c r="EB36" s="653"/>
      <c r="EC36" s="654"/>
    </row>
    <row r="37" spans="2:133" ht="11.25" customHeight="1">
      <c r="AQ37" s="702" t="s">
        <v>310</v>
      </c>
      <c r="AR37" s="703"/>
      <c r="AS37" s="703"/>
      <c r="AT37" s="703"/>
      <c r="AU37" s="703"/>
      <c r="AV37" s="703"/>
      <c r="AW37" s="703"/>
      <c r="AX37" s="703"/>
      <c r="AY37" s="704"/>
      <c r="AZ37" s="623">
        <v>72343</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10852</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1566761</v>
      </c>
      <c r="CS37" s="655"/>
      <c r="CT37" s="655"/>
      <c r="CU37" s="655"/>
      <c r="CV37" s="655"/>
      <c r="CW37" s="655"/>
      <c r="CX37" s="655"/>
      <c r="CY37" s="656"/>
      <c r="CZ37" s="657">
        <v>6.1</v>
      </c>
      <c r="DA37" s="658"/>
      <c r="DB37" s="658"/>
      <c r="DC37" s="659"/>
      <c r="DD37" s="632">
        <v>1553684</v>
      </c>
      <c r="DE37" s="655"/>
      <c r="DF37" s="655"/>
      <c r="DG37" s="655"/>
      <c r="DH37" s="655"/>
      <c r="DI37" s="655"/>
      <c r="DJ37" s="655"/>
      <c r="DK37" s="656"/>
      <c r="DL37" s="632">
        <v>1392024</v>
      </c>
      <c r="DM37" s="655"/>
      <c r="DN37" s="655"/>
      <c r="DO37" s="655"/>
      <c r="DP37" s="655"/>
      <c r="DQ37" s="655"/>
      <c r="DR37" s="655"/>
      <c r="DS37" s="655"/>
      <c r="DT37" s="655"/>
      <c r="DU37" s="655"/>
      <c r="DV37" s="656"/>
      <c r="DW37" s="628">
        <v>8.6999999999999993</v>
      </c>
      <c r="DX37" s="653"/>
      <c r="DY37" s="653"/>
      <c r="DZ37" s="653"/>
      <c r="EA37" s="653"/>
      <c r="EB37" s="653"/>
      <c r="EC37" s="654"/>
    </row>
    <row r="38" spans="2:133" ht="11.25" customHeight="1">
      <c r="AQ38" s="702" t="s">
        <v>313</v>
      </c>
      <c r="AR38" s="703"/>
      <c r="AS38" s="703"/>
      <c r="AT38" s="703"/>
      <c r="AU38" s="703"/>
      <c r="AV38" s="703"/>
      <c r="AW38" s="703"/>
      <c r="AX38" s="703"/>
      <c r="AY38" s="704"/>
      <c r="AZ38" s="623">
        <v>890</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18501</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2983110</v>
      </c>
      <c r="CS38" s="624"/>
      <c r="CT38" s="624"/>
      <c r="CU38" s="624"/>
      <c r="CV38" s="624"/>
      <c r="CW38" s="624"/>
      <c r="CX38" s="624"/>
      <c r="CY38" s="625"/>
      <c r="CZ38" s="657">
        <v>11.5</v>
      </c>
      <c r="DA38" s="658"/>
      <c r="DB38" s="658"/>
      <c r="DC38" s="659"/>
      <c r="DD38" s="632">
        <v>2544650</v>
      </c>
      <c r="DE38" s="624"/>
      <c r="DF38" s="624"/>
      <c r="DG38" s="624"/>
      <c r="DH38" s="624"/>
      <c r="DI38" s="624"/>
      <c r="DJ38" s="624"/>
      <c r="DK38" s="625"/>
      <c r="DL38" s="632">
        <v>2148242</v>
      </c>
      <c r="DM38" s="624"/>
      <c r="DN38" s="624"/>
      <c r="DO38" s="624"/>
      <c r="DP38" s="624"/>
      <c r="DQ38" s="624"/>
      <c r="DR38" s="624"/>
      <c r="DS38" s="624"/>
      <c r="DT38" s="624"/>
      <c r="DU38" s="624"/>
      <c r="DV38" s="625"/>
      <c r="DW38" s="628">
        <v>13.4</v>
      </c>
      <c r="DX38" s="653"/>
      <c r="DY38" s="653"/>
      <c r="DZ38" s="653"/>
      <c r="EA38" s="653"/>
      <c r="EB38" s="653"/>
      <c r="EC38" s="654"/>
    </row>
    <row r="39" spans="2:133" ht="11.25" customHeight="1">
      <c r="AQ39" s="702" t="s">
        <v>316</v>
      </c>
      <c r="AR39" s="703"/>
      <c r="AS39" s="703"/>
      <c r="AT39" s="703"/>
      <c r="AU39" s="703"/>
      <c r="AV39" s="703"/>
      <c r="AW39" s="703"/>
      <c r="AX39" s="703"/>
      <c r="AY39" s="704"/>
      <c r="AZ39" s="623" t="s">
        <v>108</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103</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1715263</v>
      </c>
      <c r="CS39" s="655"/>
      <c r="CT39" s="655"/>
      <c r="CU39" s="655"/>
      <c r="CV39" s="655"/>
      <c r="CW39" s="655"/>
      <c r="CX39" s="655"/>
      <c r="CY39" s="656"/>
      <c r="CZ39" s="657">
        <v>6.6</v>
      </c>
      <c r="DA39" s="658"/>
      <c r="DB39" s="658"/>
      <c r="DC39" s="659"/>
      <c r="DD39" s="632">
        <v>1650190</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603199</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95</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3000</v>
      </c>
      <c r="CS40" s="624"/>
      <c r="CT40" s="624"/>
      <c r="CU40" s="624"/>
      <c r="CV40" s="624"/>
      <c r="CW40" s="624"/>
      <c r="CX40" s="624"/>
      <c r="CY40" s="625"/>
      <c r="CZ40" s="657">
        <v>0</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1217641</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291</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205</v>
      </c>
      <c r="CS41" s="655"/>
      <c r="CT41" s="655"/>
      <c r="CU41" s="655"/>
      <c r="CV41" s="655"/>
      <c r="CW41" s="655"/>
      <c r="CX41" s="655"/>
      <c r="CY41" s="656"/>
      <c r="CZ41" s="657" t="s">
        <v>205</v>
      </c>
      <c r="DA41" s="658"/>
      <c r="DB41" s="658"/>
      <c r="DC41" s="659"/>
      <c r="DD41" s="632" t="s">
        <v>205</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2279489</v>
      </c>
      <c r="CS42" s="624"/>
      <c r="CT42" s="624"/>
      <c r="CU42" s="624"/>
      <c r="CV42" s="624"/>
      <c r="CW42" s="624"/>
      <c r="CX42" s="624"/>
      <c r="CY42" s="625"/>
      <c r="CZ42" s="657">
        <v>8.8000000000000007</v>
      </c>
      <c r="DA42" s="706"/>
      <c r="DB42" s="706"/>
      <c r="DC42" s="707"/>
      <c r="DD42" s="632">
        <v>575120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27719</v>
      </c>
      <c r="CS43" s="655"/>
      <c r="CT43" s="655"/>
      <c r="CU43" s="655"/>
      <c r="CV43" s="655"/>
      <c r="CW43" s="655"/>
      <c r="CX43" s="655"/>
      <c r="CY43" s="656"/>
      <c r="CZ43" s="657">
        <v>0.1</v>
      </c>
      <c r="DA43" s="658"/>
      <c r="DB43" s="658"/>
      <c r="DC43" s="659"/>
      <c r="DD43" s="632">
        <v>1900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330</v>
      </c>
      <c r="CD44" s="729" t="s">
        <v>283</v>
      </c>
      <c r="CE44" s="730"/>
      <c r="CF44" s="620" t="s">
        <v>331</v>
      </c>
      <c r="CG44" s="621"/>
      <c r="CH44" s="621"/>
      <c r="CI44" s="621"/>
      <c r="CJ44" s="621"/>
      <c r="CK44" s="621"/>
      <c r="CL44" s="621"/>
      <c r="CM44" s="621"/>
      <c r="CN44" s="621"/>
      <c r="CO44" s="621"/>
      <c r="CP44" s="621"/>
      <c r="CQ44" s="622"/>
      <c r="CR44" s="623">
        <v>2279489</v>
      </c>
      <c r="CS44" s="624"/>
      <c r="CT44" s="624"/>
      <c r="CU44" s="624"/>
      <c r="CV44" s="624"/>
      <c r="CW44" s="624"/>
      <c r="CX44" s="624"/>
      <c r="CY44" s="625"/>
      <c r="CZ44" s="657">
        <v>8.8000000000000007</v>
      </c>
      <c r="DA44" s="706"/>
      <c r="DB44" s="706"/>
      <c r="DC44" s="707"/>
      <c r="DD44" s="632">
        <v>575120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332</v>
      </c>
      <c r="CG45" s="621"/>
      <c r="CH45" s="621"/>
      <c r="CI45" s="621"/>
      <c r="CJ45" s="621"/>
      <c r="CK45" s="621"/>
      <c r="CL45" s="621"/>
      <c r="CM45" s="621"/>
      <c r="CN45" s="621"/>
      <c r="CO45" s="621"/>
      <c r="CP45" s="621"/>
      <c r="CQ45" s="622"/>
      <c r="CR45" s="623">
        <v>1279582</v>
      </c>
      <c r="CS45" s="655"/>
      <c r="CT45" s="655"/>
      <c r="CU45" s="655"/>
      <c r="CV45" s="655"/>
      <c r="CW45" s="655"/>
      <c r="CX45" s="655"/>
      <c r="CY45" s="656"/>
      <c r="CZ45" s="657">
        <v>4.9000000000000004</v>
      </c>
      <c r="DA45" s="658"/>
      <c r="DB45" s="658"/>
      <c r="DC45" s="659"/>
      <c r="DD45" s="632">
        <v>35067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333</v>
      </c>
      <c r="CG46" s="621"/>
      <c r="CH46" s="621"/>
      <c r="CI46" s="621"/>
      <c r="CJ46" s="621"/>
      <c r="CK46" s="621"/>
      <c r="CL46" s="621"/>
      <c r="CM46" s="621"/>
      <c r="CN46" s="621"/>
      <c r="CO46" s="621"/>
      <c r="CP46" s="621"/>
      <c r="CQ46" s="622"/>
      <c r="CR46" s="623">
        <v>988557</v>
      </c>
      <c r="CS46" s="624"/>
      <c r="CT46" s="624"/>
      <c r="CU46" s="624"/>
      <c r="CV46" s="624"/>
      <c r="CW46" s="624"/>
      <c r="CX46" s="624"/>
      <c r="CY46" s="625"/>
      <c r="CZ46" s="657">
        <v>3.8</v>
      </c>
      <c r="DA46" s="706"/>
      <c r="DB46" s="706"/>
      <c r="DC46" s="707"/>
      <c r="DD46" s="632">
        <v>536403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334</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335</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336</v>
      </c>
      <c r="CE49" s="667"/>
      <c r="CF49" s="667"/>
      <c r="CG49" s="667"/>
      <c r="CH49" s="667"/>
      <c r="CI49" s="667"/>
      <c r="CJ49" s="667"/>
      <c r="CK49" s="667"/>
      <c r="CL49" s="667"/>
      <c r="CM49" s="667"/>
      <c r="CN49" s="667"/>
      <c r="CO49" s="667"/>
      <c r="CP49" s="667"/>
      <c r="CQ49" s="668"/>
      <c r="CR49" s="695">
        <v>25887258</v>
      </c>
      <c r="CS49" s="691"/>
      <c r="CT49" s="691"/>
      <c r="CU49" s="691"/>
      <c r="CV49" s="691"/>
      <c r="CW49" s="691"/>
      <c r="CX49" s="691"/>
      <c r="CY49" s="718"/>
      <c r="CZ49" s="719">
        <v>100</v>
      </c>
      <c r="DA49" s="720"/>
      <c r="DB49" s="720"/>
      <c r="DC49" s="721"/>
      <c r="DD49" s="722">
        <v>17968735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359</v>
      </c>
      <c r="C7" s="750"/>
      <c r="D7" s="750"/>
      <c r="E7" s="750"/>
      <c r="F7" s="750"/>
      <c r="G7" s="750"/>
      <c r="H7" s="750"/>
      <c r="I7" s="750"/>
      <c r="J7" s="750"/>
      <c r="K7" s="750"/>
      <c r="L7" s="750"/>
      <c r="M7" s="750"/>
      <c r="N7" s="750"/>
      <c r="O7" s="750"/>
      <c r="P7" s="751"/>
      <c r="Q7" s="752">
        <v>27495</v>
      </c>
      <c r="R7" s="753"/>
      <c r="S7" s="753"/>
      <c r="T7" s="753"/>
      <c r="U7" s="753"/>
      <c r="V7" s="753">
        <v>26061</v>
      </c>
      <c r="W7" s="753"/>
      <c r="X7" s="753"/>
      <c r="Y7" s="753"/>
      <c r="Z7" s="753"/>
      <c r="AA7" s="753">
        <v>1434</v>
      </c>
      <c r="AB7" s="753"/>
      <c r="AC7" s="753"/>
      <c r="AD7" s="753"/>
      <c r="AE7" s="754"/>
      <c r="AF7" s="755">
        <v>1421</v>
      </c>
      <c r="AG7" s="756"/>
      <c r="AH7" s="756"/>
      <c r="AI7" s="756"/>
      <c r="AJ7" s="757"/>
      <c r="AK7" s="792">
        <v>1255</v>
      </c>
      <c r="AL7" s="793"/>
      <c r="AM7" s="793"/>
      <c r="AN7" s="793"/>
      <c r="AO7" s="793"/>
      <c r="AP7" s="793">
        <v>26185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360</v>
      </c>
      <c r="C8" s="774"/>
      <c r="D8" s="774"/>
      <c r="E8" s="774"/>
      <c r="F8" s="774"/>
      <c r="G8" s="774"/>
      <c r="H8" s="774"/>
      <c r="I8" s="774"/>
      <c r="J8" s="774"/>
      <c r="K8" s="774"/>
      <c r="L8" s="774"/>
      <c r="M8" s="774"/>
      <c r="N8" s="774"/>
      <c r="O8" s="774"/>
      <c r="P8" s="775"/>
      <c r="Q8" s="776">
        <v>1</v>
      </c>
      <c r="R8" s="777"/>
      <c r="S8" s="777"/>
      <c r="T8" s="777"/>
      <c r="U8" s="777"/>
      <c r="V8" s="777">
        <v>1</v>
      </c>
      <c r="W8" s="777"/>
      <c r="X8" s="777"/>
      <c r="Y8" s="777"/>
      <c r="Z8" s="777"/>
      <c r="AA8" s="777">
        <v>0</v>
      </c>
      <c r="AB8" s="777"/>
      <c r="AC8" s="777"/>
      <c r="AD8" s="777"/>
      <c r="AE8" s="778"/>
      <c r="AF8" s="779">
        <v>0</v>
      </c>
      <c r="AG8" s="780"/>
      <c r="AH8" s="780"/>
      <c r="AI8" s="780"/>
      <c r="AJ8" s="781"/>
      <c r="AK8" s="782">
        <v>0</v>
      </c>
      <c r="AL8" s="783"/>
      <c r="AM8" s="783"/>
      <c r="AN8" s="783"/>
      <c r="AO8" s="783"/>
      <c r="AP8" s="783">
        <v>6</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361</v>
      </c>
      <c r="C9" s="774"/>
      <c r="D9" s="774"/>
      <c r="E9" s="774"/>
      <c r="F9" s="774"/>
      <c r="G9" s="774"/>
      <c r="H9" s="774"/>
      <c r="I9" s="774"/>
      <c r="J9" s="774"/>
      <c r="K9" s="774"/>
      <c r="L9" s="774"/>
      <c r="M9" s="774"/>
      <c r="N9" s="774"/>
      <c r="O9" s="774"/>
      <c r="P9" s="775"/>
      <c r="Q9" s="776">
        <v>16</v>
      </c>
      <c r="R9" s="777"/>
      <c r="S9" s="777"/>
      <c r="T9" s="777"/>
      <c r="U9" s="777"/>
      <c r="V9" s="777">
        <v>15</v>
      </c>
      <c r="W9" s="777"/>
      <c r="X9" s="777"/>
      <c r="Y9" s="777"/>
      <c r="Z9" s="777"/>
      <c r="AA9" s="777">
        <v>1</v>
      </c>
      <c r="AB9" s="777"/>
      <c r="AC9" s="777"/>
      <c r="AD9" s="777"/>
      <c r="AE9" s="778"/>
      <c r="AF9" s="779">
        <v>1</v>
      </c>
      <c r="AG9" s="780"/>
      <c r="AH9" s="780"/>
      <c r="AI9" s="780"/>
      <c r="AJ9" s="781"/>
      <c r="AK9" s="782">
        <v>2</v>
      </c>
      <c r="AL9" s="783"/>
      <c r="AM9" s="783"/>
      <c r="AN9" s="783"/>
      <c r="AO9" s="783"/>
      <c r="AP9" s="783" t="s">
        <v>479</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27510</v>
      </c>
      <c r="R23" s="812"/>
      <c r="S23" s="812"/>
      <c r="T23" s="812"/>
      <c r="U23" s="812"/>
      <c r="V23" s="812">
        <v>26075</v>
      </c>
      <c r="W23" s="812"/>
      <c r="X23" s="812"/>
      <c r="Y23" s="812"/>
      <c r="Z23" s="812"/>
      <c r="AA23" s="812">
        <v>1435</v>
      </c>
      <c r="AB23" s="812"/>
      <c r="AC23" s="812"/>
      <c r="AD23" s="812"/>
      <c r="AE23" s="813"/>
      <c r="AF23" s="814">
        <v>1421</v>
      </c>
      <c r="AG23" s="812"/>
      <c r="AH23" s="812"/>
      <c r="AI23" s="812"/>
      <c r="AJ23" s="815"/>
      <c r="AK23" s="816"/>
      <c r="AL23" s="817"/>
      <c r="AM23" s="817"/>
      <c r="AN23" s="817"/>
      <c r="AO23" s="817"/>
      <c r="AP23" s="812">
        <v>26192</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342</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535</v>
      </c>
      <c r="C28" s="750"/>
      <c r="D28" s="750"/>
      <c r="E28" s="750"/>
      <c r="F28" s="750"/>
      <c r="G28" s="750"/>
      <c r="H28" s="750"/>
      <c r="I28" s="750"/>
      <c r="J28" s="750"/>
      <c r="K28" s="750"/>
      <c r="L28" s="750"/>
      <c r="M28" s="750"/>
      <c r="N28" s="750"/>
      <c r="O28" s="750"/>
      <c r="P28" s="751"/>
      <c r="Q28" s="840">
        <v>9201</v>
      </c>
      <c r="R28" s="841"/>
      <c r="S28" s="841"/>
      <c r="T28" s="841"/>
      <c r="U28" s="841"/>
      <c r="V28" s="841">
        <v>8893</v>
      </c>
      <c r="W28" s="841"/>
      <c r="X28" s="841"/>
      <c r="Y28" s="841"/>
      <c r="Z28" s="841"/>
      <c r="AA28" s="841">
        <v>308</v>
      </c>
      <c r="AB28" s="841"/>
      <c r="AC28" s="841"/>
      <c r="AD28" s="841"/>
      <c r="AE28" s="842"/>
      <c r="AF28" s="843">
        <v>308</v>
      </c>
      <c r="AG28" s="841"/>
      <c r="AH28" s="841"/>
      <c r="AI28" s="841"/>
      <c r="AJ28" s="844"/>
      <c r="AK28" s="845">
        <v>597</v>
      </c>
      <c r="AL28" s="846"/>
      <c r="AM28" s="846"/>
      <c r="AN28" s="846"/>
      <c r="AO28" s="846"/>
      <c r="AP28" s="846">
        <v>28</v>
      </c>
      <c r="AQ28" s="846"/>
      <c r="AR28" s="846"/>
      <c r="AS28" s="846"/>
      <c r="AT28" s="846"/>
      <c r="AU28" s="836" t="s">
        <v>536</v>
      </c>
      <c r="AV28" s="836"/>
      <c r="AW28" s="836"/>
      <c r="AX28" s="836"/>
      <c r="AY28" s="836"/>
      <c r="AZ28" s="837" t="s">
        <v>479</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537</v>
      </c>
      <c r="C29" s="774"/>
      <c r="D29" s="774"/>
      <c r="E29" s="774"/>
      <c r="F29" s="774"/>
      <c r="G29" s="774"/>
      <c r="H29" s="774"/>
      <c r="I29" s="774"/>
      <c r="J29" s="774"/>
      <c r="K29" s="774"/>
      <c r="L29" s="774"/>
      <c r="M29" s="774"/>
      <c r="N29" s="774"/>
      <c r="O29" s="774"/>
      <c r="P29" s="775"/>
      <c r="Q29" s="776">
        <v>581</v>
      </c>
      <c r="R29" s="777"/>
      <c r="S29" s="777"/>
      <c r="T29" s="777"/>
      <c r="U29" s="777"/>
      <c r="V29" s="777">
        <v>580</v>
      </c>
      <c r="W29" s="777"/>
      <c r="X29" s="777"/>
      <c r="Y29" s="777"/>
      <c r="Z29" s="777"/>
      <c r="AA29" s="777">
        <v>1</v>
      </c>
      <c r="AB29" s="777"/>
      <c r="AC29" s="777"/>
      <c r="AD29" s="777"/>
      <c r="AE29" s="778"/>
      <c r="AF29" s="779">
        <v>1</v>
      </c>
      <c r="AG29" s="780"/>
      <c r="AH29" s="780"/>
      <c r="AI29" s="780"/>
      <c r="AJ29" s="781"/>
      <c r="AK29" s="849">
        <v>176</v>
      </c>
      <c r="AL29" s="850"/>
      <c r="AM29" s="850"/>
      <c r="AN29" s="850"/>
      <c r="AO29" s="850"/>
      <c r="AP29" s="850" t="s">
        <v>536</v>
      </c>
      <c r="AQ29" s="850"/>
      <c r="AR29" s="850"/>
      <c r="AS29" s="850"/>
      <c r="AT29" s="850"/>
      <c r="AU29" s="836" t="s">
        <v>536</v>
      </c>
      <c r="AV29" s="836"/>
      <c r="AW29" s="836"/>
      <c r="AX29" s="836"/>
      <c r="AY29" s="836"/>
      <c r="AZ29" s="836" t="s">
        <v>479</v>
      </c>
      <c r="BA29" s="836"/>
      <c r="BB29" s="836"/>
      <c r="BC29" s="836"/>
      <c r="BD29" s="836"/>
      <c r="BE29" s="847"/>
      <c r="BF29" s="847"/>
      <c r="BG29" s="847"/>
      <c r="BH29" s="847"/>
      <c r="BI29" s="848"/>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538</v>
      </c>
      <c r="C30" s="774"/>
      <c r="D30" s="774"/>
      <c r="E30" s="774"/>
      <c r="F30" s="774"/>
      <c r="G30" s="774"/>
      <c r="H30" s="774"/>
      <c r="I30" s="774"/>
      <c r="J30" s="774"/>
      <c r="K30" s="774"/>
      <c r="L30" s="774"/>
      <c r="M30" s="774"/>
      <c r="N30" s="774"/>
      <c r="O30" s="774"/>
      <c r="P30" s="775"/>
      <c r="Q30" s="776">
        <v>4254</v>
      </c>
      <c r="R30" s="777"/>
      <c r="S30" s="777"/>
      <c r="T30" s="777"/>
      <c r="U30" s="777"/>
      <c r="V30" s="777">
        <v>4114</v>
      </c>
      <c r="W30" s="777"/>
      <c r="X30" s="777"/>
      <c r="Y30" s="777"/>
      <c r="Z30" s="777"/>
      <c r="AA30" s="777">
        <v>140</v>
      </c>
      <c r="AB30" s="777"/>
      <c r="AC30" s="777"/>
      <c r="AD30" s="777"/>
      <c r="AE30" s="778"/>
      <c r="AF30" s="779">
        <v>140</v>
      </c>
      <c r="AG30" s="780"/>
      <c r="AH30" s="780"/>
      <c r="AI30" s="780"/>
      <c r="AJ30" s="781"/>
      <c r="AK30" s="849">
        <v>594</v>
      </c>
      <c r="AL30" s="850"/>
      <c r="AM30" s="850"/>
      <c r="AN30" s="850"/>
      <c r="AO30" s="850"/>
      <c r="AP30" s="850" t="s">
        <v>536</v>
      </c>
      <c r="AQ30" s="850"/>
      <c r="AR30" s="850"/>
      <c r="AS30" s="850"/>
      <c r="AT30" s="850"/>
      <c r="AU30" s="836" t="s">
        <v>536</v>
      </c>
      <c r="AV30" s="836"/>
      <c r="AW30" s="836"/>
      <c r="AX30" s="836"/>
      <c r="AY30" s="836"/>
      <c r="AZ30" s="836" t="s">
        <v>479</v>
      </c>
      <c r="BA30" s="836"/>
      <c r="BB30" s="836"/>
      <c r="BC30" s="836"/>
      <c r="BD30" s="836"/>
      <c r="BE30" s="847"/>
      <c r="BF30" s="847"/>
      <c r="BG30" s="847"/>
      <c r="BH30" s="847"/>
      <c r="BI30" s="848"/>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539</v>
      </c>
      <c r="C31" s="774"/>
      <c r="D31" s="774"/>
      <c r="E31" s="774"/>
      <c r="F31" s="774"/>
      <c r="G31" s="774"/>
      <c r="H31" s="774"/>
      <c r="I31" s="774"/>
      <c r="J31" s="774"/>
      <c r="K31" s="774"/>
      <c r="L31" s="774"/>
      <c r="M31" s="774"/>
      <c r="N31" s="774"/>
      <c r="O31" s="774"/>
      <c r="P31" s="775"/>
      <c r="Q31" s="776">
        <v>18</v>
      </c>
      <c r="R31" s="777"/>
      <c r="S31" s="777"/>
      <c r="T31" s="777"/>
      <c r="U31" s="777"/>
      <c r="V31" s="777">
        <v>17</v>
      </c>
      <c r="W31" s="777"/>
      <c r="X31" s="777"/>
      <c r="Y31" s="777"/>
      <c r="Z31" s="777"/>
      <c r="AA31" s="777">
        <v>0</v>
      </c>
      <c r="AB31" s="777"/>
      <c r="AC31" s="777"/>
      <c r="AD31" s="777"/>
      <c r="AE31" s="778"/>
      <c r="AF31" s="779">
        <v>0</v>
      </c>
      <c r="AG31" s="780"/>
      <c r="AH31" s="780"/>
      <c r="AI31" s="780"/>
      <c r="AJ31" s="781"/>
      <c r="AK31" s="849">
        <v>0</v>
      </c>
      <c r="AL31" s="850"/>
      <c r="AM31" s="850"/>
      <c r="AN31" s="850"/>
      <c r="AO31" s="850"/>
      <c r="AP31" s="850" t="s">
        <v>536</v>
      </c>
      <c r="AQ31" s="850"/>
      <c r="AR31" s="850"/>
      <c r="AS31" s="850"/>
      <c r="AT31" s="850"/>
      <c r="AU31" s="836" t="s">
        <v>536</v>
      </c>
      <c r="AV31" s="836"/>
      <c r="AW31" s="836"/>
      <c r="AX31" s="836"/>
      <c r="AY31" s="836"/>
      <c r="AZ31" s="836" t="s">
        <v>479</v>
      </c>
      <c r="BA31" s="836"/>
      <c r="BB31" s="836"/>
      <c r="BC31" s="836"/>
      <c r="BD31" s="836"/>
      <c r="BE31" s="847"/>
      <c r="BF31" s="847"/>
      <c r="BG31" s="847"/>
      <c r="BH31" s="847"/>
      <c r="BI31" s="848"/>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540</v>
      </c>
      <c r="C32" s="774"/>
      <c r="D32" s="774"/>
      <c r="E32" s="774"/>
      <c r="F32" s="774"/>
      <c r="G32" s="774"/>
      <c r="H32" s="774"/>
      <c r="I32" s="774"/>
      <c r="J32" s="774"/>
      <c r="K32" s="774"/>
      <c r="L32" s="774"/>
      <c r="M32" s="774"/>
      <c r="N32" s="774"/>
      <c r="O32" s="774"/>
      <c r="P32" s="775"/>
      <c r="Q32" s="776">
        <v>862</v>
      </c>
      <c r="R32" s="777"/>
      <c r="S32" s="777"/>
      <c r="T32" s="777"/>
      <c r="U32" s="777"/>
      <c r="V32" s="777">
        <v>771</v>
      </c>
      <c r="W32" s="777"/>
      <c r="X32" s="777"/>
      <c r="Y32" s="777"/>
      <c r="Z32" s="777"/>
      <c r="AA32" s="777">
        <v>91</v>
      </c>
      <c r="AB32" s="777"/>
      <c r="AC32" s="777"/>
      <c r="AD32" s="777"/>
      <c r="AE32" s="778"/>
      <c r="AF32" s="779">
        <v>665</v>
      </c>
      <c r="AG32" s="780"/>
      <c r="AH32" s="780"/>
      <c r="AI32" s="780"/>
      <c r="AJ32" s="781"/>
      <c r="AK32" s="849">
        <v>7</v>
      </c>
      <c r="AL32" s="850"/>
      <c r="AM32" s="850"/>
      <c r="AN32" s="850"/>
      <c r="AO32" s="850"/>
      <c r="AP32" s="850">
        <v>215</v>
      </c>
      <c r="AQ32" s="850"/>
      <c r="AR32" s="850"/>
      <c r="AS32" s="850"/>
      <c r="AT32" s="850"/>
      <c r="AU32" s="850">
        <v>0</v>
      </c>
      <c r="AV32" s="850"/>
      <c r="AW32" s="850"/>
      <c r="AX32" s="850"/>
      <c r="AY32" s="850"/>
      <c r="AZ32" s="836" t="s">
        <v>536</v>
      </c>
      <c r="BA32" s="836"/>
      <c r="BB32" s="836"/>
      <c r="BC32" s="836"/>
      <c r="BD32" s="836"/>
      <c r="BE32" s="847" t="s">
        <v>541</v>
      </c>
      <c r="BF32" s="847"/>
      <c r="BG32" s="847"/>
      <c r="BH32" s="847"/>
      <c r="BI32" s="848"/>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542</v>
      </c>
      <c r="C33" s="774"/>
      <c r="D33" s="774"/>
      <c r="E33" s="774"/>
      <c r="F33" s="774"/>
      <c r="G33" s="774"/>
      <c r="H33" s="774"/>
      <c r="I33" s="774"/>
      <c r="J33" s="774"/>
      <c r="K33" s="774"/>
      <c r="L33" s="774"/>
      <c r="M33" s="774"/>
      <c r="N33" s="774"/>
      <c r="O33" s="774"/>
      <c r="P33" s="775"/>
      <c r="Q33" s="776">
        <v>91</v>
      </c>
      <c r="R33" s="777"/>
      <c r="S33" s="777"/>
      <c r="T33" s="777"/>
      <c r="U33" s="777"/>
      <c r="V33" s="777">
        <v>91</v>
      </c>
      <c r="W33" s="777"/>
      <c r="X33" s="777"/>
      <c r="Y33" s="777"/>
      <c r="Z33" s="777"/>
      <c r="AA33" s="777">
        <v>0</v>
      </c>
      <c r="AB33" s="777"/>
      <c r="AC33" s="777"/>
      <c r="AD33" s="777"/>
      <c r="AE33" s="778"/>
      <c r="AF33" s="779">
        <v>0</v>
      </c>
      <c r="AG33" s="780"/>
      <c r="AH33" s="780"/>
      <c r="AI33" s="780"/>
      <c r="AJ33" s="781"/>
      <c r="AK33" s="849">
        <v>62</v>
      </c>
      <c r="AL33" s="850"/>
      <c r="AM33" s="850"/>
      <c r="AN33" s="850"/>
      <c r="AO33" s="850"/>
      <c r="AP33" s="850">
        <v>378</v>
      </c>
      <c r="AQ33" s="850"/>
      <c r="AR33" s="850"/>
      <c r="AS33" s="850"/>
      <c r="AT33" s="850"/>
      <c r="AU33" s="850">
        <v>312</v>
      </c>
      <c r="AV33" s="850"/>
      <c r="AW33" s="850"/>
      <c r="AX33" s="850"/>
      <c r="AY33" s="850"/>
      <c r="AZ33" s="836" t="s">
        <v>536</v>
      </c>
      <c r="BA33" s="836"/>
      <c r="BB33" s="836"/>
      <c r="BC33" s="836"/>
      <c r="BD33" s="836"/>
      <c r="BE33" s="847" t="s">
        <v>543</v>
      </c>
      <c r="BF33" s="847"/>
      <c r="BG33" s="847"/>
      <c r="BH33" s="847"/>
      <c r="BI33" s="848"/>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544</v>
      </c>
      <c r="C34" s="774"/>
      <c r="D34" s="774"/>
      <c r="E34" s="774"/>
      <c r="F34" s="774"/>
      <c r="G34" s="774"/>
      <c r="H34" s="774"/>
      <c r="I34" s="774"/>
      <c r="J34" s="774"/>
      <c r="K34" s="774"/>
      <c r="L34" s="774"/>
      <c r="M34" s="774"/>
      <c r="N34" s="774"/>
      <c r="O34" s="774"/>
      <c r="P34" s="775"/>
      <c r="Q34" s="776">
        <v>2033</v>
      </c>
      <c r="R34" s="777"/>
      <c r="S34" s="777"/>
      <c r="T34" s="777"/>
      <c r="U34" s="777"/>
      <c r="V34" s="777">
        <v>2001</v>
      </c>
      <c r="W34" s="777"/>
      <c r="X34" s="777"/>
      <c r="Y34" s="777"/>
      <c r="Z34" s="777"/>
      <c r="AA34" s="777">
        <v>32</v>
      </c>
      <c r="AB34" s="777"/>
      <c r="AC34" s="777"/>
      <c r="AD34" s="777"/>
      <c r="AE34" s="778"/>
      <c r="AF34" s="779">
        <v>30</v>
      </c>
      <c r="AG34" s="780"/>
      <c r="AH34" s="780"/>
      <c r="AI34" s="780"/>
      <c r="AJ34" s="781"/>
      <c r="AK34" s="849">
        <v>1072</v>
      </c>
      <c r="AL34" s="850"/>
      <c r="AM34" s="850"/>
      <c r="AN34" s="850"/>
      <c r="AO34" s="850"/>
      <c r="AP34" s="850">
        <v>14916</v>
      </c>
      <c r="AQ34" s="850"/>
      <c r="AR34" s="850"/>
      <c r="AS34" s="850"/>
      <c r="AT34" s="850"/>
      <c r="AU34" s="850">
        <v>12082</v>
      </c>
      <c r="AV34" s="850"/>
      <c r="AW34" s="850"/>
      <c r="AX34" s="850"/>
      <c r="AY34" s="850"/>
      <c r="AZ34" s="836" t="s">
        <v>536</v>
      </c>
      <c r="BA34" s="836"/>
      <c r="BB34" s="836"/>
      <c r="BC34" s="836"/>
      <c r="BD34" s="836"/>
      <c r="BE34" s="847" t="s">
        <v>543</v>
      </c>
      <c r="BF34" s="847"/>
      <c r="BG34" s="847"/>
      <c r="BH34" s="847"/>
      <c r="BI34" s="848"/>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545</v>
      </c>
      <c r="C35" s="774"/>
      <c r="D35" s="774"/>
      <c r="E35" s="774"/>
      <c r="F35" s="774"/>
      <c r="G35" s="774"/>
      <c r="H35" s="774"/>
      <c r="I35" s="774"/>
      <c r="J35" s="774"/>
      <c r="K35" s="774"/>
      <c r="L35" s="774"/>
      <c r="M35" s="774"/>
      <c r="N35" s="774"/>
      <c r="O35" s="774"/>
      <c r="P35" s="775"/>
      <c r="Q35" s="776">
        <v>11</v>
      </c>
      <c r="R35" s="777"/>
      <c r="S35" s="777"/>
      <c r="T35" s="777"/>
      <c r="U35" s="777"/>
      <c r="V35" s="777">
        <v>11</v>
      </c>
      <c r="W35" s="777"/>
      <c r="X35" s="777"/>
      <c r="Y35" s="777"/>
      <c r="Z35" s="777"/>
      <c r="AA35" s="777">
        <v>0</v>
      </c>
      <c r="AB35" s="777"/>
      <c r="AC35" s="777"/>
      <c r="AD35" s="777"/>
      <c r="AE35" s="778"/>
      <c r="AF35" s="779">
        <v>0</v>
      </c>
      <c r="AG35" s="780"/>
      <c r="AH35" s="780"/>
      <c r="AI35" s="780"/>
      <c r="AJ35" s="781"/>
      <c r="AK35" s="849">
        <v>9</v>
      </c>
      <c r="AL35" s="850"/>
      <c r="AM35" s="850"/>
      <c r="AN35" s="850"/>
      <c r="AO35" s="850"/>
      <c r="AP35" s="850">
        <v>50</v>
      </c>
      <c r="AQ35" s="850"/>
      <c r="AR35" s="850"/>
      <c r="AS35" s="850"/>
      <c r="AT35" s="850"/>
      <c r="AU35" s="850">
        <v>44</v>
      </c>
      <c r="AV35" s="850"/>
      <c r="AW35" s="850"/>
      <c r="AX35" s="850"/>
      <c r="AY35" s="850"/>
      <c r="AZ35" s="836" t="s">
        <v>536</v>
      </c>
      <c r="BA35" s="836"/>
      <c r="BB35" s="836"/>
      <c r="BC35" s="836"/>
      <c r="BD35" s="836"/>
      <c r="BE35" s="847" t="s">
        <v>543</v>
      </c>
      <c r="BF35" s="847"/>
      <c r="BG35" s="847"/>
      <c r="BH35" s="847"/>
      <c r="BI35" s="848"/>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546</v>
      </c>
      <c r="C36" s="774"/>
      <c r="D36" s="774"/>
      <c r="E36" s="774"/>
      <c r="F36" s="774"/>
      <c r="G36" s="774"/>
      <c r="H36" s="774"/>
      <c r="I36" s="774"/>
      <c r="J36" s="774"/>
      <c r="K36" s="774"/>
      <c r="L36" s="774"/>
      <c r="M36" s="774"/>
      <c r="N36" s="774"/>
      <c r="O36" s="774"/>
      <c r="P36" s="775"/>
      <c r="Q36" s="776">
        <v>21</v>
      </c>
      <c r="R36" s="777"/>
      <c r="S36" s="777"/>
      <c r="T36" s="777"/>
      <c r="U36" s="777"/>
      <c r="V36" s="777">
        <v>21</v>
      </c>
      <c r="W36" s="777"/>
      <c r="X36" s="777"/>
      <c r="Y36" s="777"/>
      <c r="Z36" s="777"/>
      <c r="AA36" s="777">
        <v>0</v>
      </c>
      <c r="AB36" s="777"/>
      <c r="AC36" s="777"/>
      <c r="AD36" s="777"/>
      <c r="AE36" s="778"/>
      <c r="AF36" s="779">
        <v>0</v>
      </c>
      <c r="AG36" s="780"/>
      <c r="AH36" s="780"/>
      <c r="AI36" s="780"/>
      <c r="AJ36" s="781"/>
      <c r="AK36" s="849">
        <v>10</v>
      </c>
      <c r="AL36" s="850"/>
      <c r="AM36" s="850"/>
      <c r="AN36" s="850"/>
      <c r="AO36" s="850"/>
      <c r="AP36" s="850">
        <v>68</v>
      </c>
      <c r="AQ36" s="850"/>
      <c r="AR36" s="850"/>
      <c r="AS36" s="850"/>
      <c r="AT36" s="850"/>
      <c r="AU36" s="850">
        <v>34</v>
      </c>
      <c r="AV36" s="850"/>
      <c r="AW36" s="850"/>
      <c r="AX36" s="850"/>
      <c r="AY36" s="850"/>
      <c r="AZ36" s="836" t="s">
        <v>536</v>
      </c>
      <c r="BA36" s="836"/>
      <c r="BB36" s="836"/>
      <c r="BC36" s="836"/>
      <c r="BD36" s="836"/>
      <c r="BE36" s="847" t="s">
        <v>543</v>
      </c>
      <c r="BF36" s="847"/>
      <c r="BG36" s="847"/>
      <c r="BH36" s="847"/>
      <c r="BI36" s="848"/>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547</v>
      </c>
      <c r="C37" s="774"/>
      <c r="D37" s="774"/>
      <c r="E37" s="774"/>
      <c r="F37" s="774"/>
      <c r="G37" s="774"/>
      <c r="H37" s="774"/>
      <c r="I37" s="774"/>
      <c r="J37" s="774"/>
      <c r="K37" s="774"/>
      <c r="L37" s="774"/>
      <c r="M37" s="774"/>
      <c r="N37" s="774"/>
      <c r="O37" s="774"/>
      <c r="P37" s="775"/>
      <c r="Q37" s="776" t="s">
        <v>536</v>
      </c>
      <c r="R37" s="777"/>
      <c r="S37" s="777"/>
      <c r="T37" s="777"/>
      <c r="U37" s="777"/>
      <c r="V37" s="777" t="s">
        <v>536</v>
      </c>
      <c r="W37" s="777"/>
      <c r="X37" s="777"/>
      <c r="Y37" s="777"/>
      <c r="Z37" s="777"/>
      <c r="AA37" s="777" t="s">
        <v>536</v>
      </c>
      <c r="AB37" s="777"/>
      <c r="AC37" s="777"/>
      <c r="AD37" s="777"/>
      <c r="AE37" s="778"/>
      <c r="AF37" s="779" t="s">
        <v>548</v>
      </c>
      <c r="AG37" s="780"/>
      <c r="AH37" s="780"/>
      <c r="AI37" s="780"/>
      <c r="AJ37" s="781"/>
      <c r="AK37" s="849" t="s">
        <v>536</v>
      </c>
      <c r="AL37" s="850"/>
      <c r="AM37" s="850"/>
      <c r="AN37" s="850"/>
      <c r="AO37" s="850"/>
      <c r="AP37" s="850" t="s">
        <v>536</v>
      </c>
      <c r="AQ37" s="850"/>
      <c r="AR37" s="850"/>
      <c r="AS37" s="850"/>
      <c r="AT37" s="850"/>
      <c r="AU37" s="850" t="s">
        <v>536</v>
      </c>
      <c r="AV37" s="850"/>
      <c r="AW37" s="850"/>
      <c r="AX37" s="850"/>
      <c r="AY37" s="850"/>
      <c r="AZ37" s="836" t="s">
        <v>536</v>
      </c>
      <c r="BA37" s="836"/>
      <c r="BB37" s="836"/>
      <c r="BC37" s="836"/>
      <c r="BD37" s="836"/>
      <c r="BE37" s="847" t="s">
        <v>543</v>
      </c>
      <c r="BF37" s="847"/>
      <c r="BG37" s="847"/>
      <c r="BH37" s="847"/>
      <c r="BI37" s="848"/>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9"/>
      <c r="AL38" s="850"/>
      <c r="AM38" s="850"/>
      <c r="AN38" s="850"/>
      <c r="AO38" s="850"/>
      <c r="AP38" s="850"/>
      <c r="AQ38" s="850"/>
      <c r="AR38" s="850"/>
      <c r="AS38" s="850"/>
      <c r="AT38" s="850"/>
      <c r="AU38" s="850"/>
      <c r="AV38" s="850"/>
      <c r="AW38" s="850"/>
      <c r="AX38" s="850"/>
      <c r="AY38" s="850"/>
      <c r="AZ38" s="836"/>
      <c r="BA38" s="836"/>
      <c r="BB38" s="836"/>
      <c r="BC38" s="836"/>
      <c r="BD38" s="836"/>
      <c r="BE38" s="847"/>
      <c r="BF38" s="847"/>
      <c r="BG38" s="847"/>
      <c r="BH38" s="847"/>
      <c r="BI38" s="848"/>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9"/>
      <c r="AL39" s="850"/>
      <c r="AM39" s="850"/>
      <c r="AN39" s="850"/>
      <c r="AO39" s="850"/>
      <c r="AP39" s="850"/>
      <c r="AQ39" s="850"/>
      <c r="AR39" s="850"/>
      <c r="AS39" s="850"/>
      <c r="AT39" s="850"/>
      <c r="AU39" s="850"/>
      <c r="AV39" s="850"/>
      <c r="AW39" s="850"/>
      <c r="AX39" s="850"/>
      <c r="AY39" s="850"/>
      <c r="AZ39" s="836"/>
      <c r="BA39" s="836"/>
      <c r="BB39" s="836"/>
      <c r="BC39" s="836"/>
      <c r="BD39" s="836"/>
      <c r="BE39" s="847"/>
      <c r="BF39" s="847"/>
      <c r="BG39" s="847"/>
      <c r="BH39" s="847"/>
      <c r="BI39" s="848"/>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9"/>
      <c r="AL40" s="850"/>
      <c r="AM40" s="850"/>
      <c r="AN40" s="850"/>
      <c r="AO40" s="850"/>
      <c r="AP40" s="850"/>
      <c r="AQ40" s="850"/>
      <c r="AR40" s="850"/>
      <c r="AS40" s="850"/>
      <c r="AT40" s="850"/>
      <c r="AU40" s="850"/>
      <c r="AV40" s="850"/>
      <c r="AW40" s="850"/>
      <c r="AX40" s="850"/>
      <c r="AY40" s="850"/>
      <c r="AZ40" s="836"/>
      <c r="BA40" s="836"/>
      <c r="BB40" s="836"/>
      <c r="BC40" s="836"/>
      <c r="BD40" s="836"/>
      <c r="BE40" s="847"/>
      <c r="BF40" s="847"/>
      <c r="BG40" s="847"/>
      <c r="BH40" s="847"/>
      <c r="BI40" s="848"/>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9"/>
      <c r="AL41" s="850"/>
      <c r="AM41" s="850"/>
      <c r="AN41" s="850"/>
      <c r="AO41" s="850"/>
      <c r="AP41" s="850"/>
      <c r="AQ41" s="850"/>
      <c r="AR41" s="850"/>
      <c r="AS41" s="850"/>
      <c r="AT41" s="850"/>
      <c r="AU41" s="850"/>
      <c r="AV41" s="850"/>
      <c r="AW41" s="850"/>
      <c r="AX41" s="850"/>
      <c r="AY41" s="850"/>
      <c r="AZ41" s="836"/>
      <c r="BA41" s="836"/>
      <c r="BB41" s="836"/>
      <c r="BC41" s="836"/>
      <c r="BD41" s="836"/>
      <c r="BE41" s="847"/>
      <c r="BF41" s="847"/>
      <c r="BG41" s="847"/>
      <c r="BH41" s="847"/>
      <c r="BI41" s="848"/>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9"/>
      <c r="AL42" s="850"/>
      <c r="AM42" s="850"/>
      <c r="AN42" s="850"/>
      <c r="AO42" s="850"/>
      <c r="AP42" s="850"/>
      <c r="AQ42" s="850"/>
      <c r="AR42" s="850"/>
      <c r="AS42" s="850"/>
      <c r="AT42" s="850"/>
      <c r="AU42" s="850"/>
      <c r="AV42" s="850"/>
      <c r="AW42" s="850"/>
      <c r="AX42" s="850"/>
      <c r="AY42" s="850"/>
      <c r="AZ42" s="836"/>
      <c r="BA42" s="836"/>
      <c r="BB42" s="836"/>
      <c r="BC42" s="836"/>
      <c r="BD42" s="836"/>
      <c r="BE42" s="847"/>
      <c r="BF42" s="847"/>
      <c r="BG42" s="847"/>
      <c r="BH42" s="847"/>
      <c r="BI42" s="848"/>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9"/>
      <c r="AL43" s="850"/>
      <c r="AM43" s="850"/>
      <c r="AN43" s="850"/>
      <c r="AO43" s="850"/>
      <c r="AP43" s="850"/>
      <c r="AQ43" s="850"/>
      <c r="AR43" s="850"/>
      <c r="AS43" s="850"/>
      <c r="AT43" s="850"/>
      <c r="AU43" s="850"/>
      <c r="AV43" s="850"/>
      <c r="AW43" s="850"/>
      <c r="AX43" s="850"/>
      <c r="AY43" s="850"/>
      <c r="AZ43" s="836"/>
      <c r="BA43" s="836"/>
      <c r="BB43" s="836"/>
      <c r="BC43" s="836"/>
      <c r="BD43" s="836"/>
      <c r="BE43" s="847"/>
      <c r="BF43" s="847"/>
      <c r="BG43" s="847"/>
      <c r="BH43" s="847"/>
      <c r="BI43" s="848"/>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9"/>
      <c r="AL44" s="850"/>
      <c r="AM44" s="850"/>
      <c r="AN44" s="850"/>
      <c r="AO44" s="850"/>
      <c r="AP44" s="850"/>
      <c r="AQ44" s="850"/>
      <c r="AR44" s="850"/>
      <c r="AS44" s="850"/>
      <c r="AT44" s="850"/>
      <c r="AU44" s="850"/>
      <c r="AV44" s="850"/>
      <c r="AW44" s="850"/>
      <c r="AX44" s="850"/>
      <c r="AY44" s="850"/>
      <c r="AZ44" s="836"/>
      <c r="BA44" s="836"/>
      <c r="BB44" s="836"/>
      <c r="BC44" s="836"/>
      <c r="BD44" s="836"/>
      <c r="BE44" s="847"/>
      <c r="BF44" s="847"/>
      <c r="BG44" s="847"/>
      <c r="BH44" s="847"/>
      <c r="BI44" s="848"/>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9"/>
      <c r="AL45" s="850"/>
      <c r="AM45" s="850"/>
      <c r="AN45" s="850"/>
      <c r="AO45" s="850"/>
      <c r="AP45" s="850"/>
      <c r="AQ45" s="850"/>
      <c r="AR45" s="850"/>
      <c r="AS45" s="850"/>
      <c r="AT45" s="850"/>
      <c r="AU45" s="850"/>
      <c r="AV45" s="850"/>
      <c r="AW45" s="850"/>
      <c r="AX45" s="850"/>
      <c r="AY45" s="850"/>
      <c r="AZ45" s="836"/>
      <c r="BA45" s="836"/>
      <c r="BB45" s="836"/>
      <c r="BC45" s="836"/>
      <c r="BD45" s="836"/>
      <c r="BE45" s="847"/>
      <c r="BF45" s="847"/>
      <c r="BG45" s="847"/>
      <c r="BH45" s="847"/>
      <c r="BI45" s="848"/>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9"/>
      <c r="AL46" s="850"/>
      <c r="AM46" s="850"/>
      <c r="AN46" s="850"/>
      <c r="AO46" s="850"/>
      <c r="AP46" s="850"/>
      <c r="AQ46" s="850"/>
      <c r="AR46" s="850"/>
      <c r="AS46" s="850"/>
      <c r="AT46" s="850"/>
      <c r="AU46" s="850"/>
      <c r="AV46" s="850"/>
      <c r="AW46" s="850"/>
      <c r="AX46" s="850"/>
      <c r="AY46" s="850"/>
      <c r="AZ46" s="836"/>
      <c r="BA46" s="836"/>
      <c r="BB46" s="836"/>
      <c r="BC46" s="836"/>
      <c r="BD46" s="836"/>
      <c r="BE46" s="847"/>
      <c r="BF46" s="847"/>
      <c r="BG46" s="847"/>
      <c r="BH46" s="847"/>
      <c r="BI46" s="848"/>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9"/>
      <c r="AL47" s="850"/>
      <c r="AM47" s="850"/>
      <c r="AN47" s="850"/>
      <c r="AO47" s="850"/>
      <c r="AP47" s="850"/>
      <c r="AQ47" s="850"/>
      <c r="AR47" s="850"/>
      <c r="AS47" s="850"/>
      <c r="AT47" s="850"/>
      <c r="AU47" s="850"/>
      <c r="AV47" s="850"/>
      <c r="AW47" s="850"/>
      <c r="AX47" s="850"/>
      <c r="AY47" s="850"/>
      <c r="AZ47" s="836"/>
      <c r="BA47" s="836"/>
      <c r="BB47" s="836"/>
      <c r="BC47" s="836"/>
      <c r="BD47" s="836"/>
      <c r="BE47" s="847"/>
      <c r="BF47" s="847"/>
      <c r="BG47" s="847"/>
      <c r="BH47" s="847"/>
      <c r="BI47" s="848"/>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9"/>
      <c r="AL48" s="850"/>
      <c r="AM48" s="850"/>
      <c r="AN48" s="850"/>
      <c r="AO48" s="850"/>
      <c r="AP48" s="850"/>
      <c r="AQ48" s="850"/>
      <c r="AR48" s="850"/>
      <c r="AS48" s="850"/>
      <c r="AT48" s="850"/>
      <c r="AU48" s="850"/>
      <c r="AV48" s="850"/>
      <c r="AW48" s="850"/>
      <c r="AX48" s="850"/>
      <c r="AY48" s="850"/>
      <c r="AZ48" s="836"/>
      <c r="BA48" s="836"/>
      <c r="BB48" s="836"/>
      <c r="BC48" s="836"/>
      <c r="BD48" s="836"/>
      <c r="BE48" s="847"/>
      <c r="BF48" s="847"/>
      <c r="BG48" s="847"/>
      <c r="BH48" s="847"/>
      <c r="BI48" s="848"/>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9"/>
      <c r="AL49" s="850"/>
      <c r="AM49" s="850"/>
      <c r="AN49" s="850"/>
      <c r="AO49" s="850"/>
      <c r="AP49" s="850"/>
      <c r="AQ49" s="850"/>
      <c r="AR49" s="850"/>
      <c r="AS49" s="850"/>
      <c r="AT49" s="850"/>
      <c r="AU49" s="850"/>
      <c r="AV49" s="850"/>
      <c r="AW49" s="850"/>
      <c r="AX49" s="850"/>
      <c r="AY49" s="850"/>
      <c r="AZ49" s="836"/>
      <c r="BA49" s="836"/>
      <c r="BB49" s="836"/>
      <c r="BC49" s="836"/>
      <c r="BD49" s="836"/>
      <c r="BE49" s="847"/>
      <c r="BF49" s="847"/>
      <c r="BG49" s="847"/>
      <c r="BH49" s="847"/>
      <c r="BI49" s="848"/>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7"/>
      <c r="BF50" s="847"/>
      <c r="BG50" s="847"/>
      <c r="BH50" s="847"/>
      <c r="BI50" s="848"/>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7"/>
      <c r="BF51" s="847"/>
      <c r="BG51" s="847"/>
      <c r="BH51" s="847"/>
      <c r="BI51" s="848"/>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7"/>
      <c r="BF52" s="847"/>
      <c r="BG52" s="847"/>
      <c r="BH52" s="847"/>
      <c r="BI52" s="848"/>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7"/>
      <c r="BF53" s="847"/>
      <c r="BG53" s="847"/>
      <c r="BH53" s="847"/>
      <c r="BI53" s="848"/>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7"/>
      <c r="BF54" s="847"/>
      <c r="BG54" s="847"/>
      <c r="BH54" s="847"/>
      <c r="BI54" s="848"/>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7"/>
      <c r="BF55" s="847"/>
      <c r="BG55" s="847"/>
      <c r="BH55" s="847"/>
      <c r="BI55" s="848"/>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7"/>
      <c r="BF56" s="847"/>
      <c r="BG56" s="847"/>
      <c r="BH56" s="847"/>
      <c r="BI56" s="848"/>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7"/>
      <c r="BF57" s="847"/>
      <c r="BG57" s="847"/>
      <c r="BH57" s="847"/>
      <c r="BI57" s="848"/>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7"/>
      <c r="BF58" s="847"/>
      <c r="BG58" s="847"/>
      <c r="BH58" s="847"/>
      <c r="BI58" s="848"/>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7"/>
      <c r="BF59" s="847"/>
      <c r="BG59" s="847"/>
      <c r="BH59" s="847"/>
      <c r="BI59" s="848"/>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7"/>
      <c r="BF60" s="847"/>
      <c r="BG60" s="847"/>
      <c r="BH60" s="847"/>
      <c r="BI60" s="848"/>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7"/>
      <c r="BF61" s="847"/>
      <c r="BG61" s="847"/>
      <c r="BH61" s="847"/>
      <c r="BI61" s="848"/>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7"/>
      <c r="BF62" s="847"/>
      <c r="BG62" s="847"/>
      <c r="BH62" s="847"/>
      <c r="BI62" s="848"/>
      <c r="BJ62" s="863" t="s">
        <v>378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379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1145</v>
      </c>
      <c r="AG63" s="860"/>
      <c r="AH63" s="860"/>
      <c r="AI63" s="860"/>
      <c r="AJ63" s="861"/>
      <c r="AK63" s="862"/>
      <c r="AL63" s="857"/>
      <c r="AM63" s="857"/>
      <c r="AN63" s="857"/>
      <c r="AO63" s="857"/>
      <c r="AP63" s="860">
        <v>15656</v>
      </c>
      <c r="AQ63" s="860"/>
      <c r="AR63" s="860"/>
      <c r="AS63" s="860"/>
      <c r="AT63" s="860"/>
      <c r="AU63" s="860">
        <v>12472</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381</v>
      </c>
      <c r="B66" s="759"/>
      <c r="C66" s="759"/>
      <c r="D66" s="759"/>
      <c r="E66" s="759"/>
      <c r="F66" s="759"/>
      <c r="G66" s="759"/>
      <c r="H66" s="759"/>
      <c r="I66" s="759"/>
      <c r="J66" s="759"/>
      <c r="K66" s="759"/>
      <c r="L66" s="759"/>
      <c r="M66" s="759"/>
      <c r="N66" s="759"/>
      <c r="O66" s="759"/>
      <c r="P66" s="760"/>
      <c r="Q66" s="735" t="s">
        <v>382</v>
      </c>
      <c r="R66" s="736"/>
      <c r="S66" s="736"/>
      <c r="T66" s="736"/>
      <c r="U66" s="737"/>
      <c r="V66" s="735" t="s">
        <v>383</v>
      </c>
      <c r="W66" s="736"/>
      <c r="X66" s="736"/>
      <c r="Y66" s="736"/>
      <c r="Z66" s="737"/>
      <c r="AA66" s="735" t="s">
        <v>384</v>
      </c>
      <c r="AB66" s="736"/>
      <c r="AC66" s="736"/>
      <c r="AD66" s="736"/>
      <c r="AE66" s="737"/>
      <c r="AF66" s="870" t="s">
        <v>385</v>
      </c>
      <c r="AG66" s="831"/>
      <c r="AH66" s="831"/>
      <c r="AI66" s="831"/>
      <c r="AJ66" s="871"/>
      <c r="AK66" s="735" t="s">
        <v>386</v>
      </c>
      <c r="AL66" s="759"/>
      <c r="AM66" s="759"/>
      <c r="AN66" s="759"/>
      <c r="AO66" s="760"/>
      <c r="AP66" s="735" t="s">
        <v>387</v>
      </c>
      <c r="AQ66" s="736"/>
      <c r="AR66" s="736"/>
      <c r="AS66" s="736"/>
      <c r="AT66" s="737"/>
      <c r="AU66" s="735" t="s">
        <v>388</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549</v>
      </c>
      <c r="C68" s="888"/>
      <c r="D68" s="888"/>
      <c r="E68" s="888"/>
      <c r="F68" s="888"/>
      <c r="G68" s="888"/>
      <c r="H68" s="888"/>
      <c r="I68" s="888"/>
      <c r="J68" s="888"/>
      <c r="K68" s="888"/>
      <c r="L68" s="888"/>
      <c r="M68" s="888"/>
      <c r="N68" s="888"/>
      <c r="O68" s="888"/>
      <c r="P68" s="889"/>
      <c r="Q68" s="890">
        <v>52</v>
      </c>
      <c r="R68" s="884"/>
      <c r="S68" s="884"/>
      <c r="T68" s="884"/>
      <c r="U68" s="884"/>
      <c r="V68" s="884">
        <v>49</v>
      </c>
      <c r="W68" s="884"/>
      <c r="X68" s="884"/>
      <c r="Y68" s="884"/>
      <c r="Z68" s="884"/>
      <c r="AA68" s="884">
        <v>3</v>
      </c>
      <c r="AB68" s="884"/>
      <c r="AC68" s="884"/>
      <c r="AD68" s="884"/>
      <c r="AE68" s="884"/>
      <c r="AF68" s="884">
        <v>3</v>
      </c>
      <c r="AG68" s="884"/>
      <c r="AH68" s="884"/>
      <c r="AI68" s="884"/>
      <c r="AJ68" s="884"/>
      <c r="AK68" s="884" t="s">
        <v>536</v>
      </c>
      <c r="AL68" s="884"/>
      <c r="AM68" s="884"/>
      <c r="AN68" s="884"/>
      <c r="AO68" s="884"/>
      <c r="AP68" s="884" t="s">
        <v>536</v>
      </c>
      <c r="AQ68" s="884"/>
      <c r="AR68" s="884"/>
      <c r="AS68" s="884"/>
      <c r="AT68" s="884"/>
      <c r="AU68" s="884" t="s">
        <v>536</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550</v>
      </c>
      <c r="C69" s="892"/>
      <c r="D69" s="892"/>
      <c r="E69" s="892"/>
      <c r="F69" s="892"/>
      <c r="G69" s="892"/>
      <c r="H69" s="892"/>
      <c r="I69" s="892"/>
      <c r="J69" s="892"/>
      <c r="K69" s="892"/>
      <c r="L69" s="892"/>
      <c r="M69" s="892"/>
      <c r="N69" s="892"/>
      <c r="O69" s="892"/>
      <c r="P69" s="893"/>
      <c r="Q69" s="894">
        <v>4</v>
      </c>
      <c r="R69" s="850"/>
      <c r="S69" s="850"/>
      <c r="T69" s="850"/>
      <c r="U69" s="850"/>
      <c r="V69" s="850">
        <v>4</v>
      </c>
      <c r="W69" s="850"/>
      <c r="X69" s="850"/>
      <c r="Y69" s="850"/>
      <c r="Z69" s="850"/>
      <c r="AA69" s="850">
        <v>0</v>
      </c>
      <c r="AB69" s="850"/>
      <c r="AC69" s="850"/>
      <c r="AD69" s="850"/>
      <c r="AE69" s="850"/>
      <c r="AF69" s="850">
        <v>0</v>
      </c>
      <c r="AG69" s="850"/>
      <c r="AH69" s="850"/>
      <c r="AI69" s="850"/>
      <c r="AJ69" s="850"/>
      <c r="AK69" s="850">
        <v>4</v>
      </c>
      <c r="AL69" s="850"/>
      <c r="AM69" s="850"/>
      <c r="AN69" s="850"/>
      <c r="AO69" s="850"/>
      <c r="AP69" s="850" t="s">
        <v>536</v>
      </c>
      <c r="AQ69" s="850"/>
      <c r="AR69" s="850"/>
      <c r="AS69" s="850"/>
      <c r="AT69" s="850"/>
      <c r="AU69" s="850" t="s">
        <v>536</v>
      </c>
      <c r="AV69" s="850"/>
      <c r="AW69" s="850"/>
      <c r="AX69" s="850"/>
      <c r="AY69" s="850"/>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551</v>
      </c>
      <c r="C70" s="892"/>
      <c r="D70" s="892"/>
      <c r="E70" s="892"/>
      <c r="F70" s="892"/>
      <c r="G70" s="892"/>
      <c r="H70" s="892"/>
      <c r="I70" s="892"/>
      <c r="J70" s="892"/>
      <c r="K70" s="892"/>
      <c r="L70" s="892"/>
      <c r="M70" s="892"/>
      <c r="N70" s="892"/>
      <c r="O70" s="892"/>
      <c r="P70" s="893"/>
      <c r="Q70" s="894">
        <v>3547</v>
      </c>
      <c r="R70" s="850"/>
      <c r="S70" s="850"/>
      <c r="T70" s="850"/>
      <c r="U70" s="850"/>
      <c r="V70" s="850">
        <v>3486</v>
      </c>
      <c r="W70" s="850"/>
      <c r="X70" s="850"/>
      <c r="Y70" s="850"/>
      <c r="Z70" s="850"/>
      <c r="AA70" s="850">
        <v>61</v>
      </c>
      <c r="AB70" s="850"/>
      <c r="AC70" s="850"/>
      <c r="AD70" s="850"/>
      <c r="AE70" s="850"/>
      <c r="AF70" s="850">
        <v>61</v>
      </c>
      <c r="AG70" s="850"/>
      <c r="AH70" s="850"/>
      <c r="AI70" s="850"/>
      <c r="AJ70" s="850"/>
      <c r="AK70" s="850">
        <v>251</v>
      </c>
      <c r="AL70" s="850"/>
      <c r="AM70" s="850"/>
      <c r="AN70" s="850"/>
      <c r="AO70" s="850"/>
      <c r="AP70" s="850">
        <v>1469</v>
      </c>
      <c r="AQ70" s="850"/>
      <c r="AR70" s="850"/>
      <c r="AS70" s="850"/>
      <c r="AT70" s="850"/>
      <c r="AU70" s="850" t="s">
        <v>536</v>
      </c>
      <c r="AV70" s="850"/>
      <c r="AW70" s="850"/>
      <c r="AX70" s="850"/>
      <c r="AY70" s="850"/>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552</v>
      </c>
      <c r="C71" s="892"/>
      <c r="D71" s="892"/>
      <c r="E71" s="892"/>
      <c r="F71" s="892"/>
      <c r="G71" s="892"/>
      <c r="H71" s="892"/>
      <c r="I71" s="892"/>
      <c r="J71" s="892"/>
      <c r="K71" s="892"/>
      <c r="L71" s="892"/>
      <c r="M71" s="892"/>
      <c r="N71" s="892"/>
      <c r="O71" s="892"/>
      <c r="P71" s="893"/>
      <c r="Q71" s="894">
        <v>1</v>
      </c>
      <c r="R71" s="850"/>
      <c r="S71" s="850"/>
      <c r="T71" s="850"/>
      <c r="U71" s="850"/>
      <c r="V71" s="850">
        <v>1</v>
      </c>
      <c r="W71" s="850"/>
      <c r="X71" s="850"/>
      <c r="Y71" s="850"/>
      <c r="Z71" s="850"/>
      <c r="AA71" s="850">
        <v>0</v>
      </c>
      <c r="AB71" s="850"/>
      <c r="AC71" s="850"/>
      <c r="AD71" s="850"/>
      <c r="AE71" s="850"/>
      <c r="AF71" s="850">
        <v>0</v>
      </c>
      <c r="AG71" s="850"/>
      <c r="AH71" s="850"/>
      <c r="AI71" s="850"/>
      <c r="AJ71" s="850"/>
      <c r="AK71" s="850">
        <v>1</v>
      </c>
      <c r="AL71" s="850"/>
      <c r="AM71" s="850"/>
      <c r="AN71" s="850"/>
      <c r="AO71" s="850"/>
      <c r="AP71" s="850" t="s">
        <v>536</v>
      </c>
      <c r="AQ71" s="850"/>
      <c r="AR71" s="850"/>
      <c r="AS71" s="850"/>
      <c r="AT71" s="850"/>
      <c r="AU71" s="850" t="s">
        <v>536</v>
      </c>
      <c r="AV71" s="850"/>
      <c r="AW71" s="850"/>
      <c r="AX71" s="850"/>
      <c r="AY71" s="850"/>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553</v>
      </c>
      <c r="C72" s="892"/>
      <c r="D72" s="892"/>
      <c r="E72" s="892"/>
      <c r="F72" s="892"/>
      <c r="G72" s="892"/>
      <c r="H72" s="892"/>
      <c r="I72" s="892"/>
      <c r="J72" s="892"/>
      <c r="K72" s="892"/>
      <c r="L72" s="892"/>
      <c r="M72" s="892"/>
      <c r="N72" s="892"/>
      <c r="O72" s="892"/>
      <c r="P72" s="893"/>
      <c r="Q72" s="894">
        <v>19</v>
      </c>
      <c r="R72" s="850"/>
      <c r="S72" s="850"/>
      <c r="T72" s="850"/>
      <c r="U72" s="850"/>
      <c r="V72" s="850">
        <v>18</v>
      </c>
      <c r="W72" s="850"/>
      <c r="X72" s="850"/>
      <c r="Y72" s="850"/>
      <c r="Z72" s="850"/>
      <c r="AA72" s="850">
        <v>1</v>
      </c>
      <c r="AB72" s="850"/>
      <c r="AC72" s="850"/>
      <c r="AD72" s="850"/>
      <c r="AE72" s="850"/>
      <c r="AF72" s="850">
        <v>1</v>
      </c>
      <c r="AG72" s="850"/>
      <c r="AH72" s="850"/>
      <c r="AI72" s="850"/>
      <c r="AJ72" s="850"/>
      <c r="AK72" s="850" t="s">
        <v>536</v>
      </c>
      <c r="AL72" s="850"/>
      <c r="AM72" s="850"/>
      <c r="AN72" s="850"/>
      <c r="AO72" s="850"/>
      <c r="AP72" s="850" t="s">
        <v>536</v>
      </c>
      <c r="AQ72" s="850"/>
      <c r="AR72" s="850"/>
      <c r="AS72" s="850"/>
      <c r="AT72" s="850"/>
      <c r="AU72" s="850" t="s">
        <v>536</v>
      </c>
      <c r="AV72" s="850"/>
      <c r="AW72" s="850"/>
      <c r="AX72" s="850"/>
      <c r="AY72" s="850"/>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554</v>
      </c>
      <c r="C73" s="892"/>
      <c r="D73" s="892"/>
      <c r="E73" s="892"/>
      <c r="F73" s="892"/>
      <c r="G73" s="892"/>
      <c r="H73" s="892"/>
      <c r="I73" s="892"/>
      <c r="J73" s="892"/>
      <c r="K73" s="892"/>
      <c r="L73" s="892"/>
      <c r="M73" s="892"/>
      <c r="N73" s="892"/>
      <c r="O73" s="892"/>
      <c r="P73" s="893"/>
      <c r="Q73" s="894">
        <v>79</v>
      </c>
      <c r="R73" s="850"/>
      <c r="S73" s="850"/>
      <c r="T73" s="850"/>
      <c r="U73" s="850"/>
      <c r="V73" s="850">
        <v>76</v>
      </c>
      <c r="W73" s="850"/>
      <c r="X73" s="850"/>
      <c r="Y73" s="850"/>
      <c r="Z73" s="850"/>
      <c r="AA73" s="850">
        <v>2</v>
      </c>
      <c r="AB73" s="850"/>
      <c r="AC73" s="850"/>
      <c r="AD73" s="850"/>
      <c r="AE73" s="850"/>
      <c r="AF73" s="850">
        <v>2</v>
      </c>
      <c r="AG73" s="850"/>
      <c r="AH73" s="850"/>
      <c r="AI73" s="850"/>
      <c r="AJ73" s="850"/>
      <c r="AK73" s="850">
        <v>5</v>
      </c>
      <c r="AL73" s="850"/>
      <c r="AM73" s="850"/>
      <c r="AN73" s="850"/>
      <c r="AO73" s="850"/>
      <c r="AP73" s="850" t="s">
        <v>536</v>
      </c>
      <c r="AQ73" s="850"/>
      <c r="AR73" s="850"/>
      <c r="AS73" s="850"/>
      <c r="AT73" s="850"/>
      <c r="AU73" s="850" t="s">
        <v>536</v>
      </c>
      <c r="AV73" s="850"/>
      <c r="AW73" s="850"/>
      <c r="AX73" s="850"/>
      <c r="AY73" s="850"/>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555</v>
      </c>
      <c r="C74" s="892"/>
      <c r="D74" s="892"/>
      <c r="E74" s="892"/>
      <c r="F74" s="892"/>
      <c r="G74" s="892"/>
      <c r="H74" s="892"/>
      <c r="I74" s="892"/>
      <c r="J74" s="892"/>
      <c r="K74" s="892"/>
      <c r="L74" s="892"/>
      <c r="M74" s="892"/>
      <c r="N74" s="892"/>
      <c r="O74" s="892"/>
      <c r="P74" s="893"/>
      <c r="Q74" s="894">
        <v>1659</v>
      </c>
      <c r="R74" s="850"/>
      <c r="S74" s="850"/>
      <c r="T74" s="850"/>
      <c r="U74" s="850"/>
      <c r="V74" s="850">
        <v>1559</v>
      </c>
      <c r="W74" s="850"/>
      <c r="X74" s="850"/>
      <c r="Y74" s="850"/>
      <c r="Z74" s="850"/>
      <c r="AA74" s="850">
        <v>100</v>
      </c>
      <c r="AB74" s="850"/>
      <c r="AC74" s="850"/>
      <c r="AD74" s="850"/>
      <c r="AE74" s="850"/>
      <c r="AF74" s="850">
        <v>22</v>
      </c>
      <c r="AG74" s="850"/>
      <c r="AH74" s="850"/>
      <c r="AI74" s="850"/>
      <c r="AJ74" s="850"/>
      <c r="AK74" s="850">
        <v>53</v>
      </c>
      <c r="AL74" s="850"/>
      <c r="AM74" s="850"/>
      <c r="AN74" s="850"/>
      <c r="AO74" s="850"/>
      <c r="AP74" s="850">
        <v>1010</v>
      </c>
      <c r="AQ74" s="850"/>
      <c r="AR74" s="850"/>
      <c r="AS74" s="850"/>
      <c r="AT74" s="850"/>
      <c r="AU74" s="850" t="s">
        <v>536</v>
      </c>
      <c r="AV74" s="850"/>
      <c r="AW74" s="850"/>
      <c r="AX74" s="850"/>
      <c r="AY74" s="850"/>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556</v>
      </c>
      <c r="C75" s="892"/>
      <c r="D75" s="892"/>
      <c r="E75" s="892"/>
      <c r="F75" s="892"/>
      <c r="G75" s="892"/>
      <c r="H75" s="892"/>
      <c r="I75" s="892"/>
      <c r="J75" s="892"/>
      <c r="K75" s="892"/>
      <c r="L75" s="892"/>
      <c r="M75" s="892"/>
      <c r="N75" s="892"/>
      <c r="O75" s="892"/>
      <c r="P75" s="893"/>
      <c r="Q75" s="897">
        <v>1841</v>
      </c>
      <c r="R75" s="898"/>
      <c r="S75" s="898"/>
      <c r="T75" s="898"/>
      <c r="U75" s="849"/>
      <c r="V75" s="899">
        <v>1753</v>
      </c>
      <c r="W75" s="898"/>
      <c r="X75" s="898"/>
      <c r="Y75" s="898"/>
      <c r="Z75" s="849"/>
      <c r="AA75" s="899">
        <v>88</v>
      </c>
      <c r="AB75" s="898"/>
      <c r="AC75" s="898"/>
      <c r="AD75" s="898"/>
      <c r="AE75" s="849"/>
      <c r="AF75" s="899">
        <v>60</v>
      </c>
      <c r="AG75" s="898"/>
      <c r="AH75" s="898"/>
      <c r="AI75" s="898"/>
      <c r="AJ75" s="849"/>
      <c r="AK75" s="899">
        <v>17</v>
      </c>
      <c r="AL75" s="898"/>
      <c r="AM75" s="898"/>
      <c r="AN75" s="898"/>
      <c r="AO75" s="849"/>
      <c r="AP75" s="899">
        <v>1080</v>
      </c>
      <c r="AQ75" s="898"/>
      <c r="AR75" s="898"/>
      <c r="AS75" s="898"/>
      <c r="AT75" s="849"/>
      <c r="AU75" s="850" t="s">
        <v>536</v>
      </c>
      <c r="AV75" s="850"/>
      <c r="AW75" s="850"/>
      <c r="AX75" s="850"/>
      <c r="AY75" s="850"/>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557</v>
      </c>
      <c r="C76" s="892"/>
      <c r="D76" s="892"/>
      <c r="E76" s="892"/>
      <c r="F76" s="892"/>
      <c r="G76" s="892"/>
      <c r="H76" s="892"/>
      <c r="I76" s="892"/>
      <c r="J76" s="892"/>
      <c r="K76" s="892"/>
      <c r="L76" s="892"/>
      <c r="M76" s="892"/>
      <c r="N76" s="892"/>
      <c r="O76" s="892"/>
      <c r="P76" s="893"/>
      <c r="Q76" s="897">
        <v>102</v>
      </c>
      <c r="R76" s="898"/>
      <c r="S76" s="898"/>
      <c r="T76" s="898"/>
      <c r="U76" s="849"/>
      <c r="V76" s="899">
        <v>95</v>
      </c>
      <c r="W76" s="898"/>
      <c r="X76" s="898"/>
      <c r="Y76" s="898"/>
      <c r="Z76" s="849"/>
      <c r="AA76" s="899">
        <v>7</v>
      </c>
      <c r="AB76" s="898"/>
      <c r="AC76" s="898"/>
      <c r="AD76" s="898"/>
      <c r="AE76" s="849"/>
      <c r="AF76" s="899">
        <v>7</v>
      </c>
      <c r="AG76" s="898"/>
      <c r="AH76" s="898"/>
      <c r="AI76" s="898"/>
      <c r="AJ76" s="849"/>
      <c r="AK76" s="899" t="s">
        <v>536</v>
      </c>
      <c r="AL76" s="898"/>
      <c r="AM76" s="898"/>
      <c r="AN76" s="898"/>
      <c r="AO76" s="849"/>
      <c r="AP76" s="899" t="s">
        <v>536</v>
      </c>
      <c r="AQ76" s="898"/>
      <c r="AR76" s="898"/>
      <c r="AS76" s="898"/>
      <c r="AT76" s="849"/>
      <c r="AU76" s="850" t="s">
        <v>536</v>
      </c>
      <c r="AV76" s="850"/>
      <c r="AW76" s="850"/>
      <c r="AX76" s="850"/>
      <c r="AY76" s="850"/>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558</v>
      </c>
      <c r="C77" s="892"/>
      <c r="D77" s="892"/>
      <c r="E77" s="892"/>
      <c r="F77" s="892"/>
      <c r="G77" s="892"/>
      <c r="H77" s="892"/>
      <c r="I77" s="892"/>
      <c r="J77" s="892"/>
      <c r="K77" s="892"/>
      <c r="L77" s="892"/>
      <c r="M77" s="892"/>
      <c r="N77" s="892"/>
      <c r="O77" s="892"/>
      <c r="P77" s="893"/>
      <c r="Q77" s="897">
        <v>42</v>
      </c>
      <c r="R77" s="898"/>
      <c r="S77" s="898"/>
      <c r="T77" s="898"/>
      <c r="U77" s="849"/>
      <c r="V77" s="899">
        <v>40</v>
      </c>
      <c r="W77" s="898"/>
      <c r="X77" s="898"/>
      <c r="Y77" s="898"/>
      <c r="Z77" s="849"/>
      <c r="AA77" s="899">
        <v>2</v>
      </c>
      <c r="AB77" s="898"/>
      <c r="AC77" s="898"/>
      <c r="AD77" s="898"/>
      <c r="AE77" s="849"/>
      <c r="AF77" s="899">
        <v>2</v>
      </c>
      <c r="AG77" s="898"/>
      <c r="AH77" s="898"/>
      <c r="AI77" s="898"/>
      <c r="AJ77" s="849"/>
      <c r="AK77" s="899">
        <v>1</v>
      </c>
      <c r="AL77" s="898"/>
      <c r="AM77" s="898"/>
      <c r="AN77" s="898"/>
      <c r="AO77" s="849"/>
      <c r="AP77" s="899" t="s">
        <v>536</v>
      </c>
      <c r="AQ77" s="898"/>
      <c r="AR77" s="898"/>
      <c r="AS77" s="898"/>
      <c r="AT77" s="849"/>
      <c r="AU77" s="850" t="s">
        <v>536</v>
      </c>
      <c r="AV77" s="850"/>
      <c r="AW77" s="850"/>
      <c r="AX77" s="850"/>
      <c r="AY77" s="850"/>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559</v>
      </c>
      <c r="C78" s="892"/>
      <c r="D78" s="892"/>
      <c r="E78" s="892"/>
      <c r="F78" s="892"/>
      <c r="G78" s="892"/>
      <c r="H78" s="892"/>
      <c r="I78" s="892"/>
      <c r="J78" s="892"/>
      <c r="K78" s="892"/>
      <c r="L78" s="892"/>
      <c r="M78" s="892"/>
      <c r="N78" s="892"/>
      <c r="O78" s="892"/>
      <c r="P78" s="893"/>
      <c r="Q78" s="894">
        <v>2433</v>
      </c>
      <c r="R78" s="850"/>
      <c r="S78" s="850"/>
      <c r="T78" s="850"/>
      <c r="U78" s="850"/>
      <c r="V78" s="850">
        <v>2397</v>
      </c>
      <c r="W78" s="850"/>
      <c r="X78" s="850"/>
      <c r="Y78" s="850"/>
      <c r="Z78" s="850"/>
      <c r="AA78" s="850">
        <v>36</v>
      </c>
      <c r="AB78" s="850"/>
      <c r="AC78" s="850"/>
      <c r="AD78" s="850"/>
      <c r="AE78" s="850"/>
      <c r="AF78" s="850">
        <v>36</v>
      </c>
      <c r="AG78" s="850"/>
      <c r="AH78" s="850"/>
      <c r="AI78" s="850"/>
      <c r="AJ78" s="850"/>
      <c r="AK78" s="850">
        <v>4</v>
      </c>
      <c r="AL78" s="850"/>
      <c r="AM78" s="850"/>
      <c r="AN78" s="850"/>
      <c r="AO78" s="850"/>
      <c r="AP78" s="850">
        <v>2431</v>
      </c>
      <c r="AQ78" s="850"/>
      <c r="AR78" s="850"/>
      <c r="AS78" s="850"/>
      <c r="AT78" s="850"/>
      <c r="AU78" s="850">
        <v>500</v>
      </c>
      <c r="AV78" s="850"/>
      <c r="AW78" s="850"/>
      <c r="AX78" s="850"/>
      <c r="AY78" s="850"/>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560</v>
      </c>
      <c r="C79" s="892"/>
      <c r="D79" s="892"/>
      <c r="E79" s="892"/>
      <c r="F79" s="892"/>
      <c r="G79" s="892"/>
      <c r="H79" s="892"/>
      <c r="I79" s="892"/>
      <c r="J79" s="892"/>
      <c r="K79" s="892"/>
      <c r="L79" s="892"/>
      <c r="M79" s="892"/>
      <c r="N79" s="892"/>
      <c r="O79" s="892"/>
      <c r="P79" s="893"/>
      <c r="Q79" s="894">
        <v>10</v>
      </c>
      <c r="R79" s="850"/>
      <c r="S79" s="850"/>
      <c r="T79" s="850"/>
      <c r="U79" s="850"/>
      <c r="V79" s="850">
        <v>8</v>
      </c>
      <c r="W79" s="850"/>
      <c r="X79" s="850"/>
      <c r="Y79" s="850"/>
      <c r="Z79" s="850"/>
      <c r="AA79" s="850">
        <v>2</v>
      </c>
      <c r="AB79" s="850"/>
      <c r="AC79" s="850"/>
      <c r="AD79" s="850"/>
      <c r="AE79" s="850"/>
      <c r="AF79" s="850">
        <v>2</v>
      </c>
      <c r="AG79" s="850"/>
      <c r="AH79" s="850"/>
      <c r="AI79" s="850"/>
      <c r="AJ79" s="850"/>
      <c r="AK79" s="850" t="s">
        <v>536</v>
      </c>
      <c r="AL79" s="850"/>
      <c r="AM79" s="850"/>
      <c r="AN79" s="850"/>
      <c r="AO79" s="850"/>
      <c r="AP79" s="850" t="s">
        <v>536</v>
      </c>
      <c r="AQ79" s="850"/>
      <c r="AR79" s="850"/>
      <c r="AS79" s="850"/>
      <c r="AT79" s="850"/>
      <c r="AU79" s="850" t="s">
        <v>536</v>
      </c>
      <c r="AV79" s="850"/>
      <c r="AW79" s="850"/>
      <c r="AX79" s="850"/>
      <c r="AY79" s="850"/>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561</v>
      </c>
      <c r="C80" s="892"/>
      <c r="D80" s="892"/>
      <c r="E80" s="892"/>
      <c r="F80" s="892"/>
      <c r="G80" s="892"/>
      <c r="H80" s="892"/>
      <c r="I80" s="892"/>
      <c r="J80" s="892"/>
      <c r="K80" s="892"/>
      <c r="L80" s="892"/>
      <c r="M80" s="892"/>
      <c r="N80" s="892"/>
      <c r="O80" s="892"/>
      <c r="P80" s="893"/>
      <c r="Q80" s="894">
        <v>33</v>
      </c>
      <c r="R80" s="850"/>
      <c r="S80" s="850"/>
      <c r="T80" s="850"/>
      <c r="U80" s="850"/>
      <c r="V80" s="850">
        <v>33</v>
      </c>
      <c r="W80" s="850"/>
      <c r="X80" s="850"/>
      <c r="Y80" s="850"/>
      <c r="Z80" s="850"/>
      <c r="AA80" s="850">
        <v>1</v>
      </c>
      <c r="AB80" s="850"/>
      <c r="AC80" s="850"/>
      <c r="AD80" s="850"/>
      <c r="AE80" s="850"/>
      <c r="AF80" s="850">
        <v>1</v>
      </c>
      <c r="AG80" s="850"/>
      <c r="AH80" s="850"/>
      <c r="AI80" s="850"/>
      <c r="AJ80" s="850"/>
      <c r="AK80" s="850">
        <v>0</v>
      </c>
      <c r="AL80" s="850"/>
      <c r="AM80" s="850"/>
      <c r="AN80" s="850"/>
      <c r="AO80" s="850"/>
      <c r="AP80" s="850" t="s">
        <v>536</v>
      </c>
      <c r="AQ80" s="850"/>
      <c r="AR80" s="850"/>
      <c r="AS80" s="850"/>
      <c r="AT80" s="850"/>
      <c r="AU80" s="850" t="s">
        <v>536</v>
      </c>
      <c r="AV80" s="850"/>
      <c r="AW80" s="850"/>
      <c r="AX80" s="850"/>
      <c r="AY80" s="850"/>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562</v>
      </c>
      <c r="C81" s="892"/>
      <c r="D81" s="892"/>
      <c r="E81" s="892"/>
      <c r="F81" s="892"/>
      <c r="G81" s="892"/>
      <c r="H81" s="892"/>
      <c r="I81" s="892"/>
      <c r="J81" s="892"/>
      <c r="K81" s="892"/>
      <c r="L81" s="892"/>
      <c r="M81" s="892"/>
      <c r="N81" s="892"/>
      <c r="O81" s="892"/>
      <c r="P81" s="893"/>
      <c r="Q81" s="894">
        <v>56</v>
      </c>
      <c r="R81" s="850"/>
      <c r="S81" s="850"/>
      <c r="T81" s="850"/>
      <c r="U81" s="850"/>
      <c r="V81" s="850">
        <v>55</v>
      </c>
      <c r="W81" s="850"/>
      <c r="X81" s="850"/>
      <c r="Y81" s="850"/>
      <c r="Z81" s="850"/>
      <c r="AA81" s="850">
        <v>2</v>
      </c>
      <c r="AB81" s="850"/>
      <c r="AC81" s="850"/>
      <c r="AD81" s="850"/>
      <c r="AE81" s="850"/>
      <c r="AF81" s="850">
        <v>2</v>
      </c>
      <c r="AG81" s="850"/>
      <c r="AH81" s="850"/>
      <c r="AI81" s="850"/>
      <c r="AJ81" s="850"/>
      <c r="AK81" s="850">
        <v>0</v>
      </c>
      <c r="AL81" s="850"/>
      <c r="AM81" s="850"/>
      <c r="AN81" s="850"/>
      <c r="AO81" s="850"/>
      <c r="AP81" s="850">
        <v>37</v>
      </c>
      <c r="AQ81" s="850"/>
      <c r="AR81" s="850"/>
      <c r="AS81" s="850"/>
      <c r="AT81" s="850"/>
      <c r="AU81" s="850">
        <v>5</v>
      </c>
      <c r="AV81" s="850"/>
      <c r="AW81" s="850"/>
      <c r="AX81" s="850"/>
      <c r="AY81" s="850"/>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t="s">
        <v>563</v>
      </c>
      <c r="C82" s="892"/>
      <c r="D82" s="892"/>
      <c r="E82" s="892"/>
      <c r="F82" s="892"/>
      <c r="G82" s="892"/>
      <c r="H82" s="892"/>
      <c r="I82" s="892"/>
      <c r="J82" s="892"/>
      <c r="K82" s="892"/>
      <c r="L82" s="892"/>
      <c r="M82" s="892"/>
      <c r="N82" s="892"/>
      <c r="O82" s="892"/>
      <c r="P82" s="893"/>
      <c r="Q82" s="894">
        <v>231</v>
      </c>
      <c r="R82" s="850"/>
      <c r="S82" s="850"/>
      <c r="T82" s="850"/>
      <c r="U82" s="850"/>
      <c r="V82" s="850">
        <v>224</v>
      </c>
      <c r="W82" s="850"/>
      <c r="X82" s="850"/>
      <c r="Y82" s="850"/>
      <c r="Z82" s="850"/>
      <c r="AA82" s="850">
        <v>7</v>
      </c>
      <c r="AB82" s="850"/>
      <c r="AC82" s="850"/>
      <c r="AD82" s="850"/>
      <c r="AE82" s="850"/>
      <c r="AF82" s="850">
        <v>7</v>
      </c>
      <c r="AG82" s="850"/>
      <c r="AH82" s="850"/>
      <c r="AI82" s="850"/>
      <c r="AJ82" s="850"/>
      <c r="AK82" s="850">
        <v>0</v>
      </c>
      <c r="AL82" s="850"/>
      <c r="AM82" s="850"/>
      <c r="AN82" s="850"/>
      <c r="AO82" s="850"/>
      <c r="AP82" s="850" t="s">
        <v>536</v>
      </c>
      <c r="AQ82" s="850"/>
      <c r="AR82" s="850"/>
      <c r="AS82" s="850"/>
      <c r="AT82" s="850"/>
      <c r="AU82" s="850" t="s">
        <v>536</v>
      </c>
      <c r="AV82" s="850"/>
      <c r="AW82" s="850"/>
      <c r="AX82" s="850"/>
      <c r="AY82" s="850"/>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t="s">
        <v>564</v>
      </c>
      <c r="C83" s="892"/>
      <c r="D83" s="892"/>
      <c r="E83" s="892"/>
      <c r="F83" s="892"/>
      <c r="G83" s="892"/>
      <c r="H83" s="892"/>
      <c r="I83" s="892"/>
      <c r="J83" s="892"/>
      <c r="K83" s="892"/>
      <c r="L83" s="892"/>
      <c r="M83" s="892"/>
      <c r="N83" s="892"/>
      <c r="O83" s="892"/>
      <c r="P83" s="893"/>
      <c r="Q83" s="894">
        <v>7208</v>
      </c>
      <c r="R83" s="850"/>
      <c r="S83" s="850"/>
      <c r="T83" s="850"/>
      <c r="U83" s="850"/>
      <c r="V83" s="850">
        <v>6802</v>
      </c>
      <c r="W83" s="850"/>
      <c r="X83" s="850"/>
      <c r="Y83" s="850"/>
      <c r="Z83" s="850"/>
      <c r="AA83" s="850">
        <v>407</v>
      </c>
      <c r="AB83" s="850"/>
      <c r="AC83" s="850"/>
      <c r="AD83" s="850"/>
      <c r="AE83" s="850"/>
      <c r="AF83" s="850">
        <v>318</v>
      </c>
      <c r="AG83" s="850"/>
      <c r="AH83" s="850"/>
      <c r="AI83" s="850"/>
      <c r="AJ83" s="850"/>
      <c r="AK83" s="850">
        <v>1184</v>
      </c>
      <c r="AL83" s="850"/>
      <c r="AM83" s="850"/>
      <c r="AN83" s="850"/>
      <c r="AO83" s="850"/>
      <c r="AP83" s="850">
        <v>1119</v>
      </c>
      <c r="AQ83" s="850"/>
      <c r="AR83" s="850"/>
      <c r="AS83" s="850"/>
      <c r="AT83" s="850"/>
      <c r="AU83" s="850">
        <v>91</v>
      </c>
      <c r="AV83" s="850"/>
      <c r="AW83" s="850"/>
      <c r="AX83" s="850"/>
      <c r="AY83" s="850"/>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t="s">
        <v>565</v>
      </c>
      <c r="C84" s="892"/>
      <c r="D84" s="892"/>
      <c r="E84" s="892"/>
      <c r="F84" s="892"/>
      <c r="G84" s="892"/>
      <c r="H84" s="892"/>
      <c r="I84" s="892"/>
      <c r="J84" s="892"/>
      <c r="K84" s="892"/>
      <c r="L84" s="892"/>
      <c r="M84" s="892"/>
      <c r="N84" s="892"/>
      <c r="O84" s="892"/>
      <c r="P84" s="893"/>
      <c r="Q84" s="894">
        <v>100075</v>
      </c>
      <c r="R84" s="850"/>
      <c r="S84" s="850"/>
      <c r="T84" s="850"/>
      <c r="U84" s="850"/>
      <c r="V84" s="850">
        <v>98074</v>
      </c>
      <c r="W84" s="850"/>
      <c r="X84" s="850"/>
      <c r="Y84" s="850"/>
      <c r="Z84" s="850"/>
      <c r="AA84" s="850">
        <v>2000</v>
      </c>
      <c r="AB84" s="850"/>
      <c r="AC84" s="850"/>
      <c r="AD84" s="850"/>
      <c r="AE84" s="850"/>
      <c r="AF84" s="850">
        <v>2000</v>
      </c>
      <c r="AG84" s="850"/>
      <c r="AH84" s="850"/>
      <c r="AI84" s="850"/>
      <c r="AJ84" s="850"/>
      <c r="AK84" s="850">
        <v>440</v>
      </c>
      <c r="AL84" s="850"/>
      <c r="AM84" s="850"/>
      <c r="AN84" s="850"/>
      <c r="AO84" s="850"/>
      <c r="AP84" s="850" t="s">
        <v>536</v>
      </c>
      <c r="AQ84" s="850"/>
      <c r="AR84" s="850"/>
      <c r="AS84" s="850"/>
      <c r="AT84" s="850"/>
      <c r="AU84" s="850" t="s">
        <v>536</v>
      </c>
      <c r="AV84" s="850"/>
      <c r="AW84" s="850"/>
      <c r="AX84" s="850"/>
      <c r="AY84" s="850"/>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t="s">
        <v>566</v>
      </c>
      <c r="C85" s="892"/>
      <c r="D85" s="892"/>
      <c r="E85" s="892"/>
      <c r="F85" s="892"/>
      <c r="G85" s="892"/>
      <c r="H85" s="892"/>
      <c r="I85" s="892"/>
      <c r="J85" s="892"/>
      <c r="K85" s="892"/>
      <c r="L85" s="892"/>
      <c r="M85" s="892"/>
      <c r="N85" s="892"/>
      <c r="O85" s="892"/>
      <c r="P85" s="893"/>
      <c r="Q85" s="894">
        <v>1385</v>
      </c>
      <c r="R85" s="850"/>
      <c r="S85" s="850"/>
      <c r="T85" s="850"/>
      <c r="U85" s="850"/>
      <c r="V85" s="850">
        <v>1174</v>
      </c>
      <c r="W85" s="850"/>
      <c r="X85" s="850"/>
      <c r="Y85" s="850"/>
      <c r="Z85" s="850"/>
      <c r="AA85" s="850">
        <v>211</v>
      </c>
      <c r="AB85" s="850"/>
      <c r="AC85" s="850"/>
      <c r="AD85" s="850"/>
      <c r="AE85" s="850"/>
      <c r="AF85" s="850">
        <v>1485</v>
      </c>
      <c r="AG85" s="850"/>
      <c r="AH85" s="850"/>
      <c r="AI85" s="850"/>
      <c r="AJ85" s="850"/>
      <c r="AK85" s="850">
        <v>42</v>
      </c>
      <c r="AL85" s="850"/>
      <c r="AM85" s="850"/>
      <c r="AN85" s="850"/>
      <c r="AO85" s="850"/>
      <c r="AP85" s="850">
        <v>1397</v>
      </c>
      <c r="AQ85" s="850"/>
      <c r="AR85" s="850"/>
      <c r="AS85" s="850"/>
      <c r="AT85" s="850"/>
      <c r="AU85" s="850">
        <v>0</v>
      </c>
      <c r="AV85" s="850"/>
      <c r="AW85" s="850"/>
      <c r="AX85" s="850"/>
      <c r="AY85" s="850"/>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4010</v>
      </c>
      <c r="AG88" s="860"/>
      <c r="AH88" s="860"/>
      <c r="AI88" s="860"/>
      <c r="AJ88" s="860"/>
      <c r="AK88" s="857"/>
      <c r="AL88" s="857"/>
      <c r="AM88" s="857"/>
      <c r="AN88" s="857"/>
      <c r="AO88" s="857"/>
      <c r="AP88" s="860">
        <v>8544</v>
      </c>
      <c r="AQ88" s="860"/>
      <c r="AR88" s="860"/>
      <c r="AS88" s="860"/>
      <c r="AT88" s="860"/>
      <c r="AU88" s="860">
        <v>596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282</v>
      </c>
      <c r="AG109" s="913"/>
      <c r="AH109" s="913"/>
      <c r="AI109" s="913"/>
      <c r="AJ109" s="914"/>
      <c r="AK109" s="912" t="s">
        <v>281</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282</v>
      </c>
      <c r="BW109" s="913"/>
      <c r="BX109" s="913"/>
      <c r="BY109" s="913"/>
      <c r="BZ109" s="914"/>
      <c r="CA109" s="912" t="s">
        <v>281</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282</v>
      </c>
      <c r="DM109" s="913"/>
      <c r="DN109" s="913"/>
      <c r="DO109" s="913"/>
      <c r="DP109" s="914"/>
      <c r="DQ109" s="912" t="s">
        <v>281</v>
      </c>
      <c r="DR109" s="913"/>
      <c r="DS109" s="913"/>
      <c r="DT109" s="913"/>
      <c r="DU109" s="914"/>
      <c r="DV109" s="912" t="s">
        <v>399</v>
      </c>
      <c r="DW109" s="913"/>
      <c r="DX109" s="913"/>
      <c r="DY109" s="913"/>
      <c r="DZ109" s="915"/>
    </row>
    <row r="110" spans="1:131" s="197" customFormat="1" ht="26.25" customHeight="1">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2671657</v>
      </c>
      <c r="AB110" s="920"/>
      <c r="AC110" s="920"/>
      <c r="AD110" s="920"/>
      <c r="AE110" s="921"/>
      <c r="AF110" s="922">
        <v>2745321</v>
      </c>
      <c r="AG110" s="920"/>
      <c r="AH110" s="920"/>
      <c r="AI110" s="920"/>
      <c r="AJ110" s="921"/>
      <c r="AK110" s="922">
        <v>2792413</v>
      </c>
      <c r="AL110" s="920"/>
      <c r="AM110" s="920"/>
      <c r="AN110" s="920"/>
      <c r="AO110" s="921"/>
      <c r="AP110" s="923">
        <v>21.1</v>
      </c>
      <c r="AQ110" s="924"/>
      <c r="AR110" s="924"/>
      <c r="AS110" s="924"/>
      <c r="AT110" s="925"/>
      <c r="AU110" s="926" t="s">
        <v>60</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27339581</v>
      </c>
      <c r="BR110" s="957"/>
      <c r="BS110" s="957"/>
      <c r="BT110" s="957"/>
      <c r="BU110" s="957"/>
      <c r="BV110" s="957">
        <v>26881748</v>
      </c>
      <c r="BW110" s="957"/>
      <c r="BX110" s="957"/>
      <c r="BY110" s="957"/>
      <c r="BZ110" s="957"/>
      <c r="CA110" s="957">
        <v>26191639</v>
      </c>
      <c r="CB110" s="957"/>
      <c r="CC110" s="957"/>
      <c r="CD110" s="957"/>
      <c r="CE110" s="957"/>
      <c r="CF110" s="971">
        <v>197.8</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405</v>
      </c>
      <c r="DH110" s="957"/>
      <c r="DI110" s="957"/>
      <c r="DJ110" s="957"/>
      <c r="DK110" s="957"/>
      <c r="DL110" s="957" t="s">
        <v>405</v>
      </c>
      <c r="DM110" s="957"/>
      <c r="DN110" s="957"/>
      <c r="DO110" s="957"/>
      <c r="DP110" s="957"/>
      <c r="DQ110" s="957" t="s">
        <v>405</v>
      </c>
      <c r="DR110" s="957"/>
      <c r="DS110" s="957"/>
      <c r="DT110" s="957"/>
      <c r="DU110" s="957"/>
      <c r="DV110" s="958" t="s">
        <v>405</v>
      </c>
      <c r="DW110" s="958"/>
      <c r="DX110" s="958"/>
      <c r="DY110" s="958"/>
      <c r="DZ110" s="959"/>
    </row>
    <row r="111" spans="1:131" s="197"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407</v>
      </c>
      <c r="AB111" s="964"/>
      <c r="AC111" s="964"/>
      <c r="AD111" s="964"/>
      <c r="AE111" s="965"/>
      <c r="AF111" s="966" t="s">
        <v>407</v>
      </c>
      <c r="AG111" s="964"/>
      <c r="AH111" s="964"/>
      <c r="AI111" s="964"/>
      <c r="AJ111" s="965"/>
      <c r="AK111" s="966" t="s">
        <v>407</v>
      </c>
      <c r="AL111" s="964"/>
      <c r="AM111" s="964"/>
      <c r="AN111" s="964"/>
      <c r="AO111" s="965"/>
      <c r="AP111" s="967" t="s">
        <v>407</v>
      </c>
      <c r="AQ111" s="968"/>
      <c r="AR111" s="968"/>
      <c r="AS111" s="968"/>
      <c r="AT111" s="969"/>
      <c r="AU111" s="929"/>
      <c r="AV111" s="930"/>
      <c r="AW111" s="930"/>
      <c r="AX111" s="930"/>
      <c r="AY111" s="931"/>
      <c r="AZ111" s="979" t="s">
        <v>408</v>
      </c>
      <c r="BA111" s="980"/>
      <c r="BB111" s="980"/>
      <c r="BC111" s="980"/>
      <c r="BD111" s="980"/>
      <c r="BE111" s="980"/>
      <c r="BF111" s="980"/>
      <c r="BG111" s="980"/>
      <c r="BH111" s="980"/>
      <c r="BI111" s="980"/>
      <c r="BJ111" s="980"/>
      <c r="BK111" s="980"/>
      <c r="BL111" s="980"/>
      <c r="BM111" s="980"/>
      <c r="BN111" s="980"/>
      <c r="BO111" s="980"/>
      <c r="BP111" s="981"/>
      <c r="BQ111" s="949" t="s">
        <v>405</v>
      </c>
      <c r="BR111" s="950"/>
      <c r="BS111" s="950"/>
      <c r="BT111" s="950"/>
      <c r="BU111" s="950"/>
      <c r="BV111" s="950" t="s">
        <v>405</v>
      </c>
      <c r="BW111" s="950"/>
      <c r="BX111" s="950"/>
      <c r="BY111" s="950"/>
      <c r="BZ111" s="950"/>
      <c r="CA111" s="950" t="s">
        <v>405</v>
      </c>
      <c r="CB111" s="950"/>
      <c r="CC111" s="950"/>
      <c r="CD111" s="950"/>
      <c r="CE111" s="950"/>
      <c r="CF111" s="944" t="s">
        <v>405</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405</v>
      </c>
      <c r="DH111" s="950"/>
      <c r="DI111" s="950"/>
      <c r="DJ111" s="950"/>
      <c r="DK111" s="950"/>
      <c r="DL111" s="950" t="s">
        <v>405</v>
      </c>
      <c r="DM111" s="950"/>
      <c r="DN111" s="950"/>
      <c r="DO111" s="950"/>
      <c r="DP111" s="950"/>
      <c r="DQ111" s="950" t="s">
        <v>405</v>
      </c>
      <c r="DR111" s="950"/>
      <c r="DS111" s="950"/>
      <c r="DT111" s="950"/>
      <c r="DU111" s="950"/>
      <c r="DV111" s="951" t="s">
        <v>405</v>
      </c>
      <c r="DW111" s="951"/>
      <c r="DX111" s="951"/>
      <c r="DY111" s="951"/>
      <c r="DZ111" s="952"/>
    </row>
    <row r="112" spans="1:131" s="197"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12838873</v>
      </c>
      <c r="BR112" s="950"/>
      <c r="BS112" s="950"/>
      <c r="BT112" s="950"/>
      <c r="BU112" s="950"/>
      <c r="BV112" s="950">
        <v>12739762</v>
      </c>
      <c r="BW112" s="950"/>
      <c r="BX112" s="950"/>
      <c r="BY112" s="950"/>
      <c r="BZ112" s="950"/>
      <c r="CA112" s="950">
        <v>12471576</v>
      </c>
      <c r="CB112" s="950"/>
      <c r="CC112" s="950"/>
      <c r="CD112" s="950"/>
      <c r="CE112" s="950"/>
      <c r="CF112" s="944">
        <v>94.2</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873486</v>
      </c>
      <c r="AB113" s="964"/>
      <c r="AC113" s="964"/>
      <c r="AD113" s="964"/>
      <c r="AE113" s="965"/>
      <c r="AF113" s="966">
        <v>914915</v>
      </c>
      <c r="AG113" s="964"/>
      <c r="AH113" s="964"/>
      <c r="AI113" s="964"/>
      <c r="AJ113" s="965"/>
      <c r="AK113" s="966">
        <v>941900</v>
      </c>
      <c r="AL113" s="964"/>
      <c r="AM113" s="964"/>
      <c r="AN113" s="964"/>
      <c r="AO113" s="965"/>
      <c r="AP113" s="967">
        <v>7.1</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762546</v>
      </c>
      <c r="BR113" s="950"/>
      <c r="BS113" s="950"/>
      <c r="BT113" s="950"/>
      <c r="BU113" s="950"/>
      <c r="BV113" s="950">
        <v>1005242</v>
      </c>
      <c r="BW113" s="950"/>
      <c r="BX113" s="950"/>
      <c r="BY113" s="950"/>
      <c r="BZ113" s="950"/>
      <c r="CA113" s="950">
        <v>1029914</v>
      </c>
      <c r="CB113" s="950"/>
      <c r="CC113" s="950"/>
      <c r="CD113" s="950"/>
      <c r="CE113" s="950"/>
      <c r="CF113" s="944">
        <v>7.8</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116800</v>
      </c>
      <c r="AB114" s="989"/>
      <c r="AC114" s="989"/>
      <c r="AD114" s="989"/>
      <c r="AE114" s="990"/>
      <c r="AF114" s="991">
        <v>134425</v>
      </c>
      <c r="AG114" s="989"/>
      <c r="AH114" s="989"/>
      <c r="AI114" s="989"/>
      <c r="AJ114" s="990"/>
      <c r="AK114" s="991">
        <v>123211</v>
      </c>
      <c r="AL114" s="989"/>
      <c r="AM114" s="989"/>
      <c r="AN114" s="989"/>
      <c r="AO114" s="990"/>
      <c r="AP114" s="992">
        <v>0.9</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1162552</v>
      </c>
      <c r="BR114" s="950"/>
      <c r="BS114" s="950"/>
      <c r="BT114" s="950"/>
      <c r="BU114" s="950"/>
      <c r="BV114" s="950">
        <v>1193729</v>
      </c>
      <c r="BW114" s="950"/>
      <c r="BX114" s="950"/>
      <c r="BY114" s="950"/>
      <c r="BZ114" s="950"/>
      <c r="CA114" s="950">
        <v>1391269</v>
      </c>
      <c r="CB114" s="950"/>
      <c r="CC114" s="950"/>
      <c r="CD114" s="950"/>
      <c r="CE114" s="950"/>
      <c r="CF114" s="944">
        <v>10.5</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17645</v>
      </c>
      <c r="AB115" s="964"/>
      <c r="AC115" s="964"/>
      <c r="AD115" s="964"/>
      <c r="AE115" s="965"/>
      <c r="AF115" s="966">
        <v>13137</v>
      </c>
      <c r="AG115" s="964"/>
      <c r="AH115" s="964"/>
      <c r="AI115" s="964"/>
      <c r="AJ115" s="965"/>
      <c r="AK115" s="966">
        <v>12307</v>
      </c>
      <c r="AL115" s="964"/>
      <c r="AM115" s="964"/>
      <c r="AN115" s="964"/>
      <c r="AO115" s="965"/>
      <c r="AP115" s="967">
        <v>0.1</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99</v>
      </c>
      <c r="AB116" s="989"/>
      <c r="AC116" s="989"/>
      <c r="AD116" s="989"/>
      <c r="AE116" s="990"/>
      <c r="AF116" s="991">
        <v>286</v>
      </c>
      <c r="AG116" s="989"/>
      <c r="AH116" s="989"/>
      <c r="AI116" s="989"/>
      <c r="AJ116" s="990"/>
      <c r="AK116" s="991">
        <v>265</v>
      </c>
      <c r="AL116" s="989"/>
      <c r="AM116" s="989"/>
      <c r="AN116" s="989"/>
      <c r="AO116" s="990"/>
      <c r="AP116" s="992">
        <v>0</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3679687</v>
      </c>
      <c r="AB117" s="996"/>
      <c r="AC117" s="996"/>
      <c r="AD117" s="996"/>
      <c r="AE117" s="997"/>
      <c r="AF117" s="995">
        <v>3808084</v>
      </c>
      <c r="AG117" s="996"/>
      <c r="AH117" s="996"/>
      <c r="AI117" s="996"/>
      <c r="AJ117" s="997"/>
      <c r="AK117" s="995">
        <v>3870096</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428</v>
      </c>
      <c r="BR117" s="1016"/>
      <c r="BS117" s="1016"/>
      <c r="BT117" s="1016"/>
      <c r="BU117" s="1016"/>
      <c r="BV117" s="1016" t="s">
        <v>428</v>
      </c>
      <c r="BW117" s="1016"/>
      <c r="BX117" s="1016"/>
      <c r="BY117" s="1016"/>
      <c r="BZ117" s="1016"/>
      <c r="CA117" s="1016" t="s">
        <v>428</v>
      </c>
      <c r="CB117" s="1016"/>
      <c r="CC117" s="1016"/>
      <c r="CD117" s="1016"/>
      <c r="CE117" s="1016"/>
      <c r="CF117" s="944" t="s">
        <v>428</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428</v>
      </c>
      <c r="DH117" s="989"/>
      <c r="DI117" s="989"/>
      <c r="DJ117" s="989"/>
      <c r="DK117" s="990"/>
      <c r="DL117" s="991" t="s">
        <v>428</v>
      </c>
      <c r="DM117" s="989"/>
      <c r="DN117" s="989"/>
      <c r="DO117" s="989"/>
      <c r="DP117" s="990"/>
      <c r="DQ117" s="991" t="s">
        <v>428</v>
      </c>
      <c r="DR117" s="989"/>
      <c r="DS117" s="989"/>
      <c r="DT117" s="989"/>
      <c r="DU117" s="990"/>
      <c r="DV117" s="992" t="s">
        <v>428</v>
      </c>
      <c r="DW117" s="993"/>
      <c r="DX117" s="993"/>
      <c r="DY117" s="993"/>
      <c r="DZ117" s="994"/>
    </row>
    <row r="118" spans="1:130" s="197" customFormat="1" ht="26.25" customHeight="1">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282</v>
      </c>
      <c r="AG118" s="913"/>
      <c r="AH118" s="913"/>
      <c r="AI118" s="913"/>
      <c r="AJ118" s="914"/>
      <c r="AK118" s="912" t="s">
        <v>281</v>
      </c>
      <c r="AL118" s="913"/>
      <c r="AM118" s="913"/>
      <c r="AN118" s="913"/>
      <c r="AO118" s="914"/>
      <c r="AP118" s="1020" t="s">
        <v>399</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430</v>
      </c>
      <c r="BP118" s="1024"/>
      <c r="BQ118" s="1015">
        <v>42103552</v>
      </c>
      <c r="BR118" s="1016"/>
      <c r="BS118" s="1016"/>
      <c r="BT118" s="1016"/>
      <c r="BU118" s="1016"/>
      <c r="BV118" s="1016">
        <v>41820481</v>
      </c>
      <c r="BW118" s="1016"/>
      <c r="BX118" s="1016"/>
      <c r="BY118" s="1016"/>
      <c r="BZ118" s="1016"/>
      <c r="CA118" s="1016">
        <v>41084398</v>
      </c>
      <c r="CB118" s="1016"/>
      <c r="CC118" s="1016"/>
      <c r="CD118" s="1016"/>
      <c r="CE118" s="1016"/>
      <c r="CF118" s="1017"/>
      <c r="CG118" s="1018"/>
      <c r="CH118" s="1018"/>
      <c r="CI118" s="1018"/>
      <c r="CJ118" s="1019"/>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428</v>
      </c>
      <c r="DH118" s="989"/>
      <c r="DI118" s="989"/>
      <c r="DJ118" s="989"/>
      <c r="DK118" s="990"/>
      <c r="DL118" s="991" t="s">
        <v>428</v>
      </c>
      <c r="DM118" s="989"/>
      <c r="DN118" s="989"/>
      <c r="DO118" s="989"/>
      <c r="DP118" s="990"/>
      <c r="DQ118" s="991" t="s">
        <v>428</v>
      </c>
      <c r="DR118" s="989"/>
      <c r="DS118" s="989"/>
      <c r="DT118" s="989"/>
      <c r="DU118" s="990"/>
      <c r="DV118" s="992" t="s">
        <v>428</v>
      </c>
      <c r="DW118" s="993"/>
      <c r="DX118" s="993"/>
      <c r="DY118" s="993"/>
      <c r="DZ118" s="994"/>
    </row>
    <row r="119" spans="1:130" s="197" customFormat="1" ht="26.25" customHeight="1">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428</v>
      </c>
      <c r="AB119" s="920"/>
      <c r="AC119" s="920"/>
      <c r="AD119" s="920"/>
      <c r="AE119" s="921"/>
      <c r="AF119" s="922" t="s">
        <v>428</v>
      </c>
      <c r="AG119" s="920"/>
      <c r="AH119" s="920"/>
      <c r="AI119" s="920"/>
      <c r="AJ119" s="921"/>
      <c r="AK119" s="922" t="s">
        <v>428</v>
      </c>
      <c r="AL119" s="920"/>
      <c r="AM119" s="920"/>
      <c r="AN119" s="920"/>
      <c r="AO119" s="921"/>
      <c r="AP119" s="923" t="s">
        <v>428</v>
      </c>
      <c r="AQ119" s="924"/>
      <c r="AR119" s="924"/>
      <c r="AS119" s="924"/>
      <c r="AT119" s="925"/>
      <c r="AU119" s="1007" t="s">
        <v>432</v>
      </c>
      <c r="AV119" s="1008"/>
      <c r="AW119" s="1008"/>
      <c r="AX119" s="1008"/>
      <c r="AY119" s="1009"/>
      <c r="AZ119" s="970" t="s">
        <v>433</v>
      </c>
      <c r="BA119" s="917"/>
      <c r="BB119" s="917"/>
      <c r="BC119" s="917"/>
      <c r="BD119" s="917"/>
      <c r="BE119" s="917"/>
      <c r="BF119" s="917"/>
      <c r="BG119" s="917"/>
      <c r="BH119" s="917"/>
      <c r="BI119" s="917"/>
      <c r="BJ119" s="917"/>
      <c r="BK119" s="917"/>
      <c r="BL119" s="917"/>
      <c r="BM119" s="917"/>
      <c r="BN119" s="917"/>
      <c r="BO119" s="917"/>
      <c r="BP119" s="918"/>
      <c r="BQ119" s="956">
        <v>7073208</v>
      </c>
      <c r="BR119" s="957"/>
      <c r="BS119" s="957"/>
      <c r="BT119" s="957"/>
      <c r="BU119" s="957"/>
      <c r="BV119" s="957">
        <v>6314546</v>
      </c>
      <c r="BW119" s="957"/>
      <c r="BX119" s="957"/>
      <c r="BY119" s="957"/>
      <c r="BZ119" s="957"/>
      <c r="CA119" s="957">
        <v>6834963</v>
      </c>
      <c r="CB119" s="957"/>
      <c r="CC119" s="957"/>
      <c r="CD119" s="957"/>
      <c r="CE119" s="957"/>
      <c r="CF119" s="971">
        <v>51.6</v>
      </c>
      <c r="CG119" s="972"/>
      <c r="CH119" s="972"/>
      <c r="CI119" s="972"/>
      <c r="CJ119" s="972"/>
      <c r="CK119" s="977"/>
      <c r="CL119" s="978"/>
      <c r="CM119" s="1034" t="s">
        <v>434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428</v>
      </c>
      <c r="DH119" s="1028"/>
      <c r="DI119" s="1028"/>
      <c r="DJ119" s="1028"/>
      <c r="DK119" s="1029"/>
      <c r="DL119" s="1030" t="s">
        <v>428</v>
      </c>
      <c r="DM119" s="1028"/>
      <c r="DN119" s="1028"/>
      <c r="DO119" s="1028"/>
      <c r="DP119" s="1029"/>
      <c r="DQ119" s="1030" t="s">
        <v>428</v>
      </c>
      <c r="DR119" s="1028"/>
      <c r="DS119" s="1028"/>
      <c r="DT119" s="1028"/>
      <c r="DU119" s="1029"/>
      <c r="DV119" s="1031" t="s">
        <v>428</v>
      </c>
      <c r="DW119" s="1032"/>
      <c r="DX119" s="1032"/>
      <c r="DY119" s="1032"/>
      <c r="DZ119" s="1033"/>
    </row>
    <row r="120" spans="1:130" s="197" customFormat="1" ht="26.25" customHeight="1">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428</v>
      </c>
      <c r="AB120" s="989"/>
      <c r="AC120" s="989"/>
      <c r="AD120" s="989"/>
      <c r="AE120" s="990"/>
      <c r="AF120" s="991" t="s">
        <v>428</v>
      </c>
      <c r="AG120" s="989"/>
      <c r="AH120" s="989"/>
      <c r="AI120" s="989"/>
      <c r="AJ120" s="990"/>
      <c r="AK120" s="991" t="s">
        <v>428</v>
      </c>
      <c r="AL120" s="989"/>
      <c r="AM120" s="989"/>
      <c r="AN120" s="989"/>
      <c r="AO120" s="990"/>
      <c r="AP120" s="992" t="s">
        <v>428</v>
      </c>
      <c r="AQ120" s="993"/>
      <c r="AR120" s="993"/>
      <c r="AS120" s="993"/>
      <c r="AT120" s="994"/>
      <c r="AU120" s="1010"/>
      <c r="AV120" s="1011"/>
      <c r="AW120" s="1011"/>
      <c r="AX120" s="1011"/>
      <c r="AY120" s="1012"/>
      <c r="AZ120" s="979" t="s">
        <v>435</v>
      </c>
      <c r="BA120" s="980"/>
      <c r="BB120" s="980"/>
      <c r="BC120" s="980"/>
      <c r="BD120" s="980"/>
      <c r="BE120" s="980"/>
      <c r="BF120" s="980"/>
      <c r="BG120" s="980"/>
      <c r="BH120" s="980"/>
      <c r="BI120" s="980"/>
      <c r="BJ120" s="980"/>
      <c r="BK120" s="980"/>
      <c r="BL120" s="980"/>
      <c r="BM120" s="980"/>
      <c r="BN120" s="980"/>
      <c r="BO120" s="980"/>
      <c r="BP120" s="981"/>
      <c r="BQ120" s="949">
        <v>294245</v>
      </c>
      <c r="BR120" s="950"/>
      <c r="BS120" s="950"/>
      <c r="BT120" s="950"/>
      <c r="BU120" s="950"/>
      <c r="BV120" s="950">
        <v>162377</v>
      </c>
      <c r="BW120" s="950"/>
      <c r="BX120" s="950"/>
      <c r="BY120" s="950"/>
      <c r="BZ120" s="950"/>
      <c r="CA120" s="950">
        <v>148576</v>
      </c>
      <c r="CB120" s="950"/>
      <c r="CC120" s="950"/>
      <c r="CD120" s="950"/>
      <c r="CE120" s="950"/>
      <c r="CF120" s="944">
        <v>1.1000000000000001</v>
      </c>
      <c r="CG120" s="945"/>
      <c r="CH120" s="945"/>
      <c r="CI120" s="945"/>
      <c r="CJ120" s="945"/>
      <c r="CK120" s="1043" t="s">
        <v>436</v>
      </c>
      <c r="CL120" s="1044"/>
      <c r="CM120" s="1044"/>
      <c r="CN120" s="1044"/>
      <c r="CO120" s="1045"/>
      <c r="CP120" s="1051" t="s">
        <v>437</v>
      </c>
      <c r="CQ120" s="1052"/>
      <c r="CR120" s="1052"/>
      <c r="CS120" s="1052"/>
      <c r="CT120" s="1052"/>
      <c r="CU120" s="1052"/>
      <c r="CV120" s="1052"/>
      <c r="CW120" s="1052"/>
      <c r="CX120" s="1052"/>
      <c r="CY120" s="1052"/>
      <c r="CZ120" s="1052"/>
      <c r="DA120" s="1052"/>
      <c r="DB120" s="1052"/>
      <c r="DC120" s="1052"/>
      <c r="DD120" s="1052"/>
      <c r="DE120" s="1052"/>
      <c r="DF120" s="1053"/>
      <c r="DG120" s="956">
        <v>12356663</v>
      </c>
      <c r="DH120" s="957"/>
      <c r="DI120" s="957"/>
      <c r="DJ120" s="957"/>
      <c r="DK120" s="957"/>
      <c r="DL120" s="957">
        <v>12349993</v>
      </c>
      <c r="DM120" s="957"/>
      <c r="DN120" s="957"/>
      <c r="DO120" s="957"/>
      <c r="DP120" s="957"/>
      <c r="DQ120" s="957">
        <v>12081896</v>
      </c>
      <c r="DR120" s="957"/>
      <c r="DS120" s="957"/>
      <c r="DT120" s="957"/>
      <c r="DU120" s="957"/>
      <c r="DV120" s="958">
        <v>91.2</v>
      </c>
      <c r="DW120" s="958"/>
      <c r="DX120" s="958"/>
      <c r="DY120" s="958"/>
      <c r="DZ120" s="959"/>
    </row>
    <row r="121" spans="1:130" s="197" customFormat="1" ht="26.25" customHeight="1">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428</v>
      </c>
      <c r="AB121" s="989"/>
      <c r="AC121" s="989"/>
      <c r="AD121" s="989"/>
      <c r="AE121" s="990"/>
      <c r="AF121" s="991" t="s">
        <v>428</v>
      </c>
      <c r="AG121" s="989"/>
      <c r="AH121" s="989"/>
      <c r="AI121" s="989"/>
      <c r="AJ121" s="990"/>
      <c r="AK121" s="991" t="s">
        <v>428</v>
      </c>
      <c r="AL121" s="989"/>
      <c r="AM121" s="989"/>
      <c r="AN121" s="989"/>
      <c r="AO121" s="990"/>
      <c r="AP121" s="992" t="s">
        <v>428</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31962493</v>
      </c>
      <c r="BR121" s="1016"/>
      <c r="BS121" s="1016"/>
      <c r="BT121" s="1016"/>
      <c r="BU121" s="1016"/>
      <c r="BV121" s="1016">
        <v>32134898</v>
      </c>
      <c r="BW121" s="1016"/>
      <c r="BX121" s="1016"/>
      <c r="BY121" s="1016"/>
      <c r="BZ121" s="1016"/>
      <c r="CA121" s="1016">
        <v>31951737</v>
      </c>
      <c r="CB121" s="1016"/>
      <c r="CC121" s="1016"/>
      <c r="CD121" s="1016"/>
      <c r="CE121" s="1016"/>
      <c r="CF121" s="1054">
        <v>241.3</v>
      </c>
      <c r="CG121" s="1055"/>
      <c r="CH121" s="1055"/>
      <c r="CI121" s="1055"/>
      <c r="CJ121" s="1055"/>
      <c r="CK121" s="1046"/>
      <c r="CL121" s="1047"/>
      <c r="CM121" s="1047"/>
      <c r="CN121" s="1047"/>
      <c r="CO121" s="1048"/>
      <c r="CP121" s="1037" t="s">
        <v>440</v>
      </c>
      <c r="CQ121" s="1038"/>
      <c r="CR121" s="1038"/>
      <c r="CS121" s="1038"/>
      <c r="CT121" s="1038"/>
      <c r="CU121" s="1038"/>
      <c r="CV121" s="1038"/>
      <c r="CW121" s="1038"/>
      <c r="CX121" s="1038"/>
      <c r="CY121" s="1038"/>
      <c r="CZ121" s="1038"/>
      <c r="DA121" s="1038"/>
      <c r="DB121" s="1038"/>
      <c r="DC121" s="1038"/>
      <c r="DD121" s="1038"/>
      <c r="DE121" s="1038"/>
      <c r="DF121" s="1039"/>
      <c r="DG121" s="949">
        <v>366455</v>
      </c>
      <c r="DH121" s="950"/>
      <c r="DI121" s="950"/>
      <c r="DJ121" s="950"/>
      <c r="DK121" s="950"/>
      <c r="DL121" s="950">
        <v>339856</v>
      </c>
      <c r="DM121" s="950"/>
      <c r="DN121" s="950"/>
      <c r="DO121" s="950"/>
      <c r="DP121" s="950"/>
      <c r="DQ121" s="950">
        <v>311506</v>
      </c>
      <c r="DR121" s="950"/>
      <c r="DS121" s="950"/>
      <c r="DT121" s="950"/>
      <c r="DU121" s="950"/>
      <c r="DV121" s="951">
        <v>2.4</v>
      </c>
      <c r="DW121" s="951"/>
      <c r="DX121" s="951"/>
      <c r="DY121" s="951"/>
      <c r="DZ121" s="952"/>
    </row>
    <row r="122" spans="1:130" s="197" customFormat="1" ht="26.25" customHeight="1">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428</v>
      </c>
      <c r="AB122" s="989"/>
      <c r="AC122" s="989"/>
      <c r="AD122" s="989"/>
      <c r="AE122" s="990"/>
      <c r="AF122" s="991" t="s">
        <v>428</v>
      </c>
      <c r="AG122" s="989"/>
      <c r="AH122" s="989"/>
      <c r="AI122" s="989"/>
      <c r="AJ122" s="990"/>
      <c r="AK122" s="991" t="s">
        <v>428</v>
      </c>
      <c r="AL122" s="989"/>
      <c r="AM122" s="989"/>
      <c r="AN122" s="989"/>
      <c r="AO122" s="990"/>
      <c r="AP122" s="992" t="s">
        <v>428</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441</v>
      </c>
      <c r="BP122" s="1024"/>
      <c r="BQ122" s="1064">
        <v>39329946</v>
      </c>
      <c r="BR122" s="1065"/>
      <c r="BS122" s="1065"/>
      <c r="BT122" s="1065"/>
      <c r="BU122" s="1065"/>
      <c r="BV122" s="1065">
        <v>38611821</v>
      </c>
      <c r="BW122" s="1065"/>
      <c r="BX122" s="1065"/>
      <c r="BY122" s="1065"/>
      <c r="BZ122" s="1065"/>
      <c r="CA122" s="1065">
        <v>38935276</v>
      </c>
      <c r="CB122" s="1065"/>
      <c r="CC122" s="1065"/>
      <c r="CD122" s="1065"/>
      <c r="CE122" s="1065"/>
      <c r="CF122" s="1017"/>
      <c r="CG122" s="1018"/>
      <c r="CH122" s="1018"/>
      <c r="CI122" s="1018"/>
      <c r="CJ122" s="1019"/>
      <c r="CK122" s="1046"/>
      <c r="CL122" s="1047"/>
      <c r="CM122" s="1047"/>
      <c r="CN122" s="1047"/>
      <c r="CO122" s="1048"/>
      <c r="CP122" s="1037" t="s">
        <v>376</v>
      </c>
      <c r="CQ122" s="1038"/>
      <c r="CR122" s="1038"/>
      <c r="CS122" s="1038"/>
      <c r="CT122" s="1038"/>
      <c r="CU122" s="1038"/>
      <c r="CV122" s="1038"/>
      <c r="CW122" s="1038"/>
      <c r="CX122" s="1038"/>
      <c r="CY122" s="1038"/>
      <c r="CZ122" s="1038"/>
      <c r="DA122" s="1038"/>
      <c r="DB122" s="1038"/>
      <c r="DC122" s="1038"/>
      <c r="DD122" s="1038"/>
      <c r="DE122" s="1038"/>
      <c r="DF122" s="1039"/>
      <c r="DG122" s="949">
        <v>53352</v>
      </c>
      <c r="DH122" s="950"/>
      <c r="DI122" s="950"/>
      <c r="DJ122" s="950"/>
      <c r="DK122" s="950"/>
      <c r="DL122" s="950">
        <v>49041</v>
      </c>
      <c r="DM122" s="950"/>
      <c r="DN122" s="950"/>
      <c r="DO122" s="950"/>
      <c r="DP122" s="950"/>
      <c r="DQ122" s="950">
        <v>44234</v>
      </c>
      <c r="DR122" s="950"/>
      <c r="DS122" s="950"/>
      <c r="DT122" s="950"/>
      <c r="DU122" s="950"/>
      <c r="DV122" s="951">
        <v>0.3</v>
      </c>
      <c r="DW122" s="951"/>
      <c r="DX122" s="951"/>
      <c r="DY122" s="951"/>
      <c r="DZ122" s="952"/>
    </row>
    <row r="123" spans="1:130" s="197" customFormat="1" ht="26.25" customHeight="1" thickBot="1">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21.2</v>
      </c>
      <c r="BR123" s="1057"/>
      <c r="BS123" s="1057"/>
      <c r="BT123" s="1057"/>
      <c r="BU123" s="1057"/>
      <c r="BV123" s="1057">
        <v>24.7</v>
      </c>
      <c r="BW123" s="1057"/>
      <c r="BX123" s="1057"/>
      <c r="BY123" s="1057"/>
      <c r="BZ123" s="1057"/>
      <c r="CA123" s="1057">
        <v>16.2</v>
      </c>
      <c r="CB123" s="1057"/>
      <c r="CC123" s="1057"/>
      <c r="CD123" s="1057"/>
      <c r="CE123" s="1057"/>
      <c r="CF123" s="1058"/>
      <c r="CG123" s="1059"/>
      <c r="CH123" s="1059"/>
      <c r="CI123" s="1059"/>
      <c r="CJ123" s="1060"/>
      <c r="CK123" s="1046"/>
      <c r="CL123" s="1047"/>
      <c r="CM123" s="1047"/>
      <c r="CN123" s="1047"/>
      <c r="CO123" s="1048"/>
      <c r="CP123" s="1037" t="s">
        <v>377</v>
      </c>
      <c r="CQ123" s="1038"/>
      <c r="CR123" s="1038"/>
      <c r="CS123" s="1038"/>
      <c r="CT123" s="1038"/>
      <c r="CU123" s="1038"/>
      <c r="CV123" s="1038"/>
      <c r="CW123" s="1038"/>
      <c r="CX123" s="1038"/>
      <c r="CY123" s="1038"/>
      <c r="CZ123" s="1038"/>
      <c r="DA123" s="1038"/>
      <c r="DB123" s="1038"/>
      <c r="DC123" s="1038"/>
      <c r="DD123" s="1038"/>
      <c r="DE123" s="1038"/>
      <c r="DF123" s="1039"/>
      <c r="DG123" s="988">
        <v>61300</v>
      </c>
      <c r="DH123" s="989"/>
      <c r="DI123" s="989"/>
      <c r="DJ123" s="989"/>
      <c r="DK123" s="990"/>
      <c r="DL123" s="991" t="s">
        <v>108</v>
      </c>
      <c r="DM123" s="989"/>
      <c r="DN123" s="989"/>
      <c r="DO123" s="989"/>
      <c r="DP123" s="990"/>
      <c r="DQ123" s="991">
        <v>33510</v>
      </c>
      <c r="DR123" s="989"/>
      <c r="DS123" s="989"/>
      <c r="DT123" s="989"/>
      <c r="DU123" s="990"/>
      <c r="DV123" s="992">
        <v>0.3</v>
      </c>
      <c r="DW123" s="993"/>
      <c r="DX123" s="993"/>
      <c r="DY123" s="993"/>
      <c r="DZ123" s="994"/>
    </row>
    <row r="124" spans="1:130" s="197" customFormat="1" ht="26.25" customHeight="1">
      <c r="A124" s="1005"/>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v>1103</v>
      </c>
      <c r="DH124" s="1028"/>
      <c r="DI124" s="1028"/>
      <c r="DJ124" s="1028"/>
      <c r="DK124" s="1029"/>
      <c r="DL124" s="1030">
        <v>872</v>
      </c>
      <c r="DM124" s="1028"/>
      <c r="DN124" s="1028"/>
      <c r="DO124" s="1028"/>
      <c r="DP124" s="1029"/>
      <c r="DQ124" s="1030">
        <v>430</v>
      </c>
      <c r="DR124" s="1028"/>
      <c r="DS124" s="1028"/>
      <c r="DT124" s="1028"/>
      <c r="DU124" s="1029"/>
      <c r="DV124" s="1031">
        <v>0</v>
      </c>
      <c r="DW124" s="1032"/>
      <c r="DX124" s="1032"/>
      <c r="DY124" s="1032"/>
      <c r="DZ124" s="1033"/>
    </row>
    <row r="125" spans="1:130" s="197" customFormat="1" ht="26.25" customHeight="1" thickBot="1">
      <c r="A125" s="1005"/>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c r="A126" s="1005"/>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17332</v>
      </c>
      <c r="AB126" s="989"/>
      <c r="AC126" s="989"/>
      <c r="AD126" s="989"/>
      <c r="AE126" s="990"/>
      <c r="AF126" s="991">
        <v>12861</v>
      </c>
      <c r="AG126" s="989"/>
      <c r="AH126" s="989"/>
      <c r="AI126" s="989"/>
      <c r="AJ126" s="990"/>
      <c r="AK126" s="991">
        <v>12072</v>
      </c>
      <c r="AL126" s="989"/>
      <c r="AM126" s="989"/>
      <c r="AN126" s="989"/>
      <c r="AO126" s="990"/>
      <c r="AP126" s="992">
        <v>0.1</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108</v>
      </c>
      <c r="DH126" s="950"/>
      <c r="DI126" s="950"/>
      <c r="DJ126" s="950"/>
      <c r="DK126" s="950"/>
      <c r="DL126" s="950" t="s">
        <v>108</v>
      </c>
      <c r="DM126" s="950"/>
      <c r="DN126" s="950"/>
      <c r="DO126" s="950"/>
      <c r="DP126" s="950"/>
      <c r="DQ126" s="950" t="s">
        <v>108</v>
      </c>
      <c r="DR126" s="950"/>
      <c r="DS126" s="950"/>
      <c r="DT126" s="950"/>
      <c r="DU126" s="950"/>
      <c r="DV126" s="951" t="s">
        <v>108</v>
      </c>
      <c r="DW126" s="951"/>
      <c r="DX126" s="951"/>
      <c r="DY126" s="951"/>
      <c r="DZ126" s="952"/>
    </row>
    <row r="127" spans="1:130" s="197" customFormat="1" ht="26.25" customHeight="1" thickBot="1">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313</v>
      </c>
      <c r="AB127" s="989"/>
      <c r="AC127" s="989"/>
      <c r="AD127" s="989"/>
      <c r="AE127" s="990"/>
      <c r="AF127" s="991">
        <v>276</v>
      </c>
      <c r="AG127" s="989"/>
      <c r="AH127" s="989"/>
      <c r="AI127" s="989"/>
      <c r="AJ127" s="990"/>
      <c r="AK127" s="991">
        <v>235</v>
      </c>
      <c r="AL127" s="989"/>
      <c r="AM127" s="989"/>
      <c r="AN127" s="989"/>
      <c r="AO127" s="990"/>
      <c r="AP127" s="992">
        <v>0</v>
      </c>
      <c r="AQ127" s="993"/>
      <c r="AR127" s="993"/>
      <c r="AS127" s="993"/>
      <c r="AT127" s="994"/>
      <c r="AU127" s="233"/>
      <c r="AV127" s="233"/>
      <c r="AW127" s="233"/>
      <c r="AX127" s="916" t="s">
        <v>452</v>
      </c>
      <c r="AY127" s="917"/>
      <c r="AZ127" s="917"/>
      <c r="BA127" s="917"/>
      <c r="BB127" s="917"/>
      <c r="BC127" s="917"/>
      <c r="BD127" s="917"/>
      <c r="BE127" s="918"/>
      <c r="BF127" s="1071" t="s">
        <v>108</v>
      </c>
      <c r="BG127" s="1072"/>
      <c r="BH127" s="1072"/>
      <c r="BI127" s="1072"/>
      <c r="BJ127" s="1072"/>
      <c r="BK127" s="1072"/>
      <c r="BL127" s="1081"/>
      <c r="BM127" s="1071">
        <v>12.7</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t="s">
        <v>108</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23912</v>
      </c>
      <c r="AB128" s="1120"/>
      <c r="AC128" s="1120"/>
      <c r="AD128" s="1120"/>
      <c r="AE128" s="1121"/>
      <c r="AF128" s="1122">
        <v>36406</v>
      </c>
      <c r="AG128" s="1120"/>
      <c r="AH128" s="1120"/>
      <c r="AI128" s="1120"/>
      <c r="AJ128" s="1121"/>
      <c r="AK128" s="1122">
        <v>37982</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457</v>
      </c>
      <c r="BG128" s="1097"/>
      <c r="BH128" s="1097"/>
      <c r="BI128" s="1097"/>
      <c r="BJ128" s="1097"/>
      <c r="BK128" s="1097"/>
      <c r="BL128" s="1098"/>
      <c r="BM128" s="1096">
        <v>17.7</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458</v>
      </c>
      <c r="X129" s="1091"/>
      <c r="Y129" s="1091"/>
      <c r="Z129" s="1092"/>
      <c r="AA129" s="988">
        <v>15654761</v>
      </c>
      <c r="AB129" s="989"/>
      <c r="AC129" s="989"/>
      <c r="AD129" s="989"/>
      <c r="AE129" s="990"/>
      <c r="AF129" s="991">
        <v>15795135</v>
      </c>
      <c r="AG129" s="989"/>
      <c r="AH129" s="989"/>
      <c r="AI129" s="989"/>
      <c r="AJ129" s="990"/>
      <c r="AK129" s="991">
        <v>16070885</v>
      </c>
      <c r="AL129" s="989"/>
      <c r="AM129" s="989"/>
      <c r="AN129" s="989"/>
      <c r="AO129" s="990"/>
      <c r="AP129" s="1093"/>
      <c r="AQ129" s="1094"/>
      <c r="AR129" s="1094"/>
      <c r="AS129" s="1094"/>
      <c r="AT129" s="1095"/>
      <c r="AU129" s="235"/>
      <c r="AV129" s="235"/>
      <c r="AW129" s="235"/>
      <c r="AX129" s="1084" t="s">
        <v>459</v>
      </c>
      <c r="AY129" s="980"/>
      <c r="AZ129" s="980"/>
      <c r="BA129" s="980"/>
      <c r="BB129" s="980"/>
      <c r="BC129" s="980"/>
      <c r="BD129" s="980"/>
      <c r="BE129" s="981"/>
      <c r="BF129" s="1085">
        <v>7.6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461</v>
      </c>
      <c r="X130" s="1091"/>
      <c r="Y130" s="1091"/>
      <c r="Z130" s="1092"/>
      <c r="AA130" s="988">
        <v>2610436</v>
      </c>
      <c r="AB130" s="989"/>
      <c r="AC130" s="989"/>
      <c r="AD130" s="989"/>
      <c r="AE130" s="990"/>
      <c r="AF130" s="991">
        <v>2812482</v>
      </c>
      <c r="AG130" s="989"/>
      <c r="AH130" s="989"/>
      <c r="AI130" s="989"/>
      <c r="AJ130" s="990"/>
      <c r="AK130" s="991">
        <v>2828392</v>
      </c>
      <c r="AL130" s="989"/>
      <c r="AM130" s="989"/>
      <c r="AN130" s="989"/>
      <c r="AO130" s="990"/>
      <c r="AP130" s="1093"/>
      <c r="AQ130" s="1094"/>
      <c r="AR130" s="1094"/>
      <c r="AS130" s="1094"/>
      <c r="AT130" s="1095"/>
      <c r="AU130" s="235"/>
      <c r="AV130" s="235"/>
      <c r="AW130" s="235"/>
      <c r="AX130" s="1143" t="s">
        <v>462</v>
      </c>
      <c r="AY130" s="1075"/>
      <c r="AZ130" s="1075"/>
      <c r="BA130" s="1075"/>
      <c r="BB130" s="1075"/>
      <c r="BC130" s="1075"/>
      <c r="BD130" s="1075"/>
      <c r="BE130" s="1076"/>
      <c r="BF130" s="1105">
        <v>16.2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463</v>
      </c>
      <c r="X131" s="1114"/>
      <c r="Y131" s="1114"/>
      <c r="Z131" s="1115"/>
      <c r="AA131" s="1027">
        <v>13044325</v>
      </c>
      <c r="AB131" s="1028"/>
      <c r="AC131" s="1028"/>
      <c r="AD131" s="1028"/>
      <c r="AE131" s="1029"/>
      <c r="AF131" s="1030">
        <v>12982653</v>
      </c>
      <c r="AG131" s="1028"/>
      <c r="AH131" s="1028"/>
      <c r="AI131" s="1028"/>
      <c r="AJ131" s="1029"/>
      <c r="AK131" s="1030">
        <v>13242493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465</v>
      </c>
      <c r="W132" s="1131"/>
      <c r="X132" s="1131"/>
      <c r="Y132" s="1131"/>
      <c r="Z132" s="1132"/>
      <c r="AA132" s="1133">
        <v>8.0137454409999993</v>
      </c>
      <c r="AB132" s="1134"/>
      <c r="AC132" s="1134"/>
      <c r="AD132" s="1134"/>
      <c r="AE132" s="1135"/>
      <c r="AF132" s="1136">
        <v>7.3882895890000002</v>
      </c>
      <c r="AG132" s="1134"/>
      <c r="AH132" s="1134"/>
      <c r="AI132" s="1134"/>
      <c r="AJ132" s="1135"/>
      <c r="AK132" s="1136">
        <v>7.5795546959999998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466</v>
      </c>
      <c r="W133" s="1138"/>
      <c r="X133" s="1138"/>
      <c r="Y133" s="1138"/>
      <c r="Z133" s="1139"/>
      <c r="AA133" s="1140">
        <v>8.4</v>
      </c>
      <c r="AB133" s="1141"/>
      <c r="AC133" s="1141"/>
      <c r="AD133" s="1141"/>
      <c r="AE133" s="1142"/>
      <c r="AF133" s="1140">
        <v>7.9</v>
      </c>
      <c r="AG133" s="1141"/>
      <c r="AH133" s="1141"/>
      <c r="AI133" s="1141"/>
      <c r="AJ133" s="1142"/>
      <c r="AK133" s="1140">
        <v>7.6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7" t="s">
        <v>469</v>
      </c>
      <c r="L7" s="254"/>
      <c r="M7" s="255" t="s">
        <v>470</v>
      </c>
      <c r="N7" s="256"/>
    </row>
    <row r="8" spans="1:16">
      <c r="A8" s="248"/>
      <c r="B8" s="244"/>
      <c r="C8" s="244"/>
      <c r="D8" s="244"/>
      <c r="E8" s="244"/>
      <c r="F8" s="244"/>
      <c r="G8" s="257"/>
      <c r="H8" s="258"/>
      <c r="I8" s="258"/>
      <c r="J8" s="259"/>
      <c r="K8" s="1148"/>
      <c r="L8" s="260" t="s">
        <v>471</v>
      </c>
      <c r="M8" s="261" t="s">
        <v>472</v>
      </c>
      <c r="N8" s="262" t="s">
        <v>473</v>
      </c>
    </row>
    <row r="9" spans="1:16">
      <c r="A9" s="248"/>
      <c r="B9" s="244"/>
      <c r="C9" s="244"/>
      <c r="D9" s="244"/>
      <c r="E9" s="244"/>
      <c r="F9" s="244"/>
      <c r="G9" s="1149" t="s">
        <v>474</v>
      </c>
      <c r="H9" s="1150"/>
      <c r="I9" s="1150"/>
      <c r="J9" s="1151"/>
      <c r="K9" s="263">
        <v>3345950</v>
      </c>
      <c r="L9" s="264">
        <v>44626</v>
      </c>
      <c r="M9" s="265">
        <v>62416</v>
      </c>
      <c r="N9" s="266">
        <v>-28.5</v>
      </c>
    </row>
    <row r="10" spans="1:16">
      <c r="A10" s="248"/>
      <c r="B10" s="244"/>
      <c r="C10" s="244"/>
      <c r="D10" s="244"/>
      <c r="E10" s="244"/>
      <c r="F10" s="244"/>
      <c r="G10" s="1149" t="s">
        <v>475</v>
      </c>
      <c r="H10" s="1150"/>
      <c r="I10" s="1150"/>
      <c r="J10" s="1151"/>
      <c r="K10" s="267">
        <v>761683</v>
      </c>
      <c r="L10" s="268">
        <v>10159</v>
      </c>
      <c r="M10" s="269">
        <v>5506</v>
      </c>
      <c r="N10" s="270">
        <v>84.5</v>
      </c>
    </row>
    <row r="11" spans="1:16" ht="13.5" customHeight="1">
      <c r="A11" s="248"/>
      <c r="B11" s="244"/>
      <c r="C11" s="244"/>
      <c r="D11" s="244"/>
      <c r="E11" s="244"/>
      <c r="F11" s="244"/>
      <c r="G11" s="1149" t="s">
        <v>476</v>
      </c>
      <c r="H11" s="1150"/>
      <c r="I11" s="1150"/>
      <c r="J11" s="1151"/>
      <c r="K11" s="267">
        <v>723676</v>
      </c>
      <c r="L11" s="268">
        <v>9652</v>
      </c>
      <c r="M11" s="269">
        <v>5414</v>
      </c>
      <c r="N11" s="270">
        <v>78.3</v>
      </c>
    </row>
    <row r="12" spans="1:16" ht="13.5" customHeight="1">
      <c r="A12" s="248"/>
      <c r="B12" s="244"/>
      <c r="C12" s="244"/>
      <c r="D12" s="244"/>
      <c r="E12" s="244"/>
      <c r="F12" s="244"/>
      <c r="G12" s="1149" t="s">
        <v>477</v>
      </c>
      <c r="H12" s="1150"/>
      <c r="I12" s="1150"/>
      <c r="J12" s="1151"/>
      <c r="K12" s="267">
        <v>360</v>
      </c>
      <c r="L12" s="268">
        <v>5</v>
      </c>
      <c r="M12" s="269">
        <v>1117</v>
      </c>
      <c r="N12" s="270">
        <v>-99.6</v>
      </c>
    </row>
    <row r="13" spans="1:16" ht="13.5" customHeight="1">
      <c r="A13" s="248"/>
      <c r="B13" s="244"/>
      <c r="C13" s="244"/>
      <c r="D13" s="244"/>
      <c r="E13" s="244"/>
      <c r="F13" s="244"/>
      <c r="G13" s="1149" t="s">
        <v>478</v>
      </c>
      <c r="H13" s="1150"/>
      <c r="I13" s="1150"/>
      <c r="J13" s="1151"/>
      <c r="K13" s="267" t="s">
        <v>479</v>
      </c>
      <c r="L13" s="268" t="s">
        <v>479</v>
      </c>
      <c r="M13" s="269">
        <v>0</v>
      </c>
      <c r="N13" s="270" t="s">
        <v>479</v>
      </c>
    </row>
    <row r="14" spans="1:16" ht="13.5" customHeight="1">
      <c r="A14" s="248"/>
      <c r="B14" s="244"/>
      <c r="C14" s="244"/>
      <c r="D14" s="244"/>
      <c r="E14" s="244"/>
      <c r="F14" s="244"/>
      <c r="G14" s="1149" t="s">
        <v>480</v>
      </c>
      <c r="H14" s="1150"/>
      <c r="I14" s="1150"/>
      <c r="J14" s="1151"/>
      <c r="K14" s="267">
        <v>176981</v>
      </c>
      <c r="L14" s="268">
        <v>2360</v>
      </c>
      <c r="M14" s="269">
        <v>2298</v>
      </c>
      <c r="N14" s="270">
        <v>2.7</v>
      </c>
    </row>
    <row r="15" spans="1:16" ht="13.5" customHeight="1">
      <c r="A15" s="248"/>
      <c r="B15" s="244"/>
      <c r="C15" s="244"/>
      <c r="D15" s="244"/>
      <c r="E15" s="244"/>
      <c r="F15" s="244"/>
      <c r="G15" s="1149" t="s">
        <v>481</v>
      </c>
      <c r="H15" s="1150"/>
      <c r="I15" s="1150"/>
      <c r="J15" s="1151"/>
      <c r="K15" s="267">
        <v>27719</v>
      </c>
      <c r="L15" s="268">
        <v>370</v>
      </c>
      <c r="M15" s="269">
        <v>1592</v>
      </c>
      <c r="N15" s="270">
        <v>-76.8</v>
      </c>
    </row>
    <row r="16" spans="1:16">
      <c r="A16" s="248"/>
      <c r="B16" s="244"/>
      <c r="C16" s="244"/>
      <c r="D16" s="244"/>
      <c r="E16" s="244"/>
      <c r="F16" s="244"/>
      <c r="G16" s="1152" t="s">
        <v>482</v>
      </c>
      <c r="H16" s="1153"/>
      <c r="I16" s="1153"/>
      <c r="J16" s="1154"/>
      <c r="K16" s="268">
        <v>-281295</v>
      </c>
      <c r="L16" s="268">
        <v>-3752</v>
      </c>
      <c r="M16" s="269">
        <v>-6284</v>
      </c>
      <c r="N16" s="270">
        <v>-40.299999999999997</v>
      </c>
    </row>
    <row r="17" spans="1:16">
      <c r="A17" s="248"/>
      <c r="B17" s="244"/>
      <c r="C17" s="244"/>
      <c r="D17" s="244"/>
      <c r="E17" s="244"/>
      <c r="F17" s="244"/>
      <c r="G17" s="1152" t="s">
        <v>165</v>
      </c>
      <c r="H17" s="1153"/>
      <c r="I17" s="1153"/>
      <c r="J17" s="1154"/>
      <c r="K17" s="268">
        <v>4755074</v>
      </c>
      <c r="L17" s="268">
        <v>63420</v>
      </c>
      <c r="M17" s="269">
        <v>72059</v>
      </c>
      <c r="N17" s="270">
        <v>-12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44" t="s">
        <v>487</v>
      </c>
      <c r="H21" s="1145"/>
      <c r="I21" s="1145"/>
      <c r="J21" s="1146"/>
      <c r="K21" s="280">
        <v>5.32</v>
      </c>
      <c r="L21" s="281">
        <v>7.1</v>
      </c>
      <c r="M21" s="282">
        <v>-1.78</v>
      </c>
      <c r="N21" s="249"/>
      <c r="O21" s="283"/>
      <c r="P21" s="279"/>
    </row>
    <row r="22" spans="1:16" s="284" customFormat="1">
      <c r="A22" s="279"/>
      <c r="B22" s="249"/>
      <c r="C22" s="249"/>
      <c r="D22" s="249"/>
      <c r="E22" s="249"/>
      <c r="F22" s="249"/>
      <c r="G22" s="1144" t="s">
        <v>488</v>
      </c>
      <c r="H22" s="1145"/>
      <c r="I22" s="1145"/>
      <c r="J22" s="1146"/>
      <c r="K22" s="285">
        <v>97.4</v>
      </c>
      <c r="L22" s="286">
        <v>98.4</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7" t="s">
        <v>469</v>
      </c>
      <c r="L30" s="254"/>
      <c r="M30" s="255" t="s">
        <v>470</v>
      </c>
      <c r="N30" s="256"/>
    </row>
    <row r="31" spans="1:16">
      <c r="A31" s="248"/>
      <c r="B31" s="244"/>
      <c r="C31" s="244"/>
      <c r="D31" s="244"/>
      <c r="E31" s="244"/>
      <c r="F31" s="244"/>
      <c r="G31" s="257"/>
      <c r="H31" s="258"/>
      <c r="I31" s="258"/>
      <c r="J31" s="259"/>
      <c r="K31" s="1148"/>
      <c r="L31" s="260" t="s">
        <v>471</v>
      </c>
      <c r="M31" s="261" t="s">
        <v>472</v>
      </c>
      <c r="N31" s="262" t="s">
        <v>473</v>
      </c>
    </row>
    <row r="32" spans="1:16" ht="27" customHeight="1">
      <c r="A32" s="248"/>
      <c r="B32" s="244"/>
      <c r="C32" s="244"/>
      <c r="D32" s="244"/>
      <c r="E32" s="244"/>
      <c r="F32" s="244"/>
      <c r="G32" s="1160" t="s">
        <v>492</v>
      </c>
      <c r="H32" s="1161"/>
      <c r="I32" s="1161"/>
      <c r="J32" s="1162"/>
      <c r="K32" s="294">
        <v>2792413</v>
      </c>
      <c r="L32" s="294">
        <v>37244</v>
      </c>
      <c r="M32" s="295">
        <v>39864</v>
      </c>
      <c r="N32" s="296">
        <v>-6.6</v>
      </c>
    </row>
    <row r="33" spans="1:16" ht="13.5" customHeight="1">
      <c r="A33" s="248"/>
      <c r="B33" s="244"/>
      <c r="C33" s="244"/>
      <c r="D33" s="244"/>
      <c r="E33" s="244"/>
      <c r="F33" s="244"/>
      <c r="G33" s="1160" t="s">
        <v>493</v>
      </c>
      <c r="H33" s="1161"/>
      <c r="I33" s="1161"/>
      <c r="J33" s="1162"/>
      <c r="K33" s="294" t="s">
        <v>479</v>
      </c>
      <c r="L33" s="294" t="s">
        <v>479</v>
      </c>
      <c r="M33" s="295">
        <v>3</v>
      </c>
      <c r="N33" s="296" t="s">
        <v>479</v>
      </c>
    </row>
    <row r="34" spans="1:16" ht="27" customHeight="1">
      <c r="A34" s="248"/>
      <c r="B34" s="244"/>
      <c r="C34" s="244"/>
      <c r="D34" s="244"/>
      <c r="E34" s="244"/>
      <c r="F34" s="244"/>
      <c r="G34" s="1160" t="s">
        <v>494</v>
      </c>
      <c r="H34" s="1161"/>
      <c r="I34" s="1161"/>
      <c r="J34" s="1162"/>
      <c r="K34" s="294" t="s">
        <v>479</v>
      </c>
      <c r="L34" s="294" t="s">
        <v>479</v>
      </c>
      <c r="M34" s="295">
        <v>79</v>
      </c>
      <c r="N34" s="296" t="s">
        <v>479</v>
      </c>
    </row>
    <row r="35" spans="1:16" ht="27" customHeight="1">
      <c r="A35" s="248"/>
      <c r="B35" s="244"/>
      <c r="C35" s="244"/>
      <c r="D35" s="244"/>
      <c r="E35" s="244"/>
      <c r="F35" s="244"/>
      <c r="G35" s="1160" t="s">
        <v>495</v>
      </c>
      <c r="H35" s="1161"/>
      <c r="I35" s="1161"/>
      <c r="J35" s="1162"/>
      <c r="K35" s="294">
        <v>941900</v>
      </c>
      <c r="L35" s="294">
        <v>12563</v>
      </c>
      <c r="M35" s="295">
        <v>14090</v>
      </c>
      <c r="N35" s="296">
        <v>-10.8</v>
      </c>
    </row>
    <row r="36" spans="1:16" ht="27" customHeight="1">
      <c r="A36" s="248"/>
      <c r="B36" s="244"/>
      <c r="C36" s="244"/>
      <c r="D36" s="244"/>
      <c r="E36" s="244"/>
      <c r="F36" s="244"/>
      <c r="G36" s="1160" t="s">
        <v>496</v>
      </c>
      <c r="H36" s="1161"/>
      <c r="I36" s="1161"/>
      <c r="J36" s="1162"/>
      <c r="K36" s="294">
        <v>123211</v>
      </c>
      <c r="L36" s="294">
        <v>1643</v>
      </c>
      <c r="M36" s="295">
        <v>1791</v>
      </c>
      <c r="N36" s="296">
        <v>-8.3000000000000007</v>
      </c>
    </row>
    <row r="37" spans="1:16" ht="13.5" customHeight="1">
      <c r="A37" s="248"/>
      <c r="B37" s="244"/>
      <c r="C37" s="244"/>
      <c r="D37" s="244"/>
      <c r="E37" s="244"/>
      <c r="F37" s="244"/>
      <c r="G37" s="1160" t="s">
        <v>497</v>
      </c>
      <c r="H37" s="1161"/>
      <c r="I37" s="1161"/>
      <c r="J37" s="1162"/>
      <c r="K37" s="294">
        <v>12307</v>
      </c>
      <c r="L37" s="294">
        <v>164</v>
      </c>
      <c r="M37" s="295">
        <v>866</v>
      </c>
      <c r="N37" s="296">
        <v>-81.099999999999994</v>
      </c>
    </row>
    <row r="38" spans="1:16" ht="27" customHeight="1">
      <c r="A38" s="248"/>
      <c r="B38" s="244"/>
      <c r="C38" s="244"/>
      <c r="D38" s="244"/>
      <c r="E38" s="244"/>
      <c r="F38" s="244"/>
      <c r="G38" s="1163" t="s">
        <v>498</v>
      </c>
      <c r="H38" s="1164"/>
      <c r="I38" s="1164"/>
      <c r="J38" s="1165"/>
      <c r="K38" s="297">
        <v>265</v>
      </c>
      <c r="L38" s="297">
        <v>4</v>
      </c>
      <c r="M38" s="298">
        <v>3</v>
      </c>
      <c r="N38" s="299">
        <v>33.299999999999997</v>
      </c>
      <c r="O38" s="293"/>
    </row>
    <row r="39" spans="1:16">
      <c r="A39" s="248"/>
      <c r="B39" s="244"/>
      <c r="C39" s="244"/>
      <c r="D39" s="244"/>
      <c r="E39" s="244"/>
      <c r="F39" s="244"/>
      <c r="G39" s="1163" t="s">
        <v>499</v>
      </c>
      <c r="H39" s="1164"/>
      <c r="I39" s="1164"/>
      <c r="J39" s="1165"/>
      <c r="K39" s="300">
        <v>-37982</v>
      </c>
      <c r="L39" s="300">
        <v>-507</v>
      </c>
      <c r="M39" s="301">
        <v>-5541</v>
      </c>
      <c r="N39" s="302">
        <v>-90.9</v>
      </c>
      <c r="O39" s="293"/>
    </row>
    <row r="40" spans="1:16" ht="27" customHeight="1">
      <c r="A40" s="248"/>
      <c r="B40" s="244"/>
      <c r="C40" s="244"/>
      <c r="D40" s="244"/>
      <c r="E40" s="244"/>
      <c r="F40" s="244"/>
      <c r="G40" s="1160" t="s">
        <v>500</v>
      </c>
      <c r="H40" s="1161"/>
      <c r="I40" s="1161"/>
      <c r="J40" s="1162"/>
      <c r="K40" s="300">
        <v>-2828392</v>
      </c>
      <c r="L40" s="300">
        <v>-37723</v>
      </c>
      <c r="M40" s="301">
        <v>-36202</v>
      </c>
      <c r="N40" s="302">
        <v>4.2</v>
      </c>
      <c r="O40" s="293"/>
    </row>
    <row r="41" spans="1:16">
      <c r="A41" s="248"/>
      <c r="B41" s="244"/>
      <c r="C41" s="244"/>
      <c r="D41" s="244"/>
      <c r="E41" s="244"/>
      <c r="F41" s="244"/>
      <c r="G41" s="1166" t="s">
        <v>276</v>
      </c>
      <c r="H41" s="1167"/>
      <c r="I41" s="1167"/>
      <c r="J41" s="1168"/>
      <c r="K41" s="294">
        <v>1003722</v>
      </c>
      <c r="L41" s="300">
        <v>13387</v>
      </c>
      <c r="M41" s="301">
        <v>14952</v>
      </c>
      <c r="N41" s="302">
        <v>-10.5</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55" t="s">
        <v>469</v>
      </c>
      <c r="J49" s="1157" t="s">
        <v>504</v>
      </c>
      <c r="K49" s="1158"/>
      <c r="L49" s="1158"/>
      <c r="M49" s="1158"/>
      <c r="N49" s="1159"/>
    </row>
    <row r="50" spans="1:14">
      <c r="A50" s="248"/>
      <c r="B50" s="244"/>
      <c r="C50" s="244"/>
      <c r="D50" s="244"/>
      <c r="E50" s="244"/>
      <c r="F50" s="244"/>
      <c r="G50" s="312"/>
      <c r="H50" s="313"/>
      <c r="I50" s="1156"/>
      <c r="J50" s="314" t="s">
        <v>505</v>
      </c>
      <c r="K50" s="315" t="s">
        <v>506</v>
      </c>
      <c r="L50" s="316" t="s">
        <v>507</v>
      </c>
      <c r="M50" s="317" t="s">
        <v>508</v>
      </c>
      <c r="N50" s="318" t="s">
        <v>509</v>
      </c>
    </row>
    <row r="51" spans="1:14">
      <c r="A51" s="248"/>
      <c r="B51" s="244"/>
      <c r="C51" s="244"/>
      <c r="D51" s="244"/>
      <c r="E51" s="244"/>
      <c r="F51" s="244"/>
      <c r="G51" s="310" t="s">
        <v>510</v>
      </c>
      <c r="H51" s="311"/>
      <c r="I51" s="319">
        <v>3278400</v>
      </c>
      <c r="J51" s="320">
        <v>44881</v>
      </c>
      <c r="K51" s="321">
        <v>-45.4</v>
      </c>
      <c r="L51" s="322">
        <v>47569</v>
      </c>
      <c r="M51" s="323">
        <v>7.7</v>
      </c>
      <c r="N51" s="324">
        <v>-53.1</v>
      </c>
    </row>
    <row r="52" spans="1:14">
      <c r="A52" s="248"/>
      <c r="B52" s="244"/>
      <c r="C52" s="244"/>
      <c r="D52" s="244"/>
      <c r="E52" s="244"/>
      <c r="F52" s="244"/>
      <c r="G52" s="325"/>
      <c r="H52" s="326" t="s">
        <v>511</v>
      </c>
      <c r="I52" s="327">
        <v>2349265</v>
      </c>
      <c r="J52" s="328">
        <v>32161</v>
      </c>
      <c r="K52" s="329">
        <v>-5.5</v>
      </c>
      <c r="L52" s="330">
        <v>26255</v>
      </c>
      <c r="M52" s="331">
        <v>5.3</v>
      </c>
      <c r="N52" s="332">
        <v>-10.8</v>
      </c>
    </row>
    <row r="53" spans="1:14">
      <c r="A53" s="248"/>
      <c r="B53" s="244"/>
      <c r="C53" s="244"/>
      <c r="D53" s="244"/>
      <c r="E53" s="244"/>
      <c r="F53" s="244"/>
      <c r="G53" s="310" t="s">
        <v>512</v>
      </c>
      <c r="H53" s="311"/>
      <c r="I53" s="319">
        <v>3067008</v>
      </c>
      <c r="J53" s="320">
        <v>41238</v>
      </c>
      <c r="K53" s="321">
        <v>-8.1</v>
      </c>
      <c r="L53" s="322">
        <v>50880</v>
      </c>
      <c r="M53" s="323">
        <v>7</v>
      </c>
      <c r="N53" s="324">
        <v>-15.1</v>
      </c>
    </row>
    <row r="54" spans="1:14">
      <c r="A54" s="248"/>
      <c r="B54" s="244"/>
      <c r="C54" s="244"/>
      <c r="D54" s="244"/>
      <c r="E54" s="244"/>
      <c r="F54" s="244"/>
      <c r="G54" s="325"/>
      <c r="H54" s="326" t="s">
        <v>511</v>
      </c>
      <c r="I54" s="327">
        <v>1688729</v>
      </c>
      <c r="J54" s="328">
        <v>22706</v>
      </c>
      <c r="K54" s="329">
        <v>-29.4</v>
      </c>
      <c r="L54" s="330">
        <v>26879</v>
      </c>
      <c r="M54" s="331">
        <v>2.4</v>
      </c>
      <c r="N54" s="332">
        <v>-31.8</v>
      </c>
    </row>
    <row r="55" spans="1:14">
      <c r="A55" s="248"/>
      <c r="B55" s="244"/>
      <c r="C55" s="244"/>
      <c r="D55" s="244"/>
      <c r="E55" s="244"/>
      <c r="F55" s="244"/>
      <c r="G55" s="310" t="s">
        <v>513</v>
      </c>
      <c r="H55" s="311"/>
      <c r="I55" s="319">
        <v>3576794</v>
      </c>
      <c r="J55" s="320">
        <v>47877</v>
      </c>
      <c r="K55" s="321">
        <v>16.100000000000001</v>
      </c>
      <c r="L55" s="322">
        <v>63956</v>
      </c>
      <c r="M55" s="323">
        <v>25.7</v>
      </c>
      <c r="N55" s="324">
        <v>-9.6</v>
      </c>
    </row>
    <row r="56" spans="1:14">
      <c r="A56" s="248"/>
      <c r="B56" s="244"/>
      <c r="C56" s="244"/>
      <c r="D56" s="244"/>
      <c r="E56" s="244"/>
      <c r="F56" s="244"/>
      <c r="G56" s="325"/>
      <c r="H56" s="326" t="s">
        <v>511</v>
      </c>
      <c r="I56" s="327">
        <v>1144561</v>
      </c>
      <c r="J56" s="328">
        <v>15320</v>
      </c>
      <c r="K56" s="329">
        <v>-32.5</v>
      </c>
      <c r="L56" s="330">
        <v>29239</v>
      </c>
      <c r="M56" s="331">
        <v>8.8000000000000007</v>
      </c>
      <c r="N56" s="332">
        <v>-41.3</v>
      </c>
    </row>
    <row r="57" spans="1:14">
      <c r="A57" s="248"/>
      <c r="B57" s="244"/>
      <c r="C57" s="244"/>
      <c r="D57" s="244"/>
      <c r="E57" s="244"/>
      <c r="F57" s="244"/>
      <c r="G57" s="310" t="s">
        <v>514</v>
      </c>
      <c r="H57" s="311"/>
      <c r="I57" s="319">
        <v>2775984</v>
      </c>
      <c r="J57" s="320">
        <v>37107</v>
      </c>
      <c r="K57" s="321">
        <v>-22.5</v>
      </c>
      <c r="L57" s="322">
        <v>66255</v>
      </c>
      <c r="M57" s="323">
        <v>3.6</v>
      </c>
      <c r="N57" s="324">
        <v>-26.1</v>
      </c>
    </row>
    <row r="58" spans="1:14">
      <c r="A58" s="248"/>
      <c r="B58" s="244"/>
      <c r="C58" s="244"/>
      <c r="D58" s="244"/>
      <c r="E58" s="244"/>
      <c r="F58" s="244"/>
      <c r="G58" s="325"/>
      <c r="H58" s="326" t="s">
        <v>511</v>
      </c>
      <c r="I58" s="327">
        <v>1540502</v>
      </c>
      <c r="J58" s="328">
        <v>20592</v>
      </c>
      <c r="K58" s="329">
        <v>34.4</v>
      </c>
      <c r="L58" s="330">
        <v>31822</v>
      </c>
      <c r="M58" s="331">
        <v>8.8000000000000007</v>
      </c>
      <c r="N58" s="332">
        <v>25.6</v>
      </c>
    </row>
    <row r="59" spans="1:14">
      <c r="A59" s="248"/>
      <c r="B59" s="244"/>
      <c r="C59" s="244"/>
      <c r="D59" s="244"/>
      <c r="E59" s="244"/>
      <c r="F59" s="244"/>
      <c r="G59" s="310" t="s">
        <v>515</v>
      </c>
      <c r="H59" s="311"/>
      <c r="I59" s="319">
        <v>2279489</v>
      </c>
      <c r="J59" s="320">
        <v>30403</v>
      </c>
      <c r="K59" s="321">
        <v>-18.100000000000001</v>
      </c>
      <c r="L59" s="322">
        <v>54227</v>
      </c>
      <c r="M59" s="323">
        <v>-18.2</v>
      </c>
      <c r="N59" s="324">
        <v>0.1</v>
      </c>
    </row>
    <row r="60" spans="1:14">
      <c r="A60" s="248"/>
      <c r="B60" s="244"/>
      <c r="C60" s="244"/>
      <c r="D60" s="244"/>
      <c r="E60" s="244"/>
      <c r="F60" s="244"/>
      <c r="G60" s="325"/>
      <c r="H60" s="326" t="s">
        <v>511</v>
      </c>
      <c r="I60" s="333">
        <v>988557</v>
      </c>
      <c r="J60" s="328">
        <v>13185</v>
      </c>
      <c r="K60" s="329">
        <v>-36</v>
      </c>
      <c r="L60" s="330">
        <v>29694</v>
      </c>
      <c r="M60" s="331">
        <v>-6.7</v>
      </c>
      <c r="N60" s="332">
        <v>-29.3</v>
      </c>
    </row>
    <row r="61" spans="1:14">
      <c r="A61" s="248"/>
      <c r="B61" s="244"/>
      <c r="C61" s="244"/>
      <c r="D61" s="244"/>
      <c r="E61" s="244"/>
      <c r="F61" s="244"/>
      <c r="G61" s="310" t="s">
        <v>516</v>
      </c>
      <c r="H61" s="334"/>
      <c r="I61" s="335">
        <v>2995535</v>
      </c>
      <c r="J61" s="336">
        <v>40301</v>
      </c>
      <c r="K61" s="337">
        <v>-15.6</v>
      </c>
      <c r="L61" s="338">
        <v>56577</v>
      </c>
      <c r="M61" s="339">
        <v>5.2</v>
      </c>
      <c r="N61" s="324">
        <v>-20.8</v>
      </c>
    </row>
    <row r="62" spans="1:14">
      <c r="A62" s="248"/>
      <c r="B62" s="244"/>
      <c r="C62" s="244"/>
      <c r="D62" s="244"/>
      <c r="E62" s="244"/>
      <c r="F62" s="244"/>
      <c r="G62" s="325"/>
      <c r="H62" s="326" t="s">
        <v>511</v>
      </c>
      <c r="I62" s="327">
        <v>1542323</v>
      </c>
      <c r="J62" s="328">
        <v>20793</v>
      </c>
      <c r="K62" s="329">
        <v>-13.8</v>
      </c>
      <c r="L62" s="330">
        <v>28778</v>
      </c>
      <c r="M62" s="331">
        <v>3.7</v>
      </c>
      <c r="N62" s="332">
        <v>-17.5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9" t="s">
        <v>3</v>
      </c>
      <c r="D47" s="1169"/>
      <c r="E47" s="1170"/>
      <c r="F47" s="11">
        <v>21.98</v>
      </c>
      <c r="G47" s="12">
        <v>21.89</v>
      </c>
      <c r="H47" s="12">
        <v>22.14</v>
      </c>
      <c r="I47" s="12">
        <v>19.62</v>
      </c>
      <c r="J47" s="13">
        <v>22.2</v>
      </c>
    </row>
    <row r="48" spans="2:10" ht="57.75" customHeight="1">
      <c r="B48" s="14"/>
      <c r="C48" s="1171" t="s">
        <v>4</v>
      </c>
      <c r="D48" s="1171"/>
      <c r="E48" s="1172"/>
      <c r="F48" s="15">
        <v>7.34</v>
      </c>
      <c r="G48" s="16">
        <v>7.8</v>
      </c>
      <c r="H48" s="16">
        <v>6.9</v>
      </c>
      <c r="I48" s="16">
        <v>8.08</v>
      </c>
      <c r="J48" s="17">
        <v>8.84</v>
      </c>
    </row>
    <row r="49" spans="2:10" ht="57.75" customHeight="1" thickBot="1">
      <c r="B49" s="18"/>
      <c r="C49" s="1173" t="s">
        <v>5</v>
      </c>
      <c r="D49" s="1173"/>
      <c r="E49" s="1174"/>
      <c r="F49" s="19">
        <v>9.2100000000000009</v>
      </c>
      <c r="G49" s="20">
        <v>1.4</v>
      </c>
      <c r="H49" s="20" t="s">
        <v>523</v>
      </c>
      <c r="I49" s="20" t="s">
        <v>524</v>
      </c>
      <c r="J49" s="21">
        <v>3.81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1" t="s">
        <v>525</v>
      </c>
      <c r="D34" s="1181"/>
      <c r="E34" s="1182"/>
      <c r="F34" s="32">
        <v>7.33</v>
      </c>
      <c r="G34" s="33">
        <v>7.79</v>
      </c>
      <c r="H34" s="33">
        <v>6.89</v>
      </c>
      <c r="I34" s="33">
        <v>8.07</v>
      </c>
      <c r="J34" s="34">
        <v>8.83</v>
      </c>
      <c r="K34" s="22"/>
      <c r="L34" s="22"/>
      <c r="M34" s="22"/>
      <c r="N34" s="22"/>
      <c r="O34" s="22"/>
      <c r="P34" s="22"/>
    </row>
    <row r="35" spans="1:16" ht="39" customHeight="1">
      <c r="A35" s="22"/>
      <c r="B35" s="35"/>
      <c r="C35" s="1175" t="s">
        <v>526</v>
      </c>
      <c r="D35" s="1176"/>
      <c r="E35" s="1177"/>
      <c r="F35" s="36">
        <v>7.36</v>
      </c>
      <c r="G35" s="37">
        <v>7.91</v>
      </c>
      <c r="H35" s="37">
        <v>7.9</v>
      </c>
      <c r="I35" s="37">
        <v>5.08</v>
      </c>
      <c r="J35" s="38">
        <v>4.13</v>
      </c>
      <c r="K35" s="22"/>
      <c r="L35" s="22"/>
      <c r="M35" s="22"/>
      <c r="N35" s="22"/>
      <c r="O35" s="22"/>
      <c r="P35" s="22"/>
    </row>
    <row r="36" spans="1:16" ht="39" customHeight="1">
      <c r="A36" s="22"/>
      <c r="B36" s="35"/>
      <c r="C36" s="1175" t="s">
        <v>527</v>
      </c>
      <c r="D36" s="1176"/>
      <c r="E36" s="1177"/>
      <c r="F36" s="36">
        <v>2.39</v>
      </c>
      <c r="G36" s="37">
        <v>2.44</v>
      </c>
      <c r="H36" s="37">
        <v>2.27</v>
      </c>
      <c r="I36" s="37">
        <v>1.85</v>
      </c>
      <c r="J36" s="38">
        <v>1.91</v>
      </c>
      <c r="K36" s="22"/>
      <c r="L36" s="22"/>
      <c r="M36" s="22"/>
      <c r="N36" s="22"/>
      <c r="O36" s="22"/>
      <c r="P36" s="22"/>
    </row>
    <row r="37" spans="1:16" ht="39" customHeight="1">
      <c r="A37" s="22"/>
      <c r="B37" s="35"/>
      <c r="C37" s="1175" t="s">
        <v>528</v>
      </c>
      <c r="D37" s="1176"/>
      <c r="E37" s="1177"/>
      <c r="F37" s="36">
        <v>0.39</v>
      </c>
      <c r="G37" s="37">
        <v>0.62</v>
      </c>
      <c r="H37" s="37">
        <v>0.62</v>
      </c>
      <c r="I37" s="37">
        <v>0.41</v>
      </c>
      <c r="J37" s="38">
        <v>0.87</v>
      </c>
      <c r="K37" s="22"/>
      <c r="L37" s="22"/>
      <c r="M37" s="22"/>
      <c r="N37" s="22"/>
      <c r="O37" s="22"/>
      <c r="P37" s="22"/>
    </row>
    <row r="38" spans="1:16" ht="39" customHeight="1">
      <c r="A38" s="22"/>
      <c r="B38" s="35"/>
      <c r="C38" s="1175" t="s">
        <v>529</v>
      </c>
      <c r="D38" s="1176"/>
      <c r="E38" s="1177"/>
      <c r="F38" s="36">
        <v>0.13</v>
      </c>
      <c r="G38" s="37">
        <v>0.09</v>
      </c>
      <c r="H38" s="37">
        <v>0.06</v>
      </c>
      <c r="I38" s="37">
        <v>0.02</v>
      </c>
      <c r="J38" s="38">
        <v>0.18</v>
      </c>
      <c r="K38" s="22"/>
      <c r="L38" s="22"/>
      <c r="M38" s="22"/>
      <c r="N38" s="22"/>
      <c r="O38" s="22"/>
      <c r="P38" s="22"/>
    </row>
    <row r="39" spans="1:16" ht="39" customHeight="1">
      <c r="A39" s="22"/>
      <c r="B39" s="35"/>
      <c r="C39" s="1175" t="s">
        <v>530</v>
      </c>
      <c r="D39" s="1176"/>
      <c r="E39" s="1177"/>
      <c r="F39" s="36">
        <v>0</v>
      </c>
      <c r="G39" s="37">
        <v>0.01</v>
      </c>
      <c r="H39" s="37">
        <v>0</v>
      </c>
      <c r="I39" s="37">
        <v>0</v>
      </c>
      <c r="J39" s="38">
        <v>0</v>
      </c>
      <c r="K39" s="22"/>
      <c r="L39" s="22"/>
      <c r="M39" s="22"/>
      <c r="N39" s="22"/>
      <c r="O39" s="22"/>
      <c r="P39" s="22"/>
    </row>
    <row r="40" spans="1:16" ht="39" customHeight="1">
      <c r="A40" s="22"/>
      <c r="B40" s="35"/>
      <c r="C40" s="1175" t="s">
        <v>531</v>
      </c>
      <c r="D40" s="1176"/>
      <c r="E40" s="1177"/>
      <c r="F40" s="36">
        <v>0</v>
      </c>
      <c r="G40" s="37">
        <v>0</v>
      </c>
      <c r="H40" s="37">
        <v>0</v>
      </c>
      <c r="I40" s="37">
        <v>0</v>
      </c>
      <c r="J40" s="38">
        <v>0</v>
      </c>
      <c r="K40" s="22"/>
      <c r="L40" s="22"/>
      <c r="M40" s="22"/>
      <c r="N40" s="22"/>
      <c r="O40" s="22"/>
      <c r="P40" s="22"/>
    </row>
    <row r="41" spans="1:16" ht="39" customHeight="1">
      <c r="A41" s="22"/>
      <c r="B41" s="35"/>
      <c r="C41" s="1175" t="s">
        <v>532</v>
      </c>
      <c r="D41" s="1176"/>
      <c r="E41" s="1177"/>
      <c r="F41" s="36">
        <v>0</v>
      </c>
      <c r="G41" s="37">
        <v>0</v>
      </c>
      <c r="H41" s="37">
        <v>0</v>
      </c>
      <c r="I41" s="37">
        <v>0</v>
      </c>
      <c r="J41" s="38">
        <v>0</v>
      </c>
      <c r="K41" s="22"/>
      <c r="L41" s="22"/>
      <c r="M41" s="22"/>
      <c r="N41" s="22"/>
      <c r="O41" s="22"/>
      <c r="P41" s="22"/>
    </row>
    <row r="42" spans="1:16" ht="39" customHeight="1">
      <c r="A42" s="22"/>
      <c r="B42" s="39"/>
      <c r="C42" s="1175" t="s">
        <v>533</v>
      </c>
      <c r="D42" s="1176"/>
      <c r="E42" s="1177"/>
      <c r="F42" s="36" t="s">
        <v>479</v>
      </c>
      <c r="G42" s="37" t="s">
        <v>479</v>
      </c>
      <c r="H42" s="37" t="s">
        <v>479</v>
      </c>
      <c r="I42" s="37" t="s">
        <v>479</v>
      </c>
      <c r="J42" s="38" t="s">
        <v>479</v>
      </c>
      <c r="K42" s="22"/>
      <c r="L42" s="22"/>
      <c r="M42" s="22"/>
      <c r="N42" s="22"/>
      <c r="O42" s="22"/>
      <c r="P42" s="22"/>
    </row>
    <row r="43" spans="1:16" ht="39" customHeight="1" thickBot="1">
      <c r="A43" s="22"/>
      <c r="B43" s="40"/>
      <c r="C43" s="1178" t="s">
        <v>534</v>
      </c>
      <c r="D43" s="1179"/>
      <c r="E43" s="1180"/>
      <c r="F43" s="41">
        <v>0.6</v>
      </c>
      <c r="G43" s="42">
        <v>0.27</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1" t="s">
        <v>10</v>
      </c>
      <c r="C45" s="1192"/>
      <c r="D45" s="58"/>
      <c r="E45" s="1197" t="s">
        <v>11</v>
      </c>
      <c r="F45" s="1197"/>
      <c r="G45" s="1197"/>
      <c r="H45" s="1197"/>
      <c r="I45" s="1197"/>
      <c r="J45" s="1198"/>
      <c r="K45" s="59">
        <v>2608</v>
      </c>
      <c r="L45" s="60">
        <v>2602</v>
      </c>
      <c r="M45" s="60">
        <v>2672</v>
      </c>
      <c r="N45" s="60">
        <v>2745</v>
      </c>
      <c r="O45" s="61">
        <v>2792</v>
      </c>
      <c r="P45" s="48"/>
      <c r="Q45" s="48"/>
      <c r="R45" s="48"/>
      <c r="S45" s="48"/>
      <c r="T45" s="48"/>
      <c r="U45" s="48"/>
    </row>
    <row r="46" spans="1:21" ht="30.75" customHeight="1">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c r="A48" s="48"/>
      <c r="B48" s="1193"/>
      <c r="C48" s="1194"/>
      <c r="D48" s="62"/>
      <c r="E48" s="1185" t="s">
        <v>14</v>
      </c>
      <c r="F48" s="1185"/>
      <c r="G48" s="1185"/>
      <c r="H48" s="1185"/>
      <c r="I48" s="1185"/>
      <c r="J48" s="1186"/>
      <c r="K48" s="63">
        <v>781</v>
      </c>
      <c r="L48" s="64">
        <v>836</v>
      </c>
      <c r="M48" s="64">
        <v>873</v>
      </c>
      <c r="N48" s="64">
        <v>915</v>
      </c>
      <c r="O48" s="65">
        <v>942</v>
      </c>
      <c r="P48" s="48"/>
      <c r="Q48" s="48"/>
      <c r="R48" s="48"/>
      <c r="S48" s="48"/>
      <c r="T48" s="48"/>
      <c r="U48" s="48"/>
    </row>
    <row r="49" spans="1:21" ht="30.75" customHeight="1">
      <c r="A49" s="48"/>
      <c r="B49" s="1193"/>
      <c r="C49" s="1194"/>
      <c r="D49" s="62"/>
      <c r="E49" s="1185" t="s">
        <v>15</v>
      </c>
      <c r="F49" s="1185"/>
      <c r="G49" s="1185"/>
      <c r="H49" s="1185"/>
      <c r="I49" s="1185"/>
      <c r="J49" s="1186"/>
      <c r="K49" s="63">
        <v>181</v>
      </c>
      <c r="L49" s="64">
        <v>116</v>
      </c>
      <c r="M49" s="64">
        <v>117</v>
      </c>
      <c r="N49" s="64">
        <v>134</v>
      </c>
      <c r="O49" s="65">
        <v>123</v>
      </c>
      <c r="P49" s="48"/>
      <c r="Q49" s="48"/>
      <c r="R49" s="48"/>
      <c r="S49" s="48"/>
      <c r="T49" s="48"/>
      <c r="U49" s="48"/>
    </row>
    <row r="50" spans="1:21" ht="30.75" customHeight="1">
      <c r="A50" s="48"/>
      <c r="B50" s="1193"/>
      <c r="C50" s="1194"/>
      <c r="D50" s="62"/>
      <c r="E50" s="1185" t="s">
        <v>16</v>
      </c>
      <c r="F50" s="1185"/>
      <c r="G50" s="1185"/>
      <c r="H50" s="1185"/>
      <c r="I50" s="1185"/>
      <c r="J50" s="1186"/>
      <c r="K50" s="63">
        <v>19</v>
      </c>
      <c r="L50" s="64">
        <v>18</v>
      </c>
      <c r="M50" s="64">
        <v>18</v>
      </c>
      <c r="N50" s="64">
        <v>13</v>
      </c>
      <c r="O50" s="65">
        <v>12</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2404</v>
      </c>
      <c r="L52" s="64">
        <v>2496</v>
      </c>
      <c r="M52" s="64">
        <v>2635</v>
      </c>
      <c r="N52" s="64">
        <v>2847</v>
      </c>
      <c r="O52" s="65">
        <v>2866</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1185</v>
      </c>
      <c r="L53" s="69">
        <v>1076</v>
      </c>
      <c r="M53" s="69">
        <v>1045</v>
      </c>
      <c r="N53" s="69">
        <v>960</v>
      </c>
      <c r="O53" s="70">
        <v>1003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99" t="s">
        <v>23</v>
      </c>
      <c r="C41" s="1200"/>
      <c r="D41" s="81"/>
      <c r="E41" s="1205" t="s">
        <v>24</v>
      </c>
      <c r="F41" s="1205"/>
      <c r="G41" s="1205"/>
      <c r="H41" s="1206"/>
      <c r="I41" s="82">
        <v>27635</v>
      </c>
      <c r="J41" s="83">
        <v>27802</v>
      </c>
      <c r="K41" s="83">
        <v>27340</v>
      </c>
      <c r="L41" s="83">
        <v>26882</v>
      </c>
      <c r="M41" s="84">
        <v>26192</v>
      </c>
    </row>
    <row r="42" spans="2:13" ht="27.75" customHeight="1">
      <c r="B42" s="1201"/>
      <c r="C42" s="1202"/>
      <c r="D42" s="85"/>
      <c r="E42" s="1207" t="s">
        <v>25</v>
      </c>
      <c r="F42" s="1207"/>
      <c r="G42" s="1207"/>
      <c r="H42" s="1208"/>
      <c r="I42" s="86" t="s">
        <v>479</v>
      </c>
      <c r="J42" s="87" t="s">
        <v>479</v>
      </c>
      <c r="K42" s="87" t="s">
        <v>479</v>
      </c>
      <c r="L42" s="87" t="s">
        <v>479</v>
      </c>
      <c r="M42" s="88" t="s">
        <v>479</v>
      </c>
    </row>
    <row r="43" spans="2:13" ht="27.75" customHeight="1">
      <c r="B43" s="1201"/>
      <c r="C43" s="1202"/>
      <c r="D43" s="85"/>
      <c r="E43" s="1207" t="s">
        <v>26</v>
      </c>
      <c r="F43" s="1207"/>
      <c r="G43" s="1207"/>
      <c r="H43" s="1208"/>
      <c r="I43" s="86">
        <v>13194</v>
      </c>
      <c r="J43" s="87">
        <v>13204</v>
      </c>
      <c r="K43" s="87">
        <v>12839</v>
      </c>
      <c r="L43" s="87">
        <v>12740</v>
      </c>
      <c r="M43" s="88">
        <v>12472</v>
      </c>
    </row>
    <row r="44" spans="2:13" ht="27.75" customHeight="1">
      <c r="B44" s="1201"/>
      <c r="C44" s="1202"/>
      <c r="D44" s="85"/>
      <c r="E44" s="1207" t="s">
        <v>27</v>
      </c>
      <c r="F44" s="1207"/>
      <c r="G44" s="1207"/>
      <c r="H44" s="1208"/>
      <c r="I44" s="86">
        <v>644</v>
      </c>
      <c r="J44" s="87">
        <v>572</v>
      </c>
      <c r="K44" s="87">
        <v>763</v>
      </c>
      <c r="L44" s="87">
        <v>1005</v>
      </c>
      <c r="M44" s="88">
        <v>1030</v>
      </c>
    </row>
    <row r="45" spans="2:13" ht="27.75" customHeight="1">
      <c r="B45" s="1201"/>
      <c r="C45" s="1202"/>
      <c r="D45" s="85"/>
      <c r="E45" s="1207" t="s">
        <v>28</v>
      </c>
      <c r="F45" s="1207"/>
      <c r="G45" s="1207"/>
      <c r="H45" s="1208"/>
      <c r="I45" s="86">
        <v>1481</v>
      </c>
      <c r="J45" s="87">
        <v>1453</v>
      </c>
      <c r="K45" s="87">
        <v>1163</v>
      </c>
      <c r="L45" s="87">
        <v>1194</v>
      </c>
      <c r="M45" s="88">
        <v>1391</v>
      </c>
    </row>
    <row r="46" spans="2:13" ht="27.75" customHeight="1">
      <c r="B46" s="1201"/>
      <c r="C46" s="1202"/>
      <c r="D46" s="85"/>
      <c r="E46" s="1207" t="s">
        <v>29</v>
      </c>
      <c r="F46" s="1207"/>
      <c r="G46" s="1207"/>
      <c r="H46" s="1208"/>
      <c r="I46" s="86" t="s">
        <v>479</v>
      </c>
      <c r="J46" s="87" t="s">
        <v>479</v>
      </c>
      <c r="K46" s="87" t="s">
        <v>479</v>
      </c>
      <c r="L46" s="87" t="s">
        <v>479</v>
      </c>
      <c r="M46" s="88" t="s">
        <v>479</v>
      </c>
    </row>
    <row r="47" spans="2:13" ht="27.75" customHeight="1">
      <c r="B47" s="1201"/>
      <c r="C47" s="1202"/>
      <c r="D47" s="85"/>
      <c r="E47" s="1207" t="s">
        <v>30</v>
      </c>
      <c r="F47" s="1207"/>
      <c r="G47" s="1207"/>
      <c r="H47" s="1208"/>
      <c r="I47" s="86" t="s">
        <v>479</v>
      </c>
      <c r="J47" s="87" t="s">
        <v>479</v>
      </c>
      <c r="K47" s="87" t="s">
        <v>479</v>
      </c>
      <c r="L47" s="87" t="s">
        <v>479</v>
      </c>
      <c r="M47" s="88" t="s">
        <v>479</v>
      </c>
    </row>
    <row r="48" spans="2:13" ht="27.75" customHeight="1">
      <c r="B48" s="1203"/>
      <c r="C48" s="1204"/>
      <c r="D48" s="85"/>
      <c r="E48" s="1207" t="s">
        <v>31</v>
      </c>
      <c r="F48" s="1207"/>
      <c r="G48" s="1207"/>
      <c r="H48" s="1208"/>
      <c r="I48" s="86" t="s">
        <v>479</v>
      </c>
      <c r="J48" s="87" t="s">
        <v>479</v>
      </c>
      <c r="K48" s="87" t="s">
        <v>479</v>
      </c>
      <c r="L48" s="87" t="s">
        <v>479</v>
      </c>
      <c r="M48" s="88" t="s">
        <v>479</v>
      </c>
    </row>
    <row r="49" spans="2:13" ht="27.75" customHeight="1">
      <c r="B49" s="1209" t="s">
        <v>32</v>
      </c>
      <c r="C49" s="1210"/>
      <c r="D49" s="89"/>
      <c r="E49" s="1207" t="s">
        <v>33</v>
      </c>
      <c r="F49" s="1207"/>
      <c r="G49" s="1207"/>
      <c r="H49" s="1208"/>
      <c r="I49" s="86">
        <v>6415</v>
      </c>
      <c r="J49" s="87">
        <v>6481</v>
      </c>
      <c r="K49" s="87">
        <v>7073</v>
      </c>
      <c r="L49" s="87">
        <v>6315</v>
      </c>
      <c r="M49" s="88">
        <v>6835</v>
      </c>
    </row>
    <row r="50" spans="2:13" ht="27.75" customHeight="1">
      <c r="B50" s="1201"/>
      <c r="C50" s="1202"/>
      <c r="D50" s="85"/>
      <c r="E50" s="1207" t="s">
        <v>34</v>
      </c>
      <c r="F50" s="1207"/>
      <c r="G50" s="1207"/>
      <c r="H50" s="1208"/>
      <c r="I50" s="86">
        <v>353</v>
      </c>
      <c r="J50" s="87">
        <v>329</v>
      </c>
      <c r="K50" s="87">
        <v>294</v>
      </c>
      <c r="L50" s="87">
        <v>162</v>
      </c>
      <c r="M50" s="88">
        <v>149</v>
      </c>
    </row>
    <row r="51" spans="2:13" ht="27.75" customHeight="1">
      <c r="B51" s="1203"/>
      <c r="C51" s="1204"/>
      <c r="D51" s="85"/>
      <c r="E51" s="1207" t="s">
        <v>35</v>
      </c>
      <c r="F51" s="1207"/>
      <c r="G51" s="1207"/>
      <c r="H51" s="1208"/>
      <c r="I51" s="86">
        <v>30889</v>
      </c>
      <c r="J51" s="87">
        <v>31818</v>
      </c>
      <c r="K51" s="87">
        <v>31962</v>
      </c>
      <c r="L51" s="87">
        <v>32135</v>
      </c>
      <c r="M51" s="88">
        <v>31952</v>
      </c>
    </row>
    <row r="52" spans="2:13" ht="27.75" customHeight="1" thickBot="1">
      <c r="B52" s="1211" t="s">
        <v>36</v>
      </c>
      <c r="C52" s="1212"/>
      <c r="D52" s="90"/>
      <c r="E52" s="1213" t="s">
        <v>37</v>
      </c>
      <c r="F52" s="1213"/>
      <c r="G52" s="1213"/>
      <c r="H52" s="1214"/>
      <c r="I52" s="91">
        <v>5297</v>
      </c>
      <c r="J52" s="92">
        <v>4404</v>
      </c>
      <c r="K52" s="92">
        <v>2774</v>
      </c>
      <c r="L52" s="92">
        <v>3209</v>
      </c>
      <c r="M52" s="93">
        <v>2149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577</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577</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576</v>
      </c>
      <c r="C41" s="246"/>
      <c r="D41" s="246"/>
      <c r="E41" s="246"/>
      <c r="F41" s="246"/>
      <c r="G41" s="246"/>
      <c r="H41" s="246"/>
      <c r="I41" s="246"/>
      <c r="J41" s="246"/>
      <c r="K41" s="246"/>
      <c r="L41" s="246"/>
      <c r="M41" s="246"/>
      <c r="N41" s="246"/>
      <c r="O41" s="246"/>
      <c r="P41" s="247"/>
    </row>
    <row r="42" spans="2:17" ht="13.5">
      <c r="B42" s="248"/>
      <c r="C42" s="244"/>
      <c r="D42" s="244"/>
      <c r="E42" s="244"/>
      <c r="F42" s="244"/>
      <c r="G42" s="353" t="s">
        <v>572</v>
      </c>
      <c r="I42" s="352"/>
      <c r="J42" s="352"/>
      <c r="K42" s="352"/>
      <c r="L42" s="244"/>
      <c r="M42" s="244"/>
      <c r="N42" s="244"/>
      <c r="O42" s="244"/>
    </row>
    <row r="43" spans="2:17" ht="13.5">
      <c r="B43" s="248"/>
      <c r="C43" s="244"/>
      <c r="D43" s="244"/>
      <c r="E43" s="244"/>
      <c r="F43" s="244"/>
      <c r="G43" s="1224"/>
      <c r="H43" s="1225"/>
      <c r="I43" s="1225"/>
      <c r="J43" s="1225"/>
      <c r="K43" s="1225"/>
      <c r="L43" s="1225"/>
      <c r="M43" s="1225"/>
      <c r="N43" s="1225"/>
      <c r="O43" s="1226"/>
    </row>
    <row r="44" spans="2:17" ht="13.5">
      <c r="B44" s="248"/>
      <c r="C44" s="244"/>
      <c r="D44" s="244"/>
      <c r="E44" s="244"/>
      <c r="F44" s="244"/>
      <c r="G44" s="1227"/>
      <c r="H44" s="1228"/>
      <c r="I44" s="1228"/>
      <c r="J44" s="1228"/>
      <c r="K44" s="1228"/>
      <c r="L44" s="1228"/>
      <c r="M44" s="1228"/>
      <c r="N44" s="1228"/>
      <c r="O44" s="1229"/>
    </row>
    <row r="45" spans="2:17" ht="13.5">
      <c r="B45" s="248"/>
      <c r="C45" s="244"/>
      <c r="D45" s="244"/>
      <c r="E45" s="244"/>
      <c r="F45" s="244"/>
      <c r="G45" s="1227"/>
      <c r="H45" s="1228"/>
      <c r="I45" s="1228"/>
      <c r="J45" s="1228"/>
      <c r="K45" s="1228"/>
      <c r="L45" s="1228"/>
      <c r="M45" s="1228"/>
      <c r="N45" s="1228"/>
      <c r="O45" s="1229"/>
    </row>
    <row r="46" spans="2:17" ht="13.5">
      <c r="B46" s="248"/>
      <c r="C46" s="244"/>
      <c r="D46" s="244"/>
      <c r="E46" s="244"/>
      <c r="F46" s="244"/>
      <c r="G46" s="1227"/>
      <c r="H46" s="1228"/>
      <c r="I46" s="1228"/>
      <c r="J46" s="1228"/>
      <c r="K46" s="1228"/>
      <c r="L46" s="1228"/>
      <c r="M46" s="1228"/>
      <c r="N46" s="1228"/>
      <c r="O46" s="1229"/>
    </row>
    <row r="47" spans="2:17" ht="13.5">
      <c r="B47" s="248"/>
      <c r="C47" s="244"/>
      <c r="D47" s="244"/>
      <c r="E47" s="244"/>
      <c r="F47" s="244"/>
      <c r="G47" s="1230"/>
      <c r="H47" s="1231"/>
      <c r="I47" s="1231"/>
      <c r="J47" s="1231"/>
      <c r="K47" s="1231"/>
      <c r="L47" s="1231"/>
      <c r="M47" s="1231"/>
      <c r="N47" s="1231"/>
      <c r="O47" s="1232"/>
    </row>
    <row r="48" spans="2:17" ht="13.5">
      <c r="B48" s="248"/>
      <c r="C48" s="244"/>
      <c r="D48" s="244"/>
      <c r="E48" s="244"/>
      <c r="F48" s="244"/>
      <c r="G48" s="244"/>
      <c r="H48" s="363"/>
      <c r="I48" s="363"/>
      <c r="J48" s="363"/>
    </row>
    <row r="49" spans="1:17" ht="13.5">
      <c r="B49" s="248"/>
      <c r="C49" s="244"/>
      <c r="D49" s="244"/>
      <c r="E49" s="244"/>
      <c r="F49" s="244"/>
      <c r="G49" s="243" t="s">
        <v>575</v>
      </c>
    </row>
    <row r="50" spans="1:17" ht="13.5">
      <c r="B50" s="248"/>
      <c r="C50" s="244"/>
      <c r="D50" s="244"/>
      <c r="E50" s="244"/>
      <c r="F50" s="244"/>
      <c r="G50" s="1233"/>
      <c r="H50" s="1234"/>
      <c r="I50" s="1234"/>
      <c r="J50" s="1235"/>
      <c r="K50" s="345" t="s">
        <v>518</v>
      </c>
      <c r="L50" s="345" t="s">
        <v>519</v>
      </c>
      <c r="M50" s="345" t="s">
        <v>520</v>
      </c>
      <c r="N50" s="345" t="s">
        <v>521</v>
      </c>
      <c r="O50" s="345" t="s">
        <v>522</v>
      </c>
    </row>
    <row r="51" spans="1:17" ht="13.5">
      <c r="B51" s="248"/>
      <c r="C51" s="244"/>
      <c r="D51" s="244"/>
      <c r="E51" s="244"/>
      <c r="F51" s="244"/>
      <c r="G51" s="1236" t="s">
        <v>570</v>
      </c>
      <c r="H51" s="1237"/>
      <c r="I51" s="1242" t="s">
        <v>568</v>
      </c>
      <c r="J51" s="1242"/>
      <c r="K51" s="1222"/>
      <c r="L51" s="1222"/>
      <c r="M51" s="1222"/>
      <c r="N51" s="1222"/>
      <c r="O51" s="1222"/>
    </row>
    <row r="52" spans="1:17" ht="13.5">
      <c r="B52" s="248"/>
      <c r="C52" s="244"/>
      <c r="D52" s="244"/>
      <c r="E52" s="244"/>
      <c r="F52" s="244"/>
      <c r="G52" s="1238"/>
      <c r="H52" s="1239"/>
      <c r="I52" s="1243"/>
      <c r="J52" s="1243"/>
      <c r="K52" s="1223"/>
      <c r="L52" s="1223"/>
      <c r="M52" s="1223"/>
      <c r="N52" s="1223"/>
      <c r="O52" s="1223"/>
    </row>
    <row r="53" spans="1:17" ht="13.5">
      <c r="A53" s="355"/>
      <c r="B53" s="248"/>
      <c r="C53" s="244"/>
      <c r="D53" s="244"/>
      <c r="E53" s="244"/>
      <c r="F53" s="244"/>
      <c r="G53" s="1238"/>
      <c r="H53" s="1239"/>
      <c r="I53" s="1221" t="s">
        <v>574</v>
      </c>
      <c r="J53" s="1221"/>
      <c r="K53" s="1244"/>
      <c r="L53" s="1244"/>
      <c r="M53" s="1244"/>
      <c r="N53" s="1244"/>
      <c r="O53" s="1244"/>
    </row>
    <row r="54" spans="1:17" ht="13.5">
      <c r="A54" s="355"/>
      <c r="B54" s="248"/>
      <c r="C54" s="244"/>
      <c r="D54" s="244"/>
      <c r="E54" s="244"/>
      <c r="F54" s="244"/>
      <c r="G54" s="1240"/>
      <c r="H54" s="1241"/>
      <c r="I54" s="1221"/>
      <c r="J54" s="1221"/>
      <c r="K54" s="1245"/>
      <c r="L54" s="1245"/>
      <c r="M54" s="1245"/>
      <c r="N54" s="1245"/>
      <c r="O54" s="1245"/>
    </row>
    <row r="55" spans="1:17" ht="13.5">
      <c r="A55" s="355"/>
      <c r="B55" s="248"/>
      <c r="C55" s="244"/>
      <c r="D55" s="244"/>
      <c r="E55" s="244"/>
      <c r="F55" s="244"/>
      <c r="G55" s="1215" t="s">
        <v>569</v>
      </c>
      <c r="H55" s="1216"/>
      <c r="I55" s="1221" t="s">
        <v>568</v>
      </c>
      <c r="J55" s="1221"/>
      <c r="K55" s="1222"/>
      <c r="L55" s="1222"/>
      <c r="M55" s="1222"/>
      <c r="N55" s="1222"/>
      <c r="O55" s="1222"/>
    </row>
    <row r="56" spans="1:17" ht="13.5">
      <c r="A56" s="355"/>
      <c r="B56" s="248"/>
      <c r="C56" s="244"/>
      <c r="D56" s="244"/>
      <c r="E56" s="244"/>
      <c r="F56" s="244"/>
      <c r="G56" s="1217"/>
      <c r="H56" s="1218"/>
      <c r="I56" s="1221"/>
      <c r="J56" s="1221"/>
      <c r="K56" s="1223"/>
      <c r="L56" s="1223"/>
      <c r="M56" s="1223"/>
      <c r="N56" s="1223"/>
      <c r="O56" s="1223"/>
    </row>
    <row r="57" spans="1:17" s="355" customFormat="1" ht="13.5">
      <c r="B57" s="356"/>
      <c r="C57" s="352"/>
      <c r="D57" s="352"/>
      <c r="E57" s="352"/>
      <c r="F57" s="352"/>
      <c r="G57" s="1217"/>
      <c r="H57" s="1218"/>
      <c r="I57" s="1246" t="s">
        <v>574</v>
      </c>
      <c r="J57" s="1246"/>
      <c r="K57" s="1244"/>
      <c r="L57" s="1244"/>
      <c r="M57" s="1244"/>
      <c r="N57" s="1244"/>
      <c r="O57" s="1244"/>
      <c r="P57" s="361"/>
      <c r="Q57" s="356"/>
    </row>
    <row r="58" spans="1:17" s="355" customFormat="1" ht="13.5">
      <c r="A58" s="243"/>
      <c r="B58" s="356"/>
      <c r="C58" s="352"/>
      <c r="D58" s="352"/>
      <c r="E58" s="352"/>
      <c r="F58" s="352"/>
      <c r="G58" s="1219"/>
      <c r="H58" s="1220"/>
      <c r="I58" s="1246"/>
      <c r="J58" s="1246"/>
      <c r="K58" s="1245"/>
      <c r="L58" s="1245"/>
      <c r="M58" s="1245"/>
      <c r="N58" s="1245"/>
      <c r="O58" s="1245"/>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573</v>
      </c>
      <c r="C63" s="244"/>
      <c r="D63" s="244"/>
      <c r="E63" s="244"/>
      <c r="F63" s="244"/>
      <c r="G63" s="244"/>
      <c r="H63" s="244"/>
      <c r="I63" s="244"/>
      <c r="J63" s="244"/>
      <c r="K63" s="244"/>
      <c r="L63" s="244"/>
      <c r="M63" s="244"/>
      <c r="N63" s="244"/>
      <c r="O63" s="244"/>
    </row>
    <row r="64" spans="1:17" ht="13.5">
      <c r="B64" s="248"/>
      <c r="C64" s="244"/>
      <c r="D64" s="244"/>
      <c r="E64" s="244"/>
      <c r="F64" s="244"/>
      <c r="G64" s="353" t="s">
        <v>572</v>
      </c>
      <c r="I64" s="352"/>
      <c r="J64" s="352"/>
      <c r="K64" s="352"/>
      <c r="L64" s="244"/>
      <c r="M64" s="244"/>
      <c r="N64" s="244"/>
      <c r="O64" s="244"/>
    </row>
    <row r="65" spans="2:30" ht="13.5">
      <c r="B65" s="248"/>
      <c r="C65" s="244"/>
      <c r="D65" s="244"/>
      <c r="E65" s="244"/>
      <c r="F65" s="244"/>
      <c r="G65" s="1248" t="s">
        <v>578</v>
      </c>
      <c r="H65" s="1225"/>
      <c r="I65" s="1225"/>
      <c r="J65" s="1225"/>
      <c r="K65" s="1225"/>
      <c r="L65" s="1225"/>
      <c r="M65" s="1225"/>
      <c r="N65" s="1225"/>
      <c r="O65" s="1226"/>
    </row>
    <row r="66" spans="2:30" ht="13.5">
      <c r="B66" s="248"/>
      <c r="C66" s="244"/>
      <c r="D66" s="244"/>
      <c r="E66" s="244"/>
      <c r="F66" s="244"/>
      <c r="G66" s="1227"/>
      <c r="H66" s="1228"/>
      <c r="I66" s="1228"/>
      <c r="J66" s="1228"/>
      <c r="K66" s="1228"/>
      <c r="L66" s="1228"/>
      <c r="M66" s="1228"/>
      <c r="N66" s="1228"/>
      <c r="O66" s="1229"/>
    </row>
    <row r="67" spans="2:30" ht="13.5">
      <c r="B67" s="248"/>
      <c r="C67" s="244"/>
      <c r="D67" s="244"/>
      <c r="E67" s="244"/>
      <c r="F67" s="244"/>
      <c r="G67" s="1227"/>
      <c r="H67" s="1228"/>
      <c r="I67" s="1228"/>
      <c r="J67" s="1228"/>
      <c r="K67" s="1228"/>
      <c r="L67" s="1228"/>
      <c r="M67" s="1228"/>
      <c r="N67" s="1228"/>
      <c r="O67" s="1229"/>
    </row>
    <row r="68" spans="2:30" ht="13.5">
      <c r="B68" s="248"/>
      <c r="C68" s="244"/>
      <c r="D68" s="244"/>
      <c r="E68" s="244"/>
      <c r="F68" s="244"/>
      <c r="G68" s="1227"/>
      <c r="H68" s="1228"/>
      <c r="I68" s="1228"/>
      <c r="J68" s="1228"/>
      <c r="K68" s="1228"/>
      <c r="L68" s="1228"/>
      <c r="M68" s="1228"/>
      <c r="N68" s="1228"/>
      <c r="O68" s="1229"/>
    </row>
    <row r="69" spans="2:30" ht="13.5">
      <c r="B69" s="248"/>
      <c r="C69" s="244"/>
      <c r="D69" s="244"/>
      <c r="E69" s="244"/>
      <c r="F69" s="244"/>
      <c r="G69" s="1230"/>
      <c r="H69" s="1231"/>
      <c r="I69" s="1231"/>
      <c r="J69" s="1231"/>
      <c r="K69" s="1231"/>
      <c r="L69" s="1231"/>
      <c r="M69" s="1231"/>
      <c r="N69" s="1231"/>
      <c r="O69" s="1232"/>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571</v>
      </c>
      <c r="I71" s="349"/>
      <c r="J71" s="348"/>
      <c r="K71" s="348"/>
      <c r="L71" s="347"/>
      <c r="M71" s="348"/>
      <c r="N71" s="347"/>
      <c r="O71" s="346"/>
    </row>
    <row r="72" spans="2:30" ht="13.5">
      <c r="B72" s="248"/>
      <c r="C72" s="244"/>
      <c r="D72" s="244"/>
      <c r="E72" s="244"/>
      <c r="F72" s="244"/>
      <c r="G72" s="1233"/>
      <c r="H72" s="1234"/>
      <c r="I72" s="1234"/>
      <c r="J72" s="1235"/>
      <c r="K72" s="345" t="s">
        <v>518</v>
      </c>
      <c r="L72" s="345" t="s">
        <v>519</v>
      </c>
      <c r="M72" s="345" t="s">
        <v>520</v>
      </c>
      <c r="N72" s="345" t="s">
        <v>521</v>
      </c>
      <c r="O72" s="345" t="s">
        <v>522</v>
      </c>
    </row>
    <row r="73" spans="2:30" ht="13.5">
      <c r="B73" s="248"/>
      <c r="C73" s="244"/>
      <c r="D73" s="244"/>
      <c r="E73" s="244"/>
      <c r="F73" s="244"/>
      <c r="G73" s="1236" t="s">
        <v>570</v>
      </c>
      <c r="H73" s="1237"/>
      <c r="I73" s="1242" t="s">
        <v>568</v>
      </c>
      <c r="J73" s="1242"/>
      <c r="K73" s="1247">
        <v>40.9</v>
      </c>
      <c r="L73" s="1247">
        <v>33.9</v>
      </c>
      <c r="M73" s="1223">
        <v>21.2</v>
      </c>
      <c r="N73" s="1223">
        <v>24.7</v>
      </c>
      <c r="O73" s="1223">
        <v>16.2</v>
      </c>
      <c r="S73" s="243">
        <v>9.9</v>
      </c>
    </row>
    <row r="74" spans="2:30" ht="13.5">
      <c r="B74" s="248"/>
      <c r="C74" s="244"/>
      <c r="D74" s="244"/>
      <c r="E74" s="244"/>
      <c r="F74" s="244"/>
      <c r="G74" s="1238"/>
      <c r="H74" s="1239"/>
      <c r="I74" s="1243"/>
      <c r="J74" s="1243"/>
      <c r="K74" s="1247"/>
      <c r="L74" s="1247"/>
      <c r="M74" s="1223"/>
      <c r="N74" s="1223"/>
      <c r="O74" s="1223"/>
    </row>
    <row r="75" spans="2:30" ht="13.5">
      <c r="B75" s="248"/>
      <c r="C75" s="244"/>
      <c r="D75" s="244"/>
      <c r="E75" s="244"/>
      <c r="F75" s="244"/>
      <c r="G75" s="1238"/>
      <c r="H75" s="1239"/>
      <c r="I75" s="1221" t="s">
        <v>567</v>
      </c>
      <c r="J75" s="1221"/>
      <c r="K75" s="1249">
        <v>11.4</v>
      </c>
      <c r="L75" s="1249">
        <v>9.6999999999999993</v>
      </c>
      <c r="M75" s="1249">
        <v>8.4</v>
      </c>
      <c r="N75" s="1249">
        <v>7.9</v>
      </c>
      <c r="O75" s="1249">
        <v>7.6</v>
      </c>
      <c r="U75" s="243">
        <v>81.2</v>
      </c>
      <c r="W75" s="243">
        <v>87.2</v>
      </c>
      <c r="Y75" s="243">
        <v>99.8</v>
      </c>
      <c r="AA75" s="243">
        <v>109.5</v>
      </c>
      <c r="AC75" s="243">
        <v>115.2</v>
      </c>
    </row>
    <row r="76" spans="2:30" ht="13.5">
      <c r="B76" s="248"/>
      <c r="C76" s="244"/>
      <c r="D76" s="244"/>
      <c r="E76" s="244"/>
      <c r="F76" s="244"/>
      <c r="G76" s="1240"/>
      <c r="H76" s="1241"/>
      <c r="I76" s="1221"/>
      <c r="J76" s="1221"/>
      <c r="K76" s="1245"/>
      <c r="L76" s="1245"/>
      <c r="M76" s="1245"/>
      <c r="N76" s="1245"/>
      <c r="O76" s="1245"/>
    </row>
    <row r="77" spans="2:30" ht="13.5">
      <c r="B77" s="248"/>
      <c r="C77" s="244"/>
      <c r="D77" s="244"/>
      <c r="E77" s="244"/>
      <c r="F77" s="244"/>
      <c r="G77" s="1215" t="s">
        <v>569</v>
      </c>
      <c r="H77" s="1216"/>
      <c r="I77" s="1221" t="s">
        <v>568</v>
      </c>
      <c r="J77" s="1221"/>
      <c r="K77" s="1247">
        <v>69.2</v>
      </c>
      <c r="L77" s="1247">
        <v>58.2</v>
      </c>
      <c r="M77" s="1223">
        <v>50.3</v>
      </c>
      <c r="N77" s="1223">
        <v>45.9</v>
      </c>
      <c r="O77" s="1223">
        <v>37.299999999999997</v>
      </c>
      <c r="R77" s="243">
        <v>12.3</v>
      </c>
      <c r="T77" s="243">
        <v>11.1</v>
      </c>
    </row>
    <row r="78" spans="2:30" ht="13.5">
      <c r="B78" s="248"/>
      <c r="C78" s="244"/>
      <c r="D78" s="244"/>
      <c r="E78" s="244"/>
      <c r="F78" s="244"/>
      <c r="G78" s="1217"/>
      <c r="H78" s="1218"/>
      <c r="I78" s="1221"/>
      <c r="J78" s="1221"/>
      <c r="K78" s="1247"/>
      <c r="L78" s="1247"/>
      <c r="M78" s="1223"/>
      <c r="N78" s="1223"/>
      <c r="O78" s="1223"/>
    </row>
    <row r="79" spans="2:30" ht="13.5">
      <c r="B79" s="248"/>
      <c r="C79" s="244"/>
      <c r="D79" s="244"/>
      <c r="E79" s="244"/>
      <c r="F79" s="244"/>
      <c r="G79" s="1217"/>
      <c r="H79" s="1218"/>
      <c r="I79" s="1250" t="s">
        <v>567</v>
      </c>
      <c r="J79" s="1246"/>
      <c r="K79" s="1251">
        <v>11.1</v>
      </c>
      <c r="L79" s="1251">
        <v>10.3</v>
      </c>
      <c r="M79" s="1251">
        <v>9.6</v>
      </c>
      <c r="N79" s="1251">
        <v>8.8000000000000007</v>
      </c>
      <c r="O79" s="1251">
        <v>7.8</v>
      </c>
      <c r="V79" s="243">
        <v>53.5</v>
      </c>
      <c r="X79" s="243">
        <v>48.2</v>
      </c>
      <c r="Z79" s="243">
        <v>34.200000000000003</v>
      </c>
      <c r="AB79" s="243">
        <v>30.3</v>
      </c>
      <c r="AD79" s="243">
        <v>28.9</v>
      </c>
    </row>
    <row r="80" spans="2:30" ht="13.5">
      <c r="B80" s="248"/>
      <c r="C80" s="244"/>
      <c r="D80" s="244"/>
      <c r="E80" s="244"/>
      <c r="F80" s="244"/>
      <c r="G80" s="1219"/>
      <c r="H80" s="1220"/>
      <c r="I80" s="1246"/>
      <c r="J80" s="1246"/>
      <c r="K80" s="1251"/>
      <c r="L80" s="1251"/>
      <c r="M80" s="1251"/>
      <c r="N80" s="1251"/>
      <c r="O80" s="1251"/>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55:N56"/>
    <mergeCell ref="O55:O56"/>
    <mergeCell ref="I57:J58"/>
    <mergeCell ref="K57:K58"/>
    <mergeCell ref="L57:L58"/>
    <mergeCell ref="M57:M58"/>
    <mergeCell ref="N57:N58"/>
    <mergeCell ref="O57:O58"/>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44881</v>
      </c>
      <c r="E3" s="116"/>
      <c r="F3" s="117">
        <v>47569</v>
      </c>
      <c r="G3" s="118"/>
      <c r="H3" s="119"/>
    </row>
    <row r="4" spans="1:8">
      <c r="A4" s="120"/>
      <c r="B4" s="121"/>
      <c r="C4" s="122"/>
      <c r="D4" s="123">
        <v>32161</v>
      </c>
      <c r="E4" s="124"/>
      <c r="F4" s="125">
        <v>26255</v>
      </c>
      <c r="G4" s="126"/>
      <c r="H4" s="127"/>
    </row>
    <row r="5" spans="1:8">
      <c r="A5" s="108" t="s">
        <v>512</v>
      </c>
      <c r="B5" s="113"/>
      <c r="C5" s="114"/>
      <c r="D5" s="115">
        <v>41238</v>
      </c>
      <c r="E5" s="116"/>
      <c r="F5" s="117">
        <v>50880</v>
      </c>
      <c r="G5" s="118"/>
      <c r="H5" s="119"/>
    </row>
    <row r="6" spans="1:8">
      <c r="A6" s="120"/>
      <c r="B6" s="121"/>
      <c r="C6" s="122"/>
      <c r="D6" s="123">
        <v>22706</v>
      </c>
      <c r="E6" s="124"/>
      <c r="F6" s="125">
        <v>26879</v>
      </c>
      <c r="G6" s="126"/>
      <c r="H6" s="127"/>
    </row>
    <row r="7" spans="1:8">
      <c r="A7" s="108" t="s">
        <v>513</v>
      </c>
      <c r="B7" s="113"/>
      <c r="C7" s="114"/>
      <c r="D7" s="115">
        <v>47877</v>
      </c>
      <c r="E7" s="116"/>
      <c r="F7" s="117">
        <v>63956</v>
      </c>
      <c r="G7" s="118"/>
      <c r="H7" s="119"/>
    </row>
    <row r="8" spans="1:8">
      <c r="A8" s="120"/>
      <c r="B8" s="121"/>
      <c r="C8" s="122"/>
      <c r="D8" s="123">
        <v>15320</v>
      </c>
      <c r="E8" s="124"/>
      <c r="F8" s="125">
        <v>29239</v>
      </c>
      <c r="G8" s="126"/>
      <c r="H8" s="127"/>
    </row>
    <row r="9" spans="1:8">
      <c r="A9" s="108" t="s">
        <v>514</v>
      </c>
      <c r="B9" s="113"/>
      <c r="C9" s="114"/>
      <c r="D9" s="115">
        <v>37107</v>
      </c>
      <c r="E9" s="116"/>
      <c r="F9" s="117">
        <v>66255</v>
      </c>
      <c r="G9" s="118"/>
      <c r="H9" s="119"/>
    </row>
    <row r="10" spans="1:8">
      <c r="A10" s="120"/>
      <c r="B10" s="121"/>
      <c r="C10" s="122"/>
      <c r="D10" s="123">
        <v>20592</v>
      </c>
      <c r="E10" s="124"/>
      <c r="F10" s="125">
        <v>31822</v>
      </c>
      <c r="G10" s="126"/>
      <c r="H10" s="127"/>
    </row>
    <row r="11" spans="1:8">
      <c r="A11" s="108" t="s">
        <v>515</v>
      </c>
      <c r="B11" s="113"/>
      <c r="C11" s="114"/>
      <c r="D11" s="115">
        <v>30403</v>
      </c>
      <c r="E11" s="116"/>
      <c r="F11" s="117">
        <v>54227</v>
      </c>
      <c r="G11" s="118"/>
      <c r="H11" s="119"/>
    </row>
    <row r="12" spans="1:8">
      <c r="A12" s="120"/>
      <c r="B12" s="121"/>
      <c r="C12" s="128"/>
      <c r="D12" s="123">
        <v>13185</v>
      </c>
      <c r="E12" s="124"/>
      <c r="F12" s="125">
        <v>29694</v>
      </c>
      <c r="G12" s="126"/>
      <c r="H12" s="127"/>
    </row>
    <row r="13" spans="1:8">
      <c r="A13" s="108"/>
      <c r="B13" s="113"/>
      <c r="C13" s="129"/>
      <c r="D13" s="130">
        <v>40301</v>
      </c>
      <c r="E13" s="131"/>
      <c r="F13" s="132">
        <v>56577</v>
      </c>
      <c r="G13" s="133"/>
      <c r="H13" s="119"/>
    </row>
    <row r="14" spans="1:8">
      <c r="A14" s="120"/>
      <c r="B14" s="121"/>
      <c r="C14" s="122"/>
      <c r="D14" s="123">
        <v>20793</v>
      </c>
      <c r="E14" s="124"/>
      <c r="F14" s="125">
        <v>28778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7.34</v>
      </c>
      <c r="C19" s="134">
        <f>ROUND(VALUE(SUBSTITUTE(実質収支比率等に係る経年分析!G$48,"▲","-")),2)</f>
        <v>7.8</v>
      </c>
      <c r="D19" s="134">
        <f>ROUND(VALUE(SUBSTITUTE(実質収支比率等に係る経年分析!H$48,"▲","-")),2)</f>
        <v>6.9</v>
      </c>
      <c r="E19" s="134">
        <f>ROUND(VALUE(SUBSTITUTE(実質収支比率等に係る経年分析!I$48,"▲","-")),2)</f>
        <v>8.08</v>
      </c>
      <c r="F19" s="134">
        <f>ROUND(VALUE(SUBSTITUTE(実質収支比率等に係る経年分析!J$48,"▲","-")),2)</f>
        <v>8.84</v>
      </c>
    </row>
    <row r="20" spans="1:11">
      <c r="A20" s="134" t="s">
        <v>42</v>
      </c>
      <c r="B20" s="134">
        <f>ROUND(VALUE(SUBSTITUTE(実質収支比率等に係る経年分析!F$47,"▲","-")),2)</f>
        <v>21.98</v>
      </c>
      <c r="C20" s="134">
        <f>ROUND(VALUE(SUBSTITUTE(実質収支比率等に係る経年分析!G$47,"▲","-")),2)</f>
        <v>21.89</v>
      </c>
      <c r="D20" s="134">
        <f>ROUND(VALUE(SUBSTITUTE(実質収支比率等に係る経年分析!H$47,"▲","-")),2)</f>
        <v>22.14</v>
      </c>
      <c r="E20" s="134">
        <f>ROUND(VALUE(SUBSTITUTE(実質収支比率等に係る経年分析!I$47,"▲","-")),2)</f>
        <v>19.62</v>
      </c>
      <c r="F20" s="134">
        <f>ROUND(VALUE(SUBSTITUTE(実質収支比率等に係る経年分析!J$47,"▲","-")),2)</f>
        <v>22.2</v>
      </c>
    </row>
    <row r="21" spans="1:11">
      <c r="A21" s="134" t="s">
        <v>43</v>
      </c>
      <c r="B21" s="134">
        <f>IF(ISNUMBER(VALUE(SUBSTITUTE(実質収支比率等に係る経年分析!F$49,"▲","-"))),ROUND(VALUE(SUBSTITUTE(実質収支比率等に係る経年分析!F$49,"▲","-")),2),NA())</f>
        <v>9.2100000000000009</v>
      </c>
      <c r="C21" s="134">
        <f>IF(ISNUMBER(VALUE(SUBSTITUTE(実質収支比率等に係る経年分析!G$49,"▲","-"))),ROUND(VALUE(SUBSTITUTE(実質収支比率等に係る経年分析!G$49,"▲","-")),2),NA())</f>
        <v>1.4</v>
      </c>
      <c r="D21" s="134">
        <f>IF(ISNUMBER(VALUE(SUBSTITUTE(実質収支比率等に係る経年分析!H$49,"▲","-"))),ROUND(VALUE(SUBSTITUTE(実質収支比率等に係る経年分析!H$49,"▲","-")),2),NA())</f>
        <v>-0.21</v>
      </c>
      <c r="E21" s="134">
        <f>IF(ISNUMBER(VALUE(SUBSTITUTE(実質収支比率等に係る経年分析!I$49,"▲","-"))),ROUND(VALUE(SUBSTITUTE(実質収支比率等に係る経年分析!I$49,"▲","-")),2),NA())</f>
        <v>-1.08</v>
      </c>
      <c r="F21" s="134">
        <f>IF(ISNUMBER(VALUE(SUBSTITUTE(実質収支比率等に係る経年分析!J$49,"▲","-"))),ROUND(VALUE(SUBSTITUTE(実質収支比率等に係る経年分析!J$49,"▲","-")),2),NA())</f>
        <v>3.81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介護サービス特別会計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地域し尿処理施設特別会計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0.87</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7.36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7.33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6.89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8.83</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2404</v>
      </c>
      <c r="E42" s="136"/>
      <c r="F42" s="136"/>
      <c r="G42" s="136">
        <f>'実質公債費比率（分子）の構造'!L$52</f>
        <v>2496</v>
      </c>
      <c r="H42" s="136"/>
      <c r="I42" s="136"/>
      <c r="J42" s="136">
        <f>'実質公債費比率（分子）の構造'!M$52</f>
        <v>2635</v>
      </c>
      <c r="K42" s="136"/>
      <c r="L42" s="136"/>
      <c r="M42" s="136">
        <f>'実質公債費比率（分子）の構造'!N$52</f>
        <v>2847</v>
      </c>
      <c r="N42" s="136"/>
      <c r="O42" s="136"/>
      <c r="P42" s="136">
        <f>'実質公債費比率（分子）の構造'!O$52</f>
        <v>2866</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19</v>
      </c>
      <c r="C44" s="136"/>
      <c r="D44" s="136"/>
      <c r="E44" s="136">
        <f>'実質公債費比率（分子）の構造'!L$50</f>
        <v>18</v>
      </c>
      <c r="F44" s="136"/>
      <c r="G44" s="136"/>
      <c r="H44" s="136">
        <f>'実質公債費比率（分子）の構造'!M$50</f>
        <v>18</v>
      </c>
      <c r="I44" s="136"/>
      <c r="J44" s="136"/>
      <c r="K44" s="136">
        <f>'実質公債費比率（分子）の構造'!N$50</f>
        <v>13</v>
      </c>
      <c r="L44" s="136"/>
      <c r="M44" s="136"/>
      <c r="N44" s="136">
        <f>'実質公債費比率（分子）の構造'!O$50</f>
        <v>12</v>
      </c>
      <c r="O44" s="136"/>
      <c r="P44" s="136"/>
    </row>
    <row r="45" spans="1:16">
      <c r="A45" s="136" t="s">
        <v>53</v>
      </c>
      <c r="B45" s="136">
        <f>'実質公債費比率（分子）の構造'!K$49</f>
        <v>181</v>
      </c>
      <c r="C45" s="136"/>
      <c r="D45" s="136"/>
      <c r="E45" s="136">
        <f>'実質公債費比率（分子）の構造'!L$49</f>
        <v>116</v>
      </c>
      <c r="F45" s="136"/>
      <c r="G45" s="136"/>
      <c r="H45" s="136">
        <f>'実質公債費比率（分子）の構造'!M$49</f>
        <v>117</v>
      </c>
      <c r="I45" s="136"/>
      <c r="J45" s="136"/>
      <c r="K45" s="136">
        <f>'実質公債費比率（分子）の構造'!N$49</f>
        <v>134</v>
      </c>
      <c r="L45" s="136"/>
      <c r="M45" s="136"/>
      <c r="N45" s="136">
        <f>'実質公債費比率（分子）の構造'!O$49</f>
        <v>123</v>
      </c>
      <c r="O45" s="136"/>
      <c r="P45" s="136"/>
    </row>
    <row r="46" spans="1:16">
      <c r="A46" s="136" t="s">
        <v>54</v>
      </c>
      <c r="B46" s="136">
        <f>'実質公債費比率（分子）の構造'!K$48</f>
        <v>781</v>
      </c>
      <c r="C46" s="136"/>
      <c r="D46" s="136"/>
      <c r="E46" s="136">
        <f>'実質公債費比率（分子）の構造'!L$48</f>
        <v>836</v>
      </c>
      <c r="F46" s="136"/>
      <c r="G46" s="136"/>
      <c r="H46" s="136">
        <f>'実質公債費比率（分子）の構造'!M$48</f>
        <v>873</v>
      </c>
      <c r="I46" s="136"/>
      <c r="J46" s="136"/>
      <c r="K46" s="136">
        <f>'実質公債費比率（分子）の構造'!N$48</f>
        <v>915</v>
      </c>
      <c r="L46" s="136"/>
      <c r="M46" s="136"/>
      <c r="N46" s="136">
        <f>'実質公債費比率（分子）の構造'!O$48</f>
        <v>942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2608</v>
      </c>
      <c r="C49" s="136"/>
      <c r="D49" s="136"/>
      <c r="E49" s="136">
        <f>'実質公債費比率（分子）の構造'!L$45</f>
        <v>2602</v>
      </c>
      <c r="F49" s="136"/>
      <c r="G49" s="136"/>
      <c r="H49" s="136">
        <f>'実質公債費比率（分子）の構造'!M$45</f>
        <v>2672</v>
      </c>
      <c r="I49" s="136"/>
      <c r="J49" s="136"/>
      <c r="K49" s="136">
        <f>'実質公債費比率（分子）の構造'!N$45</f>
        <v>2745</v>
      </c>
      <c r="L49" s="136"/>
      <c r="M49" s="136"/>
      <c r="N49" s="136">
        <f>'実質公債費比率（分子）の構造'!O$45</f>
        <v>2792</v>
      </c>
      <c r="O49" s="136"/>
      <c r="P49" s="136"/>
    </row>
    <row r="50" spans="1:16">
      <c r="A50" s="136" t="s">
        <v>58</v>
      </c>
      <c r="B50" s="136" t="e">
        <f>NA()</f>
        <v>#N/A</v>
      </c>
      <c r="C50" s="136">
        <f>IF(ISNUMBER('実質公債費比率（分子）の構造'!K$53),'実質公債費比率（分子）の構造'!K$53,NA())</f>
        <v>1185</v>
      </c>
      <c r="D50" s="136" t="e">
        <f>NA()</f>
        <v>#N/A</v>
      </c>
      <c r="E50" s="136" t="e">
        <f>NA()</f>
        <v>#N/A</v>
      </c>
      <c r="F50" s="136">
        <f>IF(ISNUMBER('実質公債費比率（分子）の構造'!L$53),'実質公債費比率（分子）の構造'!L$53,NA())</f>
        <v>1076</v>
      </c>
      <c r="G50" s="136" t="e">
        <f>NA()</f>
        <v>#N/A</v>
      </c>
      <c r="H50" s="136" t="e">
        <f>NA()</f>
        <v>#N/A</v>
      </c>
      <c r="I50" s="136">
        <f>IF(ISNUMBER('実質公債費比率（分子）の構造'!M$53),'実質公債費比率（分子）の構造'!M$53,NA())</f>
        <v>1045</v>
      </c>
      <c r="J50" s="136" t="e">
        <f>NA()</f>
        <v>#N/A</v>
      </c>
      <c r="K50" s="136" t="e">
        <f>NA()</f>
        <v>#N/A</v>
      </c>
      <c r="L50" s="136">
        <f>IF(ISNUMBER('実質公債費比率（分子）の構造'!N$53),'実質公債費比率（分子）の構造'!N$53,NA())</f>
        <v>960</v>
      </c>
      <c r="M50" s="136" t="e">
        <f>NA()</f>
        <v>#N/A</v>
      </c>
      <c r="N50" s="136" t="e">
        <f>NA()</f>
        <v>#N/A</v>
      </c>
      <c r="O50" s="136">
        <f>IF(ISNUMBER('実質公債費比率（分子）の構造'!O$53),'実質公債費比率（分子）の構造'!O$53,NA())</f>
        <v>1003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30889</v>
      </c>
      <c r="E56" s="135"/>
      <c r="F56" s="135"/>
      <c r="G56" s="135">
        <f>'将来負担比率（分子）の構造'!J$51</f>
        <v>31818</v>
      </c>
      <c r="H56" s="135"/>
      <c r="I56" s="135"/>
      <c r="J56" s="135">
        <f>'将来負担比率（分子）の構造'!K$51</f>
        <v>31962</v>
      </c>
      <c r="K56" s="135"/>
      <c r="L56" s="135"/>
      <c r="M56" s="135">
        <f>'将来負担比率（分子）の構造'!L$51</f>
        <v>32135</v>
      </c>
      <c r="N56" s="135"/>
      <c r="O56" s="135"/>
      <c r="P56" s="135">
        <f>'将来負担比率（分子）の構造'!M$51</f>
        <v>31952</v>
      </c>
    </row>
    <row r="57" spans="1:16">
      <c r="A57" s="135" t="s">
        <v>34</v>
      </c>
      <c r="B57" s="135"/>
      <c r="C57" s="135"/>
      <c r="D57" s="135">
        <f>'将来負担比率（分子）の構造'!I$50</f>
        <v>353</v>
      </c>
      <c r="E57" s="135"/>
      <c r="F57" s="135"/>
      <c r="G57" s="135">
        <f>'将来負担比率（分子）の構造'!J$50</f>
        <v>329</v>
      </c>
      <c r="H57" s="135"/>
      <c r="I57" s="135"/>
      <c r="J57" s="135">
        <f>'将来負担比率（分子）の構造'!K$50</f>
        <v>294</v>
      </c>
      <c r="K57" s="135"/>
      <c r="L57" s="135"/>
      <c r="M57" s="135">
        <f>'将来負担比率（分子）の構造'!L$50</f>
        <v>162</v>
      </c>
      <c r="N57" s="135"/>
      <c r="O57" s="135"/>
      <c r="P57" s="135">
        <f>'将来負担比率（分子）の構造'!M$50</f>
        <v>149</v>
      </c>
    </row>
    <row r="58" spans="1:16">
      <c r="A58" s="135" t="s">
        <v>33</v>
      </c>
      <c r="B58" s="135"/>
      <c r="C58" s="135"/>
      <c r="D58" s="135">
        <f>'将来負担比率（分子）の構造'!I$49</f>
        <v>6415</v>
      </c>
      <c r="E58" s="135"/>
      <c r="F58" s="135"/>
      <c r="G58" s="135">
        <f>'将来負担比率（分子）の構造'!J$49</f>
        <v>6481</v>
      </c>
      <c r="H58" s="135"/>
      <c r="I58" s="135"/>
      <c r="J58" s="135">
        <f>'将来負担比率（分子）の構造'!K$49</f>
        <v>7073</v>
      </c>
      <c r="K58" s="135"/>
      <c r="L58" s="135"/>
      <c r="M58" s="135">
        <f>'将来負担比率（分子）の構造'!L$49</f>
        <v>6315</v>
      </c>
      <c r="N58" s="135"/>
      <c r="O58" s="135"/>
      <c r="P58" s="135">
        <f>'将来負担比率（分子）の構造'!M$49</f>
        <v>6835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1481</v>
      </c>
      <c r="C62" s="135"/>
      <c r="D62" s="135"/>
      <c r="E62" s="135">
        <f>'将来負担比率（分子）の構造'!J$45</f>
        <v>1453</v>
      </c>
      <c r="F62" s="135"/>
      <c r="G62" s="135"/>
      <c r="H62" s="135">
        <f>'将来負担比率（分子）の構造'!K$45</f>
        <v>1163</v>
      </c>
      <c r="I62" s="135"/>
      <c r="J62" s="135"/>
      <c r="K62" s="135">
        <f>'将来負担比率（分子）の構造'!L$45</f>
        <v>1194</v>
      </c>
      <c r="L62" s="135"/>
      <c r="M62" s="135"/>
      <c r="N62" s="135">
        <f>'将来負担比率（分子）の構造'!M$45</f>
        <v>1391</v>
      </c>
      <c r="O62" s="135"/>
      <c r="P62" s="135"/>
    </row>
    <row r="63" spans="1:16">
      <c r="A63" s="135" t="s">
        <v>27</v>
      </c>
      <c r="B63" s="135">
        <f>'将来負担比率（分子）の構造'!I$44</f>
        <v>644</v>
      </c>
      <c r="C63" s="135"/>
      <c r="D63" s="135"/>
      <c r="E63" s="135">
        <f>'将来負担比率（分子）の構造'!J$44</f>
        <v>572</v>
      </c>
      <c r="F63" s="135"/>
      <c r="G63" s="135"/>
      <c r="H63" s="135">
        <f>'将来負担比率（分子）の構造'!K$44</f>
        <v>763</v>
      </c>
      <c r="I63" s="135"/>
      <c r="J63" s="135"/>
      <c r="K63" s="135">
        <f>'将来負担比率（分子）の構造'!L$44</f>
        <v>1005</v>
      </c>
      <c r="L63" s="135"/>
      <c r="M63" s="135"/>
      <c r="N63" s="135">
        <f>'将来負担比率（分子）の構造'!M$44</f>
        <v>1030</v>
      </c>
      <c r="O63" s="135"/>
      <c r="P63" s="135"/>
    </row>
    <row r="64" spans="1:16">
      <c r="A64" s="135" t="s">
        <v>26</v>
      </c>
      <c r="B64" s="135">
        <f>'将来負担比率（分子）の構造'!I$43</f>
        <v>13194</v>
      </c>
      <c r="C64" s="135"/>
      <c r="D64" s="135"/>
      <c r="E64" s="135">
        <f>'将来負担比率（分子）の構造'!J$43</f>
        <v>13204</v>
      </c>
      <c r="F64" s="135"/>
      <c r="G64" s="135"/>
      <c r="H64" s="135">
        <f>'将来負担比率（分子）の構造'!K$43</f>
        <v>12839</v>
      </c>
      <c r="I64" s="135"/>
      <c r="J64" s="135"/>
      <c r="K64" s="135">
        <f>'将来負担比率（分子）の構造'!L$43</f>
        <v>12740</v>
      </c>
      <c r="L64" s="135"/>
      <c r="M64" s="135"/>
      <c r="N64" s="135">
        <f>'将来負担比率（分子）の構造'!M$43</f>
        <v>12472</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27635</v>
      </c>
      <c r="C66" s="135"/>
      <c r="D66" s="135"/>
      <c r="E66" s="135">
        <f>'将来負担比率（分子）の構造'!J$41</f>
        <v>27802</v>
      </c>
      <c r="F66" s="135"/>
      <c r="G66" s="135"/>
      <c r="H66" s="135">
        <f>'将来負担比率（分子）の構造'!K$41</f>
        <v>27340</v>
      </c>
      <c r="I66" s="135"/>
      <c r="J66" s="135"/>
      <c r="K66" s="135">
        <f>'将来負担比率（分子）の構造'!L$41</f>
        <v>26882</v>
      </c>
      <c r="L66" s="135"/>
      <c r="M66" s="135"/>
      <c r="N66" s="135">
        <f>'将来負担比率（分子）の構造'!M$41</f>
        <v>26192</v>
      </c>
      <c r="O66" s="135"/>
      <c r="P66" s="135"/>
    </row>
    <row r="67" spans="1:16">
      <c r="A67" s="135" t="s">
        <v>62</v>
      </c>
      <c r="B67" s="135" t="e">
        <f>NA()</f>
        <v>#N/A</v>
      </c>
      <c r="C67" s="135">
        <f>IF(ISNUMBER('将来負担比率（分子）の構造'!I$52), IF('将来負担比率（分子）の構造'!I$52 &lt; 0, 0, '将来負担比率（分子）の構造'!I$52), NA())</f>
        <v>5297</v>
      </c>
      <c r="D67" s="135" t="e">
        <f>NA()</f>
        <v>#N/A</v>
      </c>
      <c r="E67" s="135" t="e">
        <f>NA()</f>
        <v>#N/A</v>
      </c>
      <c r="F67" s="135">
        <f>IF(ISNUMBER('将来負担比率（分子）の構造'!J$52), IF('将来負担比率（分子）の構造'!J$52 &lt; 0, 0, '将来負担比率（分子）の構造'!J$52), NA())</f>
        <v>4404</v>
      </c>
      <c r="G67" s="135" t="e">
        <f>NA()</f>
        <v>#N/A</v>
      </c>
      <c r="H67" s="135" t="e">
        <f>NA()</f>
        <v>#N/A</v>
      </c>
      <c r="I67" s="135">
        <f>IF(ISNUMBER('将来負担比率（分子）の構造'!K$52), IF('将来負担比率（分子）の構造'!K$52 &lt; 0, 0, '将来負担比率（分子）の構造'!K$52), NA())</f>
        <v>2774</v>
      </c>
      <c r="J67" s="135" t="e">
        <f>NA()</f>
        <v>#N/A</v>
      </c>
      <c r="K67" s="135" t="e">
        <f>NA()</f>
        <v>#N/A</v>
      </c>
      <c r="L67" s="135">
        <f>IF(ISNUMBER('将来負担比率（分子）の構造'!L$52), IF('将来負担比率（分子）の構造'!L$52 &lt; 0, 0, '将来負担比率（分子）の構造'!L$52), NA())</f>
        <v>3209</v>
      </c>
      <c r="M67" s="135" t="e">
        <f>NA()</f>
        <v>#N/A</v>
      </c>
      <c r="N67" s="135" t="e">
        <f>NA()</f>
        <v>#N/A</v>
      </c>
      <c r="O67" s="135">
        <f>IF(ISNUMBER('将来負担比率（分子）の構造'!M$52), IF('将来負担比率（分子）の構造'!M$52 &lt; 0, 0, '将来負担比率（分子）の構造'!M$52), NA())</f>
        <v>2149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cp:lastPrinted>2017-05-18T00:31:15Z</cp:lastPrinted>
  <dcterms:created xsi:type="dcterms:W3CDTF">2017-02-15T18:40:59Z</dcterms:created>
  <dcterms:modified xsi:type="dcterms:W3CDTF">2017-05-18T00:32:23Z</dcterms:modified>
</cp:coreProperties>
</file>