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AM38" i="9"/>
  <c r="U38" i="9"/>
  <c r="C38" i="9"/>
  <c r="AM37" i="9"/>
  <c r="C37" i="9"/>
  <c r="AM36" i="9"/>
  <c r="C36" i="9"/>
  <c r="C35" i="9"/>
  <c r="CO34" i="9"/>
  <c r="CO35" i="9" s="1"/>
  <c r="CO36" i="9" s="1"/>
  <c r="CO37" i="9" s="1"/>
  <c r="CO38" i="9" s="1"/>
  <c r="BW34" i="9"/>
  <c r="BW35" i="9" s="1"/>
  <c r="BW36" i="9" s="1"/>
  <c r="BW37" i="9" s="1"/>
  <c r="BW38" i="9" s="1"/>
  <c r="BW39" i="9" s="1"/>
  <c r="BW40" i="9" s="1"/>
  <c r="BW41" i="9" s="1"/>
  <c r="BW42" i="9" s="1"/>
  <c r="BW43" i="9" s="1"/>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E39" i="9" s="1"/>
  <c r="BE40" i="9" s="1"/>
</calcChain>
</file>

<file path=xl/sharedStrings.xml><?xml version="1.0" encoding="utf-8"?>
<sst xmlns="http://schemas.openxmlformats.org/spreadsheetml/2006/main" count="1086" uniqueCount="574">
  <si>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</si>
  <si>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</si>
  <si>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</si>
  <si>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</si>
  <si>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</si>
  <si>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</si>
  <si>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</si>
  <si>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</si>
  <si>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</si>
  <si>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</si>
  <si>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</si>
  <si>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</si>
  <si>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</si>
  <si>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</si>
  <si>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</si>
  <si>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</si>
  <si>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</si>
  <si>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</si>
  <si>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</si>
  <si>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</si>
  <si>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</si>
  <si>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</si>
  <si>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</si>
  <si>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</si>
  <si>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</si>
  <si>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</si>
  <si>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</si>
  <si>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</si>
  <si>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</si>
  <si>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</si>
  <si>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</si>
  <si>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</si>
  <si>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</si>
  <si>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</si>
  <si>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</si>
  <si>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</si>
  <si>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</si>
  <si>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</si>
  <si>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</si>
  <si>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</si>
  <si>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</si>
  <si>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</si>
  <si>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</si>
  <si>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</si>
  <si>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</si>
  <si>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</si>
  <si>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</si>
  <si>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</si>
  <si>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</si>
  <si>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</si>
  <si>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</si>
  <si>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</si>
  <si>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</si>
  <si>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</si>
  <si>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</si>
  <si>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</si>
  <si>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</si>
  <si>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</si>
  <si>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</si>
  <si>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</si>
  <si>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</si>
  <si>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</si>
  <si>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</si>
  <si>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</si>
  <si>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</si>
  <si>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</si>
  <si>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</si>
  <si>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</si>
  <si>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</si>
  <si>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</si>
  <si>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</si>
  <si>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</si>
  <si>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</si>
  <si>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</si>
  <si>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</si>
  <si>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</si>
  <si>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</si>
  <si>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</si>
  <si>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</si>
  <si>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</si>
  <si>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</si>
  <si>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</si>
  <si>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</si>
  <si>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</si>
  <si>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</si>
  <si>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</si>
  <si>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</si>
  <si>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</si>
  <si>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</si>
  <si>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</si>
  <si>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</si>
  <si>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</si>
  <si>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</si>
  <si>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</si>
  <si>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</si>
  <si>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</si>
  <si>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</si>
  <si>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</si>
  <si>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</si>
  <si>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</si>
  <si>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</si>
  <si>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</si>
  <si>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</si>
  <si>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</si>
  <si>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</si>
  <si>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</si>
  <si>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</si>
  <si>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</si>
  <si>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</si>
  <si>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</si>
  <si>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</si>
  <si>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</si>
  <si>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</si>
  <si>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</si>
  <si>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</si>
  <si>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</si>
  <si>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</si>
  <si>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</si>
  <si>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</si>
  <si>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</si>
  <si>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</si>
  <si>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</si>
  <si>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</si>
  <si>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</si>
  <si>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</si>
  <si>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</si>
  <si>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</si>
  <si>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</si>
  <si>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</si>
  <si>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</si>
  <si>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</si>
  <si>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</si>
  <si>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</si>
  <si>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</si>
  <si>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</si>
  <si>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</si>
  <si>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</si>
  <si>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</si>
  <si>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</si>
  <si>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</si>
  <si>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</si>
  <si>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</si>
  <si>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</si>
  <si>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</si>
  <si>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</si>
  <si>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</si>
  <si>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</si>
  <si>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</si>
  <si>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</si>
  <si>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</si>
  <si>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</si>
  <si>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</si>
  <si>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</si>
  <si>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</si>
  <si>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</si>
  <si>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</si>
  <si>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</si>
  <si>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</si>
  <si>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</si>
  <si>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</si>
  <si>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</si>
  <si>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</si>
  <si>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</si>
  <si>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</si>
  <si>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</si>
  <si>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</si>
  <si>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</si>
  <si>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</si>
  <si>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</si>
  <si>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</si>
  <si>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</si>
  <si>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</si>
  <si>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</si>
  <si>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</si>
  <si>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</si>
  <si>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</si>
  <si>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</si>
  <si>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</si>
  <si>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</si>
  <si>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</si>
  <si>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</si>
  <si>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</si>
  <si>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</si>
  <si>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</si>
  <si>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</si>
  <si>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</si>
  <si>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</si>
  <si>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</si>
  <si>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</si>
  <si>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</si>
  <si>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</si>
  <si>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山梨県南アルプス市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</si>
  <si>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</si>
  <si>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</si>
  <si>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</si>
  <si>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</si>
  <si>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</si>
  <si>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</si>
  <si>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</si>
  <si>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</si>
  <si>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</si>
  <si>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</si>
  <si>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</si>
  <si>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</si>
  <si>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</si>
  <si>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</si>
  <si>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</si>
  <si>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</si>
  <si>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</si>
  <si>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</si>
  <si>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</si>
  <si>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</si>
  <si>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</si>
  <si>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</si>
  <si>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</si>
  <si>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</si>
  <si>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</si>
  <si>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</si>
  <si>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</si>
  <si>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</si>
  <si>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</si>
  <si>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</si>
  <si>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</si>
  <si>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</si>
  <si>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</si>
  <si>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</si>
  <si>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</si>
  <si>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</si>
  <si>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</si>
  <si>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</si>
  <si>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</si>
  <si>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</si>
  <si>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</si>
  <si>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</si>
  <si>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</si>
  <si>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</si>
  <si>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</si>
  <si>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</si>
  <si>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</si>
  <si>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</si>
  <si>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</si>
  <si>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</si>
  <si>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</si>
  <si>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</si>
  <si>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</si>
  <si>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</si>
  <si>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</si>
  <si>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</si>
  <si>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</si>
  <si>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</si>
  <si>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</si>
  <si>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</si>
  <si>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</si>
  <si>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</si>
  <si>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</si>
  <si>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</si>
  <si>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</si>
  <si>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</si>
  <si>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</si>
  <si>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</si>
  <si>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</si>
  <si>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</si>
  <si>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</si>
  <si>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</si>
  <si>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</si>
  <si>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</si>
  <si>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</si>
  <si>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</si>
  <si>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</si>
  <si>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</si>
  <si>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</si>
  <si>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</si>
  <si>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</si>
  <si>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</si>
  <si>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</si>
  <si>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</si>
  <si>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</si>
  <si>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</si>
  <si>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</si>
  <si>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</si>
  <si>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</si>
  <si>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</si>
  <si>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</si>
  <si>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</si>
  <si>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</si>
  <si>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</si>
  <si>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</si>
  <si>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</si>
  <si>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</si>
  <si>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</si>
  <si>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</si>
  <si>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</si>
  <si>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</si>
  <si>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</si>
  <si>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</si>
  <si>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</si>
  <si>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</si>
  <si>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</si>
  <si>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</si>
  <si>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</si>
  <si>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</si>
  <si>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</si>
  <si>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</si>
  <si>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</si>
  <si>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</si>
  <si>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</si>
  <si>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</si>
  <si>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</si>
  <si>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</si>
  <si>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</si>
  <si>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</si>
  <si>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</si>
  <si>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</si>
  <si>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</si>
  <si>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</si>
  <si>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</si>
  <si>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</si>
  <si>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</si>
  <si>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</si>
  <si>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</si>
  <si>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</si>
  <si>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</si>
  <si>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</si>
  <si>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</si>
  <si>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</si>
  <si>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</si>
  <si>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</si>
  <si>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</si>
  <si>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</si>
  <si>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</si>
  <si>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</si>
  <si>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</si>
  <si>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</si>
  <si>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</si>
  <si>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</si>
  <si>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</si>
  <si>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</si>
  <si>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</si>
  <si>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</si>
  <si>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山梨県南アルプス市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</si>
  <si>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</si>
  <si>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</si>
  <si>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</si>
  <si>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</si>
  <si>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</si>
  <si>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</si>
  <si>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</si>
  <si>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</si>
  <si>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</si>
  <si>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</si>
  <si>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</si>
  <si>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</si>
  <si>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</si>
  <si>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</si>
  <si>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</si>
  <si>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</si>
  <si>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</si>
  <si>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</si>
  <si>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</si>
  <si>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</si>
  <si>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</si>
  <si>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</si>
  <si>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</si>
  <si>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</si>
  <si>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</si>
  <si>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</si>
  <si>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</si>
  <si>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</si>
  <si>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</si>
  <si>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</si>
  <si>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</si>
  <si>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</si>
  <si>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</si>
  <si>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</si>
  <si>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居宅介護予防支援事業特別会計</t>
    <phoneticPr fontId="5"/>
  </si>
  <si>
    <t>法適用企業</t>
    <phoneticPr fontId="5"/>
  </si>
  <si>
    <t>自動車運送事業会計</t>
    <phoneticPr fontId="5"/>
  </si>
  <si>
    <t>下水道事業特別会計</t>
    <phoneticPr fontId="5"/>
  </si>
  <si>
    <t>法非適用企業</t>
    <phoneticPr fontId="5"/>
  </si>
  <si>
    <t>芦安農業集落排水事業特別会計</t>
    <phoneticPr fontId="5"/>
  </si>
  <si>
    <t>温泉給湯事業特別会計</t>
    <phoneticPr fontId="5"/>
  </si>
  <si>
    <t>山梨県北岳山荘管理事業特別会計</t>
    <phoneticPr fontId="5"/>
  </si>
  <si>
    <t>白根簡易水道事業特別会計</t>
    <phoneticPr fontId="5"/>
  </si>
  <si>
    <t>芦安簡易水道事業特別会計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</si>
  <si>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</si>
  <si>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</si>
  <si>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</si>
  <si>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</si>
  <si>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</si>
  <si>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</si>
  <si>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</si>
  <si>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</si>
  <si>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</si>
  <si>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</si>
  <si>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</si>
  <si>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</si>
  <si>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</si>
  <si>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</si>
  <si>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</si>
  <si>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</si>
  <si>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</si>
  <si>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</si>
  <si>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</si>
  <si>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</si>
  <si>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</si>
  <si>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</si>
  <si>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</si>
  <si>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</si>
  <si>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</si>
  <si>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</si>
  <si>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</si>
  <si>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</si>
  <si>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</si>
  <si>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</si>
  <si>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</si>
  <si>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</si>
  <si>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</si>
  <si>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</si>
  <si>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</si>
  <si>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</si>
  <si>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</si>
  <si>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</si>
  <si>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</si>
  <si>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</si>
  <si>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</si>
  <si>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</si>
  <si>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</si>
  <si>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</si>
  <si>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</si>
  <si>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</si>
  <si>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</si>
  <si>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</si>
  <si>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</si>
  <si>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</si>
  <si>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</si>
  <si>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</si>
  <si>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</si>
  <si>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</si>
  <si>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</si>
  <si>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</si>
  <si>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</si>
  <si>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芦安簡易水道事業特別会計</t>
    <phoneticPr fontId="5"/>
  </si>
  <si>
    <t>将来負担比率（(Ｅ)－(Ｆ)）／（(Ｃ)－(Ｄ)）×１００</t>
    <rPh sb="0" eb="2">
      <t>ショウライ</t>
    </rPh>
    <rPh sb="2" eb="4">
      <t>フタン</t>
    </rPh>
    <rPh sb="4" eb="6">
      <t>ヒリツ</t>
    </rPh>
    <phoneticPr fontId="5"/>
  </si>
  <si>
    <t>白根簡易水道事業特別会計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</si>
  <si>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</si>
  <si>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</si>
  <si>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</si>
  <si>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</si>
  <si>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</si>
  <si>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</si>
  <si>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</si>
  <si>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</si>
  <si>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</si>
  <si>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</si>
  <si>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</si>
  <si>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</si>
  <si>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</si>
  <si>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</si>
  <si>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</si>
  <si>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</si>
  <si>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</si>
  <si>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</si>
  <si>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</si>
  <si>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</si>
  <si>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</si>
  <si>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</si>
  <si>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</si>
  <si>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</si>
  <si>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</si>
  <si>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</si>
  <si>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</si>
  <si>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</si>
  <si>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</si>
  <si>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</si>
  <si>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</si>
  <si>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</si>
  <si>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</si>
  <si>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</si>
  <si>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</si>
  <si>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</si>
  <si>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</si>
  <si>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</si>
  <si>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</si>
  <si>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</si>
  <si>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</si>
  <si>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</si>
  <si>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</si>
  <si>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</si>
  <si>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</si>
  <si>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</si>
  <si>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</si>
  <si>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</si>
  <si>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</si>
  <si>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</si>
  <si>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</si>
  <si>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</si>
  <si>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</si>
  <si>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</si>
  <si>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</si>
  <si>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</si>
  <si>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</si>
  <si>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</si>
  <si>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</si>
  <si>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</si>
  <si>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</si>
  <si>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</si>
  <si>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</si>
  <si>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</si>
  <si>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</si>
  <si>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</si>
  <si>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</si>
  <si>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</si>
  <si>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</si>
  <si>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</si>
  <si>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</si>
  <si>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</si>
  <si>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</si>
  <si>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</si>
  <si>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</si>
  <si>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</si>
  <si>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</si>
  <si>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</si>
  <si>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</si>
  <si>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</si>
  <si>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</si>
  <si>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</si>
  <si>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</si>
  <si>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介護保険特別会計</t>
  </si>
  <si>
    <t>下水道事業特別会計</t>
  </si>
  <si>
    <t>白根簡易水道事業特別会計</t>
  </si>
  <si>
    <t>自動車運送事業会計</t>
  </si>
  <si>
    <t>国民健康保険特別会計</t>
  </si>
  <si>
    <t>山梨県北岳山荘管理事業特別会計</t>
  </si>
  <si>
    <t>その他会計（赤字）</t>
  </si>
  <si>
    <t>その他会計（黒字）</t>
  </si>
  <si>
    <t>国民健康保険特別会計</t>
    <phoneticPr fontId="5"/>
  </si>
  <si>
    <t>-</t>
    <phoneticPr fontId="2"/>
  </si>
  <si>
    <t>-</t>
    <phoneticPr fontId="2"/>
  </si>
  <si>
    <t>後期高齢者医療特別会計</t>
    <phoneticPr fontId="5"/>
  </si>
  <si>
    <t>土地取得造成事業特別会計</t>
    <phoneticPr fontId="5"/>
  </si>
  <si>
    <t>三郡衛生組合（一般会計）</t>
  </si>
  <si>
    <t>三郡衛生組合（し尿処理事業特別会計）</t>
  </si>
  <si>
    <t>三郡衛生組合（火葬事業特別会計）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</si>
  <si>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</si>
  <si>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</si>
  <si>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</si>
  <si>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</si>
  <si>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</si>
  <si>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</si>
  <si>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山梨県市町村総合事務組合（一般会計）</t>
  </si>
  <si>
    <t>山梨県市町村総合事務組合（電子化事業及び会館管理・研修事業特別会計）</t>
    <rPh sb="18" eb="19">
      <t>オヨ</t>
    </rPh>
    <phoneticPr fontId="2"/>
  </si>
  <si>
    <t>山梨県市町村総合事務組合（一般廃棄物最終処分場事業特別会計）</t>
    <rPh sb="13" eb="15">
      <t>イッパン</t>
    </rPh>
    <rPh sb="15" eb="18">
      <t>ハイキブツ</t>
    </rPh>
    <rPh sb="18" eb="20">
      <t>サイシュウ</t>
    </rPh>
    <rPh sb="20" eb="23">
      <t>ショブンジョウ</t>
    </rPh>
    <rPh sb="23" eb="25">
      <t>ジギョウ</t>
    </rPh>
    <phoneticPr fontId="24"/>
  </si>
  <si>
    <t>山梨県市町村総合事務組合（交通災害共済事業特別会計）</t>
  </si>
  <si>
    <t>山梨県後期高齢者医療広域連合（一般会計）</t>
  </si>
  <si>
    <t>山梨県後期高齢者医療広域連合（後期高齢者医療特別会計）</t>
  </si>
  <si>
    <t>御勅使川入旧三十六ヶ村入会山恩賜県有財産保護組合（一般会計）</t>
    <rPh sb="25" eb="27">
      <t>イッパン</t>
    </rPh>
    <rPh sb="27" eb="29">
      <t>カイケイ</t>
    </rPh>
    <phoneticPr fontId="24"/>
  </si>
  <si>
    <t>白根ケーブルネットワーク</t>
    <rPh sb="0" eb="2">
      <t>シラネ</t>
    </rPh>
    <phoneticPr fontId="24"/>
  </si>
  <si>
    <t>桃源文化振興協会</t>
    <rPh sb="0" eb="2">
      <t>トウゲン</t>
    </rPh>
    <rPh sb="2" eb="4">
      <t>ブンカ</t>
    </rPh>
    <rPh sb="4" eb="6">
      <t>シンコウ</t>
    </rPh>
    <rPh sb="6" eb="8">
      <t>キョウカイ</t>
    </rPh>
    <phoneticPr fontId="24"/>
  </si>
  <si>
    <t>南アルプス市体育協会</t>
    <rPh sb="0" eb="1">
      <t>ミナミ</t>
    </rPh>
    <rPh sb="5" eb="6">
      <t>シ</t>
    </rPh>
    <rPh sb="6" eb="8">
      <t>タイイク</t>
    </rPh>
    <rPh sb="8" eb="10">
      <t>キョウカイ</t>
    </rPh>
    <phoneticPr fontId="24"/>
  </si>
  <si>
    <t>南アルプスプロデュース</t>
    <rPh sb="0" eb="1">
      <t>ミナミ</t>
    </rPh>
    <phoneticPr fontId="2"/>
  </si>
  <si>
    <t>南アルプス市農業振興公社</t>
    <rPh sb="0" eb="6">
      <t>ミ</t>
    </rPh>
    <rPh sb="6" eb="8">
      <t>ノウギョウ</t>
    </rPh>
    <rPh sb="8" eb="10">
      <t>シンコウ</t>
    </rPh>
    <rPh sb="10" eb="12">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</si>
  <si>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</si>
  <si>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</si>
  <si>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</si>
  <si>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</si>
  <si>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</si>
  <si>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</si>
  <si>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</si>
  <si>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</si>
  <si>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</si>
  <si>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</si>
  <si>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</si>
  <si>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</si>
  <si>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将来負担比率及び実質公債費比率は年々減少傾向にあり、将来負担比率については、H27年度決算において「数値なし」となった。
これは、一般会計の市債現在高が、合併後実施してきた繰上償還の効果により減少し、また、将来の財政運営に備え、減債基金等に積立てを行ってきたことにより、将来負担額から控除される充当可能基金が増加したためである。</t>
    <rPh sb="0" eb="2">
      <t>ショウライ</t>
    </rPh>
    <rPh sb="2" eb="4">
      <t>フタン</t>
    </rPh>
    <rPh sb="4" eb="6">
      <t>ヒリツ</t>
    </rPh>
    <rPh sb="6" eb="7">
      <t>オヨ</t>
    </rPh>
    <rPh sb="8" eb="10">
      <t>ジッシツ</t>
    </rPh>
    <rPh sb="10" eb="13">
      <t>コウサイヒ</t>
    </rPh>
    <rPh sb="13" eb="15">
      <t>ヒリツ</t>
    </rPh>
    <rPh sb="16" eb="18">
      <t>ネンネン</t>
    </rPh>
    <rPh sb="18" eb="20">
      <t>ゲンショウ</t>
    </rPh>
    <rPh sb="20" eb="22">
      <t>ケイコウ</t>
    </rPh>
    <rPh sb="26" eb="28">
      <t>ショウライ</t>
    </rPh>
    <rPh sb="28" eb="30">
      <t>フタン</t>
    </rPh>
    <rPh sb="30" eb="32">
      <t>ヒリツ</t>
    </rPh>
    <rPh sb="41" eb="43">
      <t>ネンド</t>
    </rPh>
    <rPh sb="43" eb="45">
      <t>ケッサン</t>
    </rPh>
    <rPh sb="50" eb="52">
      <t>スウチ</t>
    </rPh>
    <rPh sb="118" eb="119">
      <t>トウ</t>
    </rPh>
    <rPh sb="135" eb="137">
      <t>ショウライ</t>
    </rPh>
    <rPh sb="137" eb="139">
      <t>フタン</t>
    </rPh>
    <rPh sb="139" eb="140">
      <t>ガク</t>
    </rPh>
    <rPh sb="142" eb="144">
      <t>コウジョ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</si>
</sst>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77507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27203</c:v>
                </c:pt>
                <c:pt idx="1">
                  <c:v>36414</c:v>
                </c:pt>
                <c:pt idx="2">
                  <c:v>43440</c:v>
                </c:pt>
                <c:pt idx="3">
                  <c:v>29617</c:v>
                </c:pt>
                <c:pt idx="4">
                  <c:v>47470</c:v>
                </c:pt>
              </c:numCache>
            </c:numRef>
          </c:val>
          <c:smooth val="0"/>
        </c:ser>
        <c:dLbls>
          <c:showLegendKey val="0"/>
          <c:showVal val="0"/>
          <c:showCatName val="0"/>
          <c:showSerName val="0"/>
          <c:showPercent val="0"/>
          <c:showBubbleSize val="0"/>
        </c:dLbls>
        <c:marker val="1"/>
        <c:smooth val="0"/>
        <c:axId val="109836160"/>
        <c:axId val="111484928"/>
      </c:lineChart>
      <c:catAx>
        <c:axId val="10983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84928"/>
        <c:crosses val="autoZero"/>
        <c:auto val="1"/>
        <c:lblAlgn val="ctr"/>
        <c:lblOffset val="100"/>
        <c:tickLblSkip val="1"/>
        <c:tickMarkSkip val="1"/>
        <c:noMultiLvlLbl val="0"/>
      </c:catAx>
      <c:valAx>
        <c:axId val="111484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3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2.77</c:v>
                </c:pt>
                <c:pt idx="1">
                  <c:v>4.22</c:v>
                </c:pt>
                <c:pt idx="2">
                  <c:v>4.38</c:v>
                </c:pt>
                <c:pt idx="3">
                  <c:v>6.48</c:v>
                </c:pt>
                <c:pt idx="4">
                  <c:v>8.7100000000000009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19.78</c:v>
                </c:pt>
                <c:pt idx="1">
                  <c:v>21.05</c:v>
                </c:pt>
                <c:pt idx="2">
                  <c:v>20.69</c:v>
                </c:pt>
                <c:pt idx="3">
                  <c:v>21.52</c:v>
                </c:pt>
                <c:pt idx="4">
                  <c:v>21.43</c:v>
                </c:pt>
              </c:numCache>
            </c:numRef>
          </c:val>
        </c:ser>
        <c:dLbls>
          <c:showLegendKey val="0"/>
          <c:showVal val="0"/>
          <c:showCatName val="0"/>
          <c:showSerName val="0"/>
          <c:showPercent val="0"/>
          <c:showBubbleSize val="0"/>
        </c:dLbls>
        <c:gapWidth val="250"/>
        <c:overlap val="100"/>
        <c:axId val="119460224"/>
        <c:axId val="119462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0.48</c:v>
                </c:pt>
                <c:pt idx="1">
                  <c:v>5.4</c:v>
                </c:pt>
                <c:pt idx="2">
                  <c:v>3.95</c:v>
                </c:pt>
                <c:pt idx="3">
                  <c:v>3.61</c:v>
                </c:pt>
                <c:pt idx="4">
                  <c:v>6.27</c:v>
                </c:pt>
              </c:numCache>
            </c:numRef>
          </c:val>
          <c:smooth val="0"/>
        </c:ser>
        <c:dLbls>
          <c:showLegendKey val="0"/>
          <c:showVal val="0"/>
          <c:showCatName val="0"/>
          <c:showSerName val="0"/>
          <c:showPercent val="0"/>
          <c:showBubbleSize val="0"/>
        </c:dLbls>
        <c:marker val="1"/>
        <c:smooth val="0"/>
        <c:axId val="119460224"/>
        <c:axId val="119462144"/>
      </c:lineChart>
      <c:catAx>
        <c:axId val="1194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62144"/>
        <c:crosses val="autoZero"/>
        <c:auto val="1"/>
        <c:lblAlgn val="ctr"/>
        <c:lblOffset val="100"/>
        <c:tickLblSkip val="1"/>
        <c:tickMarkSkip val="1"/>
        <c:noMultiLvlLbl val="0"/>
      </c:catAx>
      <c:valAx>
        <c:axId val="11946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6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c:v>
                </c:pt>
                <c:pt idx="2">
                  <c:v>#N/A</c:v>
                </c:pt>
                <c:pt idx="3">
                  <c:v>0.06</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山梨県北岳山荘管理事業特別会計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0.87</c:v>
                </c:pt>
                <c:pt idx="2">
                  <c:v>#N/A</c:v>
                </c:pt>
                <c:pt idx="3">
                  <c:v>1.18</c:v>
                </c:pt>
                <c:pt idx="4">
                  <c:v>#N/A</c:v>
                </c:pt>
                <c:pt idx="5">
                  <c:v>0.53</c:v>
                </c:pt>
                <c:pt idx="6">
                  <c:v>#N/A</c:v>
                </c:pt>
                <c:pt idx="7">
                  <c:v>0.23</c:v>
                </c:pt>
                <c:pt idx="8">
                  <c:v>#N/A</c:v>
                </c:pt>
                <c:pt idx="9">
                  <c:v>0.06</c:v>
                </c:pt>
              </c:numCache>
            </c:numRef>
          </c:val>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0.19</c:v>
                </c:pt>
                <c:pt idx="4">
                  <c:v>#N/A</c:v>
                </c:pt>
                <c:pt idx="5">
                  <c:v>0.23</c:v>
                </c:pt>
                <c:pt idx="6">
                  <c:v>#N/A</c:v>
                </c:pt>
                <c:pt idx="7">
                  <c:v>0.22</c:v>
                </c:pt>
                <c:pt idx="8">
                  <c:v>#N/A</c:v>
                </c:pt>
                <c:pt idx="9">
                  <c:v>0.24</c:v>
                </c:pt>
              </c:numCache>
            </c:numRef>
          </c:val>
        </c:ser>
        <c:ser>
          <c:idx val="5"/>
          <c:order val="5"/>
          <c:tx>
            <c:strRef>
              <c:f>データシート!$A$32</c:f>
              <c:strCache>
                <c:ptCount val="1"/>
                <c:pt idx="0">
                  <c:v>白根簡易水道事業特別会計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0.13</c:v>
                </c:pt>
                <c:pt idx="4">
                  <c:v>#N/A</c:v>
                </c:pt>
                <c:pt idx="5">
                  <c:v>0.16</c:v>
                </c:pt>
                <c:pt idx="6">
                  <c:v>#N/A</c:v>
                </c:pt>
                <c:pt idx="7">
                  <c:v>0.34</c:v>
                </c:pt>
                <c:pt idx="8">
                  <c:v>#N/A</c:v>
                </c:pt>
                <c:pt idx="9">
                  <c:v>0.33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0.56999999999999995</c:v>
                </c:pt>
                <c:pt idx="4">
                  <c:v>#N/A</c:v>
                </c:pt>
                <c:pt idx="5">
                  <c:v>0.32</c:v>
                </c:pt>
                <c:pt idx="6">
                  <c:v>#N/A</c:v>
                </c:pt>
                <c:pt idx="7">
                  <c:v>0.28999999999999998</c:v>
                </c:pt>
                <c:pt idx="8">
                  <c:v>#N/A</c:v>
                </c:pt>
                <c:pt idx="9">
                  <c:v>0.65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11.29</c:v>
                </c:pt>
                <c:pt idx="2">
                  <c:v>#N/A</c:v>
                </c:pt>
                <c:pt idx="3">
                  <c:v>10.15</c:v>
                </c:pt>
                <c:pt idx="4">
                  <c:v>#N/A</c:v>
                </c:pt>
                <c:pt idx="5">
                  <c:v>8.39</c:v>
                </c:pt>
                <c:pt idx="6">
                  <c:v>#N/A</c:v>
                </c:pt>
                <c:pt idx="7">
                  <c:v>8.17</c:v>
                </c:pt>
                <c:pt idx="8">
                  <c:v>#N/A</c:v>
                </c:pt>
                <c:pt idx="9">
                  <c:v>7.94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2.76</c:v>
                </c:pt>
                <c:pt idx="2">
                  <c:v>#N/A</c:v>
                </c:pt>
                <c:pt idx="3">
                  <c:v>4.22</c:v>
                </c:pt>
                <c:pt idx="4">
                  <c:v>#N/A</c:v>
                </c:pt>
                <c:pt idx="5">
                  <c:v>4.38</c:v>
                </c:pt>
                <c:pt idx="6">
                  <c:v>#N/A</c:v>
                </c:pt>
                <c:pt idx="7">
                  <c:v>6.48</c:v>
                </c:pt>
                <c:pt idx="8">
                  <c:v>#N/A</c:v>
                </c:pt>
                <c:pt idx="9">
                  <c:v>8.7100000000000009</c:v>
                </c:pt>
              </c:numCache>
            </c:numRef>
          </c:val>
        </c:ser>
        <c:dLbls>
          <c:showLegendKey val="0"/>
          <c:showVal val="0"/>
          <c:showCatName val="0"/>
          <c:showSerName val="0"/>
          <c:showPercent val="0"/>
          <c:showBubbleSize val="0"/>
        </c:dLbls>
        <c:gapWidth val="150"/>
        <c:overlap val="100"/>
        <c:axId val="6371200"/>
        <c:axId val="6372736"/>
      </c:barChart>
      <c:catAx>
        <c:axId val="637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72736"/>
        <c:crosses val="autoZero"/>
        <c:auto val="1"/>
        <c:lblAlgn val="ctr"/>
        <c:lblOffset val="100"/>
        <c:tickLblSkip val="1"/>
        <c:tickMarkSkip val="1"/>
        <c:noMultiLvlLbl val="0"/>
      </c:catAx>
      <c:valAx>
        <c:axId val="637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71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3640</c:v>
                </c:pt>
                <c:pt idx="5">
                  <c:v>3694</c:v>
                </c:pt>
                <c:pt idx="8">
                  <c:v>3767</c:v>
                </c:pt>
                <c:pt idx="11">
                  <c:v>3682</c:v>
                </c:pt>
                <c:pt idx="14">
                  <c:v>3497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3</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264</c:v>
                </c:pt>
                <c:pt idx="3">
                  <c:v>143</c:v>
                </c:pt>
                <c:pt idx="6">
                  <c:v>126</c:v>
                </c:pt>
                <c:pt idx="9">
                  <c:v>59</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889</c:v>
                </c:pt>
                <c:pt idx="3">
                  <c:v>902</c:v>
                </c:pt>
                <c:pt idx="6">
                  <c:v>940</c:v>
                </c:pt>
                <c:pt idx="9">
                  <c:v>968</c:v>
                </c:pt>
                <c:pt idx="12">
                  <c:v>960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4221</c:v>
                </c:pt>
                <c:pt idx="3">
                  <c:v>3852</c:v>
                </c:pt>
                <c:pt idx="6">
                  <c:v>3736</c:v>
                </c:pt>
                <c:pt idx="9">
                  <c:v>3627</c:v>
                </c:pt>
                <c:pt idx="12">
                  <c:v>3298</c:v>
                </c:pt>
              </c:numCache>
            </c:numRef>
          </c:val>
        </c:ser>
        <c:dLbls>
          <c:showLegendKey val="0"/>
          <c:showVal val="0"/>
          <c:showCatName val="0"/>
          <c:showSerName val="0"/>
          <c:showPercent val="0"/>
          <c:showBubbleSize val="0"/>
        </c:dLbls>
        <c:gapWidth val="100"/>
        <c:overlap val="100"/>
        <c:axId val="6469120"/>
        <c:axId val="647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1745</c:v>
                </c:pt>
                <c:pt idx="2">
                  <c:v>#N/A</c:v>
                </c:pt>
                <c:pt idx="3">
                  <c:v>#N/A</c:v>
                </c:pt>
                <c:pt idx="4">
                  <c:v>1206</c:v>
                </c:pt>
                <c:pt idx="5">
                  <c:v>#N/A</c:v>
                </c:pt>
                <c:pt idx="6">
                  <c:v>#N/A</c:v>
                </c:pt>
                <c:pt idx="7">
                  <c:v>1035</c:v>
                </c:pt>
                <c:pt idx="8">
                  <c:v>#N/A</c:v>
                </c:pt>
                <c:pt idx="9">
                  <c:v>#N/A</c:v>
                </c:pt>
                <c:pt idx="10">
                  <c:v>973</c:v>
                </c:pt>
                <c:pt idx="11">
                  <c:v>#N/A</c:v>
                </c:pt>
                <c:pt idx="12">
                  <c:v>#N/A</c:v>
                </c:pt>
                <c:pt idx="13">
                  <c:v>809</c:v>
                </c:pt>
                <c:pt idx="14">
                  <c:v>#N/A</c:v>
                </c:pt>
              </c:numCache>
            </c:numRef>
          </c:val>
          <c:smooth val="0"/>
        </c:ser>
        <c:dLbls>
          <c:showLegendKey val="0"/>
          <c:showVal val="0"/>
          <c:showCatName val="0"/>
          <c:showSerName val="0"/>
          <c:showPercent val="0"/>
          <c:showBubbleSize val="0"/>
        </c:dLbls>
        <c:marker val="1"/>
        <c:smooth val="0"/>
        <c:axId val="6469120"/>
        <c:axId val="6471040"/>
      </c:lineChart>
      <c:catAx>
        <c:axId val="64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71040"/>
        <c:crosses val="autoZero"/>
        <c:auto val="1"/>
        <c:lblAlgn val="ctr"/>
        <c:lblOffset val="100"/>
        <c:tickLblSkip val="1"/>
        <c:tickMarkSkip val="1"/>
        <c:noMultiLvlLbl val="0"/>
      </c:catAx>
      <c:valAx>
        <c:axId val="647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36056</c:v>
                </c:pt>
                <c:pt idx="5">
                  <c:v>35513</c:v>
                </c:pt>
                <c:pt idx="8">
                  <c:v>35325</c:v>
                </c:pt>
                <c:pt idx="11">
                  <c:v>34564</c:v>
                </c:pt>
                <c:pt idx="14">
                  <c:v>34538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c:v>
                </c:pt>
                <c:pt idx="5">
                  <c:v>29</c:v>
                </c:pt>
                <c:pt idx="8">
                  <c:v>19</c:v>
                </c:pt>
                <c:pt idx="11">
                  <c:v>15</c:v>
                </c:pt>
                <c:pt idx="14">
                  <c:v>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7711</c:v>
                </c:pt>
                <c:pt idx="5">
                  <c:v>8720</c:v>
                </c:pt>
                <c:pt idx="8">
                  <c:v>10111</c:v>
                </c:pt>
                <c:pt idx="11">
                  <c:v>10944</c:v>
                </c:pt>
                <c:pt idx="14">
                  <c:v>11619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5141</c:v>
                </c:pt>
                <c:pt idx="3">
                  <c:v>5381</c:v>
                </c:pt>
                <c:pt idx="6">
                  <c:v>5300</c:v>
                </c:pt>
                <c:pt idx="9">
                  <c:v>5030</c:v>
                </c:pt>
                <c:pt idx="12">
                  <c:v>5226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502</c:v>
                </c:pt>
                <c:pt idx="3">
                  <c:v>352</c:v>
                </c:pt>
                <c:pt idx="6">
                  <c:v>437</c:v>
                </c:pt>
                <c:pt idx="9">
                  <c:v>924</c:v>
                </c:pt>
                <c:pt idx="12">
                  <c:v>1118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14187</c:v>
                </c:pt>
                <c:pt idx="3">
                  <c:v>13845</c:v>
                </c:pt>
                <c:pt idx="6">
                  <c:v>13631</c:v>
                </c:pt>
                <c:pt idx="9">
                  <c:v>13403</c:v>
                </c:pt>
                <c:pt idx="12">
                  <c:v>13273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30083</c:v>
                </c:pt>
                <c:pt idx="3">
                  <c:v>28503</c:v>
                </c:pt>
                <c:pt idx="6">
                  <c:v>27593</c:v>
                </c:pt>
                <c:pt idx="9">
                  <c:v>26330</c:v>
                </c:pt>
                <c:pt idx="12">
                  <c:v>25719</c:v>
                </c:pt>
              </c:numCache>
            </c:numRef>
          </c:val>
        </c:ser>
        <c:dLbls>
          <c:showLegendKey val="0"/>
          <c:showVal val="0"/>
          <c:showCatName val="0"/>
          <c:showSerName val="0"/>
          <c:showPercent val="0"/>
          <c:showBubbleSize val="0"/>
        </c:dLbls>
        <c:gapWidth val="100"/>
        <c:overlap val="100"/>
        <c:axId val="119485568"/>
        <c:axId val="11948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6087</c:v>
                </c:pt>
                <c:pt idx="2">
                  <c:v>#N/A</c:v>
                </c:pt>
                <c:pt idx="3">
                  <c:v>#N/A</c:v>
                </c:pt>
                <c:pt idx="4">
                  <c:v>3819</c:v>
                </c:pt>
                <c:pt idx="5">
                  <c:v>#N/A</c:v>
                </c:pt>
                <c:pt idx="6">
                  <c:v>#N/A</c:v>
                </c:pt>
                <c:pt idx="7">
                  <c:v>1506</c:v>
                </c:pt>
                <c:pt idx="8">
                  <c:v>#N/A</c:v>
                </c:pt>
                <c:pt idx="9">
                  <c:v>#N/A</c:v>
                </c:pt>
                <c:pt idx="10">
                  <c:v>165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9485568"/>
        <c:axId val="119487488"/>
      </c:lineChart>
      <c:catAx>
        <c:axId val="11948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87488"/>
        <c:crosses val="autoZero"/>
        <c:auto val="1"/>
        <c:lblAlgn val="ctr"/>
        <c:lblOffset val="100"/>
        <c:tickLblSkip val="1"/>
        <c:tickMarkSkip val="1"/>
        <c:noMultiLvlLbl val="0"/>
      </c:catAx>
      <c:valAx>
        <c:axId val="11948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8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{6A4B5FAF-C2F7-4FB1-B02A-7BEA76367C5A}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{DF14F93F-BA56-430D-BE78-1BC0281A59EC}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{9CDE4213-0F3E-4CAC-AC69-3AA4EAB6AC04}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{17DAFE29-F6A4-4718-83F9-3E8313EE87AA}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{07E0C3D5-5729-44F5-A42C-03550C7F3ECD}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{0D132FC2-EF73-4FE7-9EBB-4C35D64B55CB}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{897CCFA5-9A54-49B9-8D2C-01BCA39057E2}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{E72B2D94-0E0D-463D-A750-F2E195E9952C}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{167734A0-2329-43F3-894D-64729EC85BB1}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{6CBCB8EA-01B4-4C04-B637-E8B6FC2F684C}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973632"/>
        <c:axId val="125975552"/>
      </c:scatterChart>
      <c:valAx>
        <c:axId val="125973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75552"/>
        <c:crosses val="autoZero"/>
        <c:crossBetween val="midCat"/>
      </c:valAx>
      <c:valAx>
        <c:axId val="125975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7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{79BDD54F-5FA9-4A73-BECA-C057E7EBFEE4}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{08CA8197-EFAD-40FC-958B-D62F05EAC9A9}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{425F5BE6-6C76-493F-98B2-F5BCDD43A3F2}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{D157F3FA-0ECC-401A-87B4-8014B7451C5D}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{5D62FB10-635A-4029-AB4B-A5C553BB6CC7}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10.199999999999999</c:v>
                </c:pt>
                <c:pt idx="2">
                  <c:v>8.1999999999999993</c:v>
                </c:pt>
                <c:pt idx="3">
                  <c:v>6.7</c:v>
                </c:pt>
                <c:pt idx="4">
                  <c:v>5.9</c:v>
                </c:pt>
              </c:numCache>
            </c:numRef>
          </c:xVal>
          <c:yVal>
            <c:numRef>
              <c:f>公会計指標分析・財政指標組合せ分析表!$K$73:$O$73</c:f>
              <c:numCache>
                <c:formatCode>#,##0.0;"▲ "#,##0.0</c:formatCode>
                <c:ptCount val="5"/>
                <c:pt idx="0">
                  <c:v>38.1</c:v>
                </c:pt>
                <c:pt idx="1">
                  <c:v>23.6</c:v>
                </c:pt>
                <c:pt idx="2">
                  <c:v>9.3000000000000007</c:v>
                </c:pt>
                <c:pt idx="3">
                  <c:v>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{47E820C6-ADA4-4893-B865-E26C59BB5136}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{B8F8156F-D52A-4D57-B0BF-88C64C3EAA0C}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{2A246351-968D-4CCD-A345-D98D4BE55703}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{463F3E65-575B-4A6C-B9FB-C9C6970F43EC}</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{4A6FDC0A-74FC-4C5E-B408-9A05BB881C46}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8</c:v>
                </c:pt>
              </c:numCache>
            </c:numRef>
          </c:xVal>
          <c:yVal>
            <c:numRef>
              <c:f>公会計指標分析・財政指標組合せ分析表!$K$77:$O$77</c:f>
              <c:numCache>
                <c:formatCode>#,##0.0;"▲ "#,##0.0</c:formatCode>
                <c:ptCount val="5"/>
                <c:pt idx="0">
                  <c:v>58.6</c:v>
                </c:pt>
                <c:pt idx="1">
                  <c:v>52.6</c:v>
                </c:pt>
                <c:pt idx="2">
                  <c:v>41.3</c:v>
                </c:pt>
                <c:pt idx="3">
                  <c:v>33</c:v>
                </c:pt>
                <c:pt idx="4">
                  <c:v>35.700000000000003</c:v>
                </c:pt>
              </c:numCache>
            </c:numRef>
          </c:yVal>
          <c:smooth val="0"/>
        </c:ser>
        <c:dLbls>
          <c:showLegendKey val="0"/>
          <c:showVal val="0"/>
          <c:showCatName val="0"/>
          <c:showSerName val="0"/>
          <c:showPercent val="0"/>
          <c:showBubbleSize val="0"/>
        </c:dLbls>
        <c:axId val="125516032"/>
        <c:axId val="125526400"/>
      </c:scatterChart>
      <c:valAx>
        <c:axId val="125516032"/>
        <c:scaling>
          <c:orientation val="minMax"/>
          <c:max val="12.6"/>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26400"/>
        <c:crosses val="autoZero"/>
        <c:crossBetween val="midCat"/>
      </c:valAx>
      <c:valAx>
        <c:axId val="125526400"/>
        <c:scaling>
          <c:orientation val="minMax"/>
          <c:max val="6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1603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分子のうち実質公債費から控除する算入公債費等は、合併特例債の減が影響し、前年度比で５．０％減少した。</a:t>
          </a:r>
          <a:endParaRPr lang="ja-JP" altLang="ja-JP" sz="1400">
            <a:effectLst/>
          </a:endParaRPr>
        </a:p>
        <a:p>
          <a:r>
            <a:rPr kumimoji="1" lang="ja-JP" altLang="ja-JP" sz="1100">
              <a:solidFill>
                <a:schemeClr val="dk1"/>
              </a:solidFill>
              <a:effectLst/>
              <a:latin typeface="+mn-lt"/>
              <a:ea typeface="+mn-ea"/>
              <a:cs typeface="+mn-cs"/>
            </a:rPr>
            <a:t>　しかし、公営企業債の元利償還金に対する繰入金は、下水道事業会計における起債償還額の減少により前年度比で０．８％減少し、さらに一般会計の市債元利償還金も、繰上償還等による計画的な削減の効果により前年度比で９．１％減少しており、全体の元利償還金等は前年度比で７．５％減少した。</a:t>
          </a:r>
          <a:endParaRPr lang="ja-JP" altLang="ja-JP" sz="1400">
            <a:effectLst/>
          </a:endParaRPr>
        </a:p>
        <a:p>
          <a:r>
            <a:rPr kumimoji="1" lang="ja-JP" altLang="ja-JP" sz="1100">
              <a:solidFill>
                <a:schemeClr val="dk1"/>
              </a:solidFill>
              <a:effectLst/>
              <a:latin typeface="+mn-lt"/>
              <a:ea typeface="+mn-ea"/>
              <a:cs typeface="+mn-cs"/>
            </a:rPr>
            <a:t>　この結果、分子は前年度比で１６．９％減少し、比率も近年減少傾向で推移している。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組合等負担等見込額及び退職手当負担見込額が増加した一方、一般会計等に係る地方債現在高は、計画的な繰り上げ償還の効果により減少し、下水道事業会計等における地方債現在高の減少に伴い公営企業債等繰入見込額についても減少した。 </a:t>
          </a:r>
          <a:endParaRPr lang="ja-JP" altLang="ja-JP" sz="1400">
            <a:effectLst/>
          </a:endParaRPr>
        </a:p>
        <a:p>
          <a:r>
            <a:rPr kumimoji="1" lang="ja-JP" altLang="ja-JP" sz="1100">
              <a:solidFill>
                <a:schemeClr val="dk1"/>
              </a:solidFill>
              <a:effectLst/>
              <a:latin typeface="+mn-lt"/>
              <a:ea typeface="+mn-ea"/>
              <a:cs typeface="+mn-cs"/>
            </a:rPr>
            <a:t>　また、充当可能財源等については、将来の財政運営を見据え、減債基金に１．２億円、公共施設整備等事業基金に６億円の積立てを行ったことにより大幅な増加となった。</a:t>
          </a:r>
          <a:endParaRPr lang="ja-JP" altLang="ja-JP" sz="1400">
            <a:effectLst/>
          </a:endParaRPr>
        </a:p>
        <a:p>
          <a:r>
            <a:rPr kumimoji="1" lang="ja-JP" altLang="ja-JP" sz="1100">
              <a:solidFill>
                <a:schemeClr val="dk1"/>
              </a:solidFill>
              <a:effectLst/>
              <a:latin typeface="+mn-lt"/>
              <a:ea typeface="+mn-ea"/>
              <a:cs typeface="+mn-cs"/>
            </a:rPr>
            <a:t>　この結果、分子は前年度比で約１０億円（６０６．７％）減少し、比率はマイナス数値となった。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8" name="正方形/長方形 3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9" name="正方形/長方形 3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0" name="正方形/長方形 3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1" name="テキスト ボックス 4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2" name="正方形/長方形 4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3" name="正方形/長方形 4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4" name="正方形/長方形 4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5" name="正方形/長方形 4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6" name="正方形/長方形 4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7" name="正方形/長方形 4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8" name="正方形/長方形 4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9" name="正方形/長方形 4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1" name="正方形/長方形 50"/>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3" name="テキスト ボックス 52"/>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本算定による基準財政需要額は、その他の土木費、小学校費、中学校費、公債費等が減額したものの、生活保護費、社会福祉費、地域振興費（人口）の増額及び人口減少等特別対策事業費の創設により前年度比で８８７，３１３千円（６．７％）増加した。</a:t>
          </a:r>
          <a:endParaRPr lang="ja-JP" altLang="ja-JP" sz="1400">
            <a:effectLst/>
          </a:endParaRPr>
        </a:p>
        <a:p>
          <a:r>
            <a:rPr kumimoji="1" lang="ja-JP" altLang="ja-JP" sz="1100">
              <a:solidFill>
                <a:schemeClr val="dk1"/>
              </a:solidFill>
              <a:effectLst/>
              <a:latin typeface="+mn-lt"/>
              <a:ea typeface="+mn-ea"/>
              <a:cs typeface="+mn-cs"/>
            </a:rPr>
            <a:t>　一方、基準財政収入額は、市民税をはじめとした市税が全般的に減少しているものの、株式等譲渡所得割交付金、地方消費税交付金等が増加したため、前年度比では２９６，３９９千円（３．９％）増加した。</a:t>
          </a:r>
          <a:endParaRPr lang="ja-JP" altLang="ja-JP" sz="1400">
            <a:effectLst/>
          </a:endParaRPr>
        </a:p>
        <a:p>
          <a:r>
            <a:rPr kumimoji="1" lang="ja-JP" altLang="ja-JP" sz="1100">
              <a:solidFill>
                <a:schemeClr val="dk1"/>
              </a:solidFill>
              <a:effectLst/>
              <a:latin typeface="+mn-lt"/>
              <a:ea typeface="+mn-ea"/>
              <a:cs typeface="+mn-cs"/>
            </a:rPr>
            <a:t>　需要・収入ともに対前年度で増であるが、需要の増が収入の増を上回ったため、財政力指数は、単年度で０．０１ポイントの減となった。</a:t>
          </a:r>
          <a:endParaRPr lang="ja-JP" altLang="ja-JP" sz="1400">
            <a:effectLst/>
          </a:endParaRPr>
        </a:p>
        <a:p>
          <a:r>
            <a:rPr kumimoji="1" lang="ja-JP" altLang="ja-JP" sz="1100">
              <a:solidFill>
                <a:schemeClr val="dk1"/>
              </a:solidFill>
              <a:effectLst/>
              <a:latin typeface="+mn-lt"/>
              <a:ea typeface="+mn-ea"/>
              <a:cs typeface="+mn-cs"/>
            </a:rPr>
            <a:t>　しかし、３ヵ年平均（Ｈ２５～Ｈ２７）では、前年度（Ｈ２４～Ｈ２６）と同値となった。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72" name="フローチャート :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75" name="テキスト ボックス 74"/>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6" name="直線コネクタ 75"/>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9" name="直線コネクタ 78"/>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5" name="円/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7" name="円/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経常経費充当一般財源は、人件費、公債費において減少した一方、物件費、維持補修費、扶助費、補助費、繰出金において増加し、前年度比で１，８９９千円（０．０１％）増加した。</a:t>
          </a:r>
          <a:endParaRPr lang="ja-JP" altLang="ja-JP" sz="1400">
            <a:effectLst/>
          </a:endParaRPr>
        </a:p>
        <a:p>
          <a:r>
            <a:rPr lang="ja-JP" altLang="ja-JP" sz="1100">
              <a:solidFill>
                <a:schemeClr val="dk1"/>
              </a:solidFill>
              <a:effectLst/>
              <a:latin typeface="+mn-lt"/>
              <a:ea typeface="+mn-ea"/>
              <a:cs typeface="+mn-cs"/>
            </a:rPr>
            <a:t>　また、経常一般財源は、地方交付税等が減少した一方、 地方税、地方消費税交付金等が増加し、特に地方消費税交付金の増加は５５２，２１２千円にも上り、全体では前年度比で３８５，３７８千円（２．２％）の増となった。</a:t>
          </a:r>
          <a:endParaRPr lang="ja-JP" altLang="ja-JP" sz="1400">
            <a:effectLst/>
          </a:endParaRPr>
        </a:p>
        <a:p>
          <a:r>
            <a:rPr lang="ja-JP" altLang="ja-JP" sz="1100">
              <a:solidFill>
                <a:schemeClr val="dk1"/>
              </a:solidFill>
              <a:effectLst/>
              <a:latin typeface="+mn-lt"/>
              <a:ea typeface="+mn-ea"/>
              <a:cs typeface="+mn-cs"/>
            </a:rPr>
            <a:t>　臨時財政対策債発行額においては、１３０，２９３千円（９．８％）の減額となり、経常一般財源に臨時財政対策債を加えた財源は前年度比で２５５，０８５千円（１．３％）の増となり、経常収支比率は１．１ポイント減少し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68156</xdr:rowOff>
    </xdr:from>
    <xdr:to>
      <xdr:col>7</xdr:col>
      <xdr:colOff>152400</xdr:colOff>
      <xdr:row>67</xdr:row>
      <xdr:rowOff>80010</xdr:rowOff>
    </xdr:to>
    <xdr:cxnSp macro="">
      <xdr:nvCxnSpPr>
        <xdr:cNvPr id="128" name="直線コネクタ 127"/>
        <xdr:cNvCxnSpPr/>
      </xdr:nvCxnSpPr>
      <xdr:spPr>
        <a:xfrm flipV="1">
          <a:off x="4953000" y="10183706"/>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9"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30" name="直線コネクタ 129"/>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7</xdr:col>
      <xdr:colOff>63500</xdr:colOff>
      <xdr:row>59</xdr:row>
      <xdr:rowOff>68156</xdr:rowOff>
    </xdr:from>
    <xdr:to>
      <xdr:col>7</xdr:col>
      <xdr:colOff>241300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76623</xdr:rowOff>
    </xdr:to>
    <xdr:cxnSp macro="">
      <xdr:nvCxnSpPr>
        <xdr:cNvPr id="133" name="直線コネクタ 132"/>
        <xdr:cNvCxnSpPr/>
      </xdr:nvCxnSpPr>
      <xdr:spPr>
        <a:xfrm flipV="1">
          <a:off x="4114800" y="106180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79163</xdr:rowOff>
    </xdr:from>
    <xdr:to>
      <xdr:col>6</xdr:col>
      <xdr:colOff>0</xdr:colOff>
      <xdr:row>62</xdr:row>
      <xdr:rowOff>76623</xdr:rowOff>
    </xdr:to>
    <xdr:cxnSp macro="">
      <xdr:nvCxnSpPr>
        <xdr:cNvPr id="136" name="直線コネクタ 135"/>
        <xdr:cNvCxnSpPr/>
      </xdr:nvCxnSpPr>
      <xdr:spPr>
        <a:xfrm>
          <a:off x="3225800" y="105376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79587</xdr:rowOff>
    </xdr:from>
    <xdr:to>
      <xdr:col>6</xdr:col>
      <xdr:colOff>50800</xdr:colOff>
      <xdr:row>64</xdr:row>
      <xdr:rowOff>9737</xdr:rowOff>
    </xdr:to>
    <xdr:sp macro="" textlink="">
      <xdr:nvSpPr>
        <xdr:cNvPr id="137" name="フローチャート : 判断 136"/>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165964</xdr:rowOff>
    </xdr:from>
    <xdr:ext cx="736600" cy="259045"/>
    <xdr:sp macro="" textlink="">
      <xdr:nvSpPr>
        <xdr:cNvPr id="138" name="テキスト ボックス 137"/>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61</xdr:row>
      <xdr:rowOff>87206</xdr:rowOff>
    </xdr:to>
    <xdr:cxnSp macro="">
      <xdr:nvCxnSpPr>
        <xdr:cNvPr id="139" name="直線コネクタ 138"/>
        <xdr:cNvCxnSpPr/>
      </xdr:nvCxnSpPr>
      <xdr:spPr>
        <a:xfrm flipV="1">
          <a:off x="2336800" y="1053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40" name="フローチャート : 判断 139"/>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1" name="テキスト ボックス 140"/>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65</xdr:row>
      <xdr:rowOff>125306</xdr:rowOff>
    </xdr:to>
    <xdr:cxnSp macro="">
      <xdr:nvCxnSpPr>
        <xdr:cNvPr id="142" name="直線コネクタ 141"/>
        <xdr:cNvCxnSpPr/>
      </xdr:nvCxnSpPr>
      <xdr:spPr>
        <a:xfrm flipV="1">
          <a:off x="1447800" y="1054565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135890</xdr:rowOff>
    </xdr:from>
    <xdr:to>
      <xdr:col>3</xdr:col>
      <xdr:colOff>330200</xdr:colOff>
      <xdr:row>64</xdr:row>
      <xdr:rowOff>66040</xdr:rowOff>
    </xdr:to>
    <xdr:sp macro="" textlink="">
      <xdr:nvSpPr>
        <xdr:cNvPr id="143" name="フローチャート : 判断 142"/>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44" name="テキスト ボックス 143"/>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79587</xdr:rowOff>
    </xdr:from>
    <xdr:to>
      <xdr:col>2</xdr:col>
      <xdr:colOff>127000</xdr:colOff>
      <xdr:row>64</xdr:row>
      <xdr:rowOff>9737</xdr:rowOff>
    </xdr:to>
    <xdr:sp macro="" textlink="">
      <xdr:nvSpPr>
        <xdr:cNvPr id="145" name="フローチャート : 判断 144"/>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19914</xdr:rowOff>
    </xdr:from>
    <xdr:ext cx="762000" cy="259045"/>
    <xdr:sp macro="" textlink="">
      <xdr:nvSpPr>
        <xdr:cNvPr id="146" name="テキスト ボックス 145"/>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2" name="円/楕円 151"/>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3"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25823</xdr:rowOff>
    </xdr:from>
    <xdr:to>
      <xdr:col>6</xdr:col>
      <xdr:colOff>50800</xdr:colOff>
      <xdr:row>62</xdr:row>
      <xdr:rowOff>127423</xdr:rowOff>
    </xdr:to>
    <xdr:sp macro="" textlink="">
      <xdr:nvSpPr>
        <xdr:cNvPr id="154" name="円/楕円 153"/>
        <xdr:cNvSpPr/>
      </xdr:nvSpPr>
      <xdr:spPr>
        <a:xfrm>
          <a:off x="4064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137600</xdr:rowOff>
    </xdr:from>
    <xdr:ext cx="736600" cy="259045"/>
    <xdr:sp macro="" textlink="">
      <xdr:nvSpPr>
        <xdr:cNvPr id="155" name="テキスト ボックス 154"/>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28363</xdr:rowOff>
    </xdr:from>
    <xdr:to>
      <xdr:col>4</xdr:col>
      <xdr:colOff>533400</xdr:colOff>
      <xdr:row>61</xdr:row>
      <xdr:rowOff>129963</xdr:rowOff>
    </xdr:to>
    <xdr:sp macro="" textlink="">
      <xdr:nvSpPr>
        <xdr:cNvPr id="156" name="円/楕円 155"/>
        <xdr:cNvSpPr/>
      </xdr:nvSpPr>
      <xdr:spPr>
        <a:xfrm>
          <a:off x="3175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57" name="テキスト ボックス 156"/>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36406</xdr:rowOff>
    </xdr:from>
    <xdr:to>
      <xdr:col>3</xdr:col>
      <xdr:colOff>330200</xdr:colOff>
      <xdr:row>61</xdr:row>
      <xdr:rowOff>138006</xdr:rowOff>
    </xdr:to>
    <xdr:sp macro="" textlink="">
      <xdr:nvSpPr>
        <xdr:cNvPr id="158" name="円/楕円 157"/>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148183</xdr:rowOff>
    </xdr:from>
    <xdr:ext cx="762000" cy="259045"/>
    <xdr:sp macro="" textlink="">
      <xdr:nvSpPr>
        <xdr:cNvPr id="159" name="テキスト ボックス 158"/>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60" name="円/楕円 159"/>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61" name="テキスト ボックス 160"/>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平成２６年度の決算値と比較すると１，５４６円の増加となった。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これは、職員給に係る地域手当の導入による人件費の増加と臨時職員の賃金単価の見直しによる物件費の増加が主な要因である。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類似団体と比較すると１９，１３０円下回っている数値であるが、今後も定員適正化計画に基づく職員定数の削減や、内部経費の抑制に努める。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73434</xdr:rowOff>
    </xdr:from>
    <xdr:to>
      <xdr:col>7</xdr:col>
      <xdr:colOff>152400</xdr:colOff>
      <xdr:row>89</xdr:row>
      <xdr:rowOff>1456</xdr:rowOff>
    </xdr:to>
    <xdr:cxnSp macro="">
      <xdr:nvCxnSpPr>
        <xdr:cNvPr id="189" name="直線コネクタ 188"/>
        <xdr:cNvCxnSpPr/>
      </xdr:nvCxnSpPr>
      <xdr:spPr>
        <a:xfrm flipV="1">
          <a:off x="4953000" y="13789434"/>
          <a:ext cx="0" cy="1471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144983</xdr:rowOff>
    </xdr:from>
    <xdr:ext cx="762000" cy="259045"/>
    <xdr:sp macro="" textlink="">
      <xdr:nvSpPr>
        <xdr:cNvPr id="190" name="人件費・物件費等の状況最小値テキスト"/>
        <xdr:cNvSpPr txBox="1"/>
      </xdr:nvSpPr>
      <xdr:spPr>
        <a:xfrm>
          <a:off x="5041900" y="1523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385,828</a:t>
          </a:r>
          <a:endParaRPr kumimoji="1" lang="ja-JP" altLang="en-US" sz="1000" b="1">
            <a:latin typeface="ＭＳ Ｐゴシック"/>
          </a:endParaRPr>
        </a:p>
      </xdr:txBody>
    </xdr:sp>
    <xdr:clientData/>
  </xdr:oneCellAnchor>
  <xdr:twoCellAnchor>
    <xdr:from>
      <xdr:col>7</xdr:col>
      <xdr:colOff>63500</xdr:colOff>
      <xdr:row>89</xdr:row>
      <xdr:rowOff>1456</xdr:rowOff>
    </xdr:from>
    <xdr:to>
      <xdr:col>7</xdr:col>
      <xdr:colOff>241300</xdr:colOff>
      <xdr:row>89</xdr:row>
      <xdr:rowOff>1456</xdr:rowOff>
    </xdr:to>
    <xdr:cxnSp macro="">
      <xdr:nvCxnSpPr>
        <xdr:cNvPr id="191" name="直線コネクタ 190"/>
        <xdr:cNvCxnSpPr/>
      </xdr:nvCxnSpPr>
      <xdr:spPr>
        <a:xfrm>
          <a:off x="4864100" y="1526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159811</xdr:rowOff>
    </xdr:from>
    <xdr:ext cx="762000" cy="259045"/>
    <xdr:sp macro="" textlink="">
      <xdr:nvSpPr>
        <xdr:cNvPr id="192" name="人件費・物件費等の状況最大値テキスト"/>
        <xdr:cNvSpPr txBox="1"/>
      </xdr:nvSpPr>
      <xdr:spPr>
        <a:xfrm>
          <a:off x="5041900" y="1353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81,006</a:t>
          </a:r>
          <a:endParaRPr kumimoji="1" lang="ja-JP" altLang="en-US" sz="1000" b="1">
            <a:latin typeface="ＭＳ Ｐゴシック"/>
          </a:endParaRPr>
        </a:p>
      </xdr:txBody>
    </xdr:sp>
    <xdr:clientData/>
  </xdr:oneCellAnchor>
  <xdr:twoCellAnchor>
    <xdr:from>
      <xdr:col>7</xdr:col>
      <xdr:colOff>63500</xdr:colOff>
      <xdr:row>80</xdr:row>
      <xdr:rowOff>73434</xdr:rowOff>
    </xdr:from>
    <xdr:to>
      <xdr:col>7</xdr:col>
      <xdr:colOff>241300</xdr:colOff>
      <xdr:row>80</xdr:row>
      <xdr:rowOff>73434</xdr:rowOff>
    </xdr:to>
    <xdr:cxnSp macro="">
      <xdr:nvCxnSpPr>
        <xdr:cNvPr id="193" name="直線コネクタ 192"/>
        <xdr:cNvCxnSpPr/>
      </xdr:nvCxnSpPr>
      <xdr:spPr>
        <a:xfrm>
          <a:off x="4864100" y="137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138001</xdr:rowOff>
    </xdr:from>
    <xdr:to>
      <xdr:col>7</xdr:col>
      <xdr:colOff>152400</xdr:colOff>
      <xdr:row>81</xdr:row>
      <xdr:rowOff>145461</xdr:rowOff>
    </xdr:to>
    <xdr:cxnSp macro="">
      <xdr:nvCxnSpPr>
        <xdr:cNvPr id="194" name="直線コネクタ 193"/>
        <xdr:cNvCxnSpPr/>
      </xdr:nvCxnSpPr>
      <xdr:spPr>
        <a:xfrm>
          <a:off x="4114800" y="14025451"/>
          <a:ext cx="8382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159059</xdr:rowOff>
    </xdr:from>
    <xdr:ext cx="762000" cy="259045"/>
    <xdr:sp macro="" textlink="">
      <xdr:nvSpPr>
        <xdr:cNvPr id="195" name="人件費・物件費等の状況平均値テキスト"/>
        <xdr:cNvSpPr txBox="1"/>
      </xdr:nvSpPr>
      <xdr:spPr>
        <a:xfrm>
          <a:off x="5041900" y="14046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15532</xdr:rowOff>
    </xdr:from>
    <xdr:to>
      <xdr:col>7</xdr:col>
      <xdr:colOff>203200</xdr:colOff>
      <xdr:row>82</xdr:row>
      <xdr:rowOff>117132</xdr:rowOff>
    </xdr:to>
    <xdr:sp macro="" textlink="">
      <xdr:nvSpPr>
        <xdr:cNvPr id="196" name="フローチャート : 判断 195"/>
        <xdr:cNvSpPr/>
      </xdr:nvSpPr>
      <xdr:spPr>
        <a:xfrm>
          <a:off x="4902200" y="140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117345</xdr:rowOff>
    </xdr:from>
    <xdr:to>
      <xdr:col>6</xdr:col>
      <xdr:colOff>0</xdr:colOff>
      <xdr:row>81</xdr:row>
      <xdr:rowOff>138001</xdr:rowOff>
    </xdr:to>
    <xdr:cxnSp macro="">
      <xdr:nvCxnSpPr>
        <xdr:cNvPr id="197" name="直線コネクタ 196"/>
        <xdr:cNvCxnSpPr/>
      </xdr:nvCxnSpPr>
      <xdr:spPr>
        <a:xfrm>
          <a:off x="3225800" y="14004795"/>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112126</xdr:rowOff>
    </xdr:from>
    <xdr:to>
      <xdr:col>6</xdr:col>
      <xdr:colOff>50800</xdr:colOff>
      <xdr:row>82</xdr:row>
      <xdr:rowOff>42276</xdr:rowOff>
    </xdr:to>
    <xdr:sp macro="" textlink="">
      <xdr:nvSpPr>
        <xdr:cNvPr id="198" name="フローチャート : 判断 197"/>
        <xdr:cNvSpPr/>
      </xdr:nvSpPr>
      <xdr:spPr>
        <a:xfrm>
          <a:off x="40640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27053</xdr:rowOff>
    </xdr:from>
    <xdr:ext cx="736600" cy="259045"/>
    <xdr:sp macro="" textlink="">
      <xdr:nvSpPr>
        <xdr:cNvPr id="199" name="テキスト ボックス 198"/>
        <xdr:cNvSpPr txBox="1"/>
      </xdr:nvSpPr>
      <xdr:spPr>
        <a:xfrm>
          <a:off x="3733800" y="1408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117345</xdr:rowOff>
    </xdr:from>
    <xdr:to>
      <xdr:col>4</xdr:col>
      <xdr:colOff>482600</xdr:colOff>
      <xdr:row>81</xdr:row>
      <xdr:rowOff>122808</xdr:rowOff>
    </xdr:to>
    <xdr:cxnSp macro="">
      <xdr:nvCxnSpPr>
        <xdr:cNvPr id="200" name="直線コネクタ 199"/>
        <xdr:cNvCxnSpPr/>
      </xdr:nvCxnSpPr>
      <xdr:spPr>
        <a:xfrm flipV="1">
          <a:off x="2336800" y="14004795"/>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103054</xdr:rowOff>
    </xdr:from>
    <xdr:to>
      <xdr:col>4</xdr:col>
      <xdr:colOff>533400</xdr:colOff>
      <xdr:row>82</xdr:row>
      <xdr:rowOff>33204</xdr:rowOff>
    </xdr:to>
    <xdr:sp macro="" textlink="">
      <xdr:nvSpPr>
        <xdr:cNvPr id="201" name="フローチャート : 判断 200"/>
        <xdr:cNvSpPr/>
      </xdr:nvSpPr>
      <xdr:spPr>
        <a:xfrm>
          <a:off x="3175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17981</xdr:rowOff>
    </xdr:from>
    <xdr:ext cx="762000" cy="259045"/>
    <xdr:sp macro="" textlink="">
      <xdr:nvSpPr>
        <xdr:cNvPr id="202" name="テキスト ボックス 201"/>
        <xdr:cNvSpPr txBox="1"/>
      </xdr:nvSpPr>
      <xdr:spPr>
        <a:xfrm>
          <a:off x="2844800" y="14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122808</xdr:rowOff>
    </xdr:from>
    <xdr:to>
      <xdr:col>3</xdr:col>
      <xdr:colOff>279400</xdr:colOff>
      <xdr:row>81</xdr:row>
      <xdr:rowOff>136669</xdr:rowOff>
    </xdr:to>
    <xdr:cxnSp macro="">
      <xdr:nvCxnSpPr>
        <xdr:cNvPr id="203" name="直線コネクタ 202"/>
        <xdr:cNvCxnSpPr/>
      </xdr:nvCxnSpPr>
      <xdr:spPr>
        <a:xfrm flipV="1">
          <a:off x="1447800" y="14010258"/>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81052</xdr:rowOff>
    </xdr:from>
    <xdr:to>
      <xdr:col>3</xdr:col>
      <xdr:colOff>330200</xdr:colOff>
      <xdr:row>82</xdr:row>
      <xdr:rowOff>11202</xdr:rowOff>
    </xdr:to>
    <xdr:sp macro="" textlink="">
      <xdr:nvSpPr>
        <xdr:cNvPr id="204" name="フローチャート : 判断 203"/>
        <xdr:cNvSpPr/>
      </xdr:nvSpPr>
      <xdr:spPr>
        <a:xfrm>
          <a:off x="2286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167429</xdr:rowOff>
    </xdr:from>
    <xdr:ext cx="762000" cy="259045"/>
    <xdr:sp macro="" textlink="">
      <xdr:nvSpPr>
        <xdr:cNvPr id="205" name="テキスト ボックス 204"/>
        <xdr:cNvSpPr txBox="1"/>
      </xdr:nvSpPr>
      <xdr:spPr>
        <a:xfrm>
          <a:off x="1955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72515</xdr:rowOff>
    </xdr:from>
    <xdr:to>
      <xdr:col>2</xdr:col>
      <xdr:colOff>127000</xdr:colOff>
      <xdr:row>82</xdr:row>
      <xdr:rowOff>2665</xdr:rowOff>
    </xdr:to>
    <xdr:sp macro="" textlink="">
      <xdr:nvSpPr>
        <xdr:cNvPr id="206" name="フローチャート : 判断 205"/>
        <xdr:cNvSpPr/>
      </xdr:nvSpPr>
      <xdr:spPr>
        <a:xfrm>
          <a:off x="1397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12842</xdr:rowOff>
    </xdr:from>
    <xdr:ext cx="762000" cy="259045"/>
    <xdr:sp macro="" textlink="">
      <xdr:nvSpPr>
        <xdr:cNvPr id="207" name="テキスト ボックス 206"/>
        <xdr:cNvSpPr txBox="1"/>
      </xdr:nvSpPr>
      <xdr:spPr>
        <a:xfrm>
          <a:off x="1066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94661</xdr:rowOff>
    </xdr:from>
    <xdr:to>
      <xdr:col>7</xdr:col>
      <xdr:colOff>203200</xdr:colOff>
      <xdr:row>82</xdr:row>
      <xdr:rowOff>24811</xdr:rowOff>
    </xdr:to>
    <xdr:sp macro="" textlink="">
      <xdr:nvSpPr>
        <xdr:cNvPr id="213" name="円/楕円 212"/>
        <xdr:cNvSpPr/>
      </xdr:nvSpPr>
      <xdr:spPr>
        <a:xfrm>
          <a:off x="4902200" y="139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111188</xdr:rowOff>
    </xdr:from>
    <xdr:ext cx="762000" cy="259045"/>
    <xdr:sp macro="" textlink="">
      <xdr:nvSpPr>
        <xdr:cNvPr id="214" name="人件費・物件費等の状況該当値テキスト"/>
        <xdr:cNvSpPr txBox="1"/>
      </xdr:nvSpPr>
      <xdr:spPr>
        <a:xfrm>
          <a:off x="5041900" y="1382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87201</xdr:rowOff>
    </xdr:from>
    <xdr:to>
      <xdr:col>6</xdr:col>
      <xdr:colOff>50800</xdr:colOff>
      <xdr:row>82</xdr:row>
      <xdr:rowOff>17351</xdr:rowOff>
    </xdr:to>
    <xdr:sp macro="" textlink="">
      <xdr:nvSpPr>
        <xdr:cNvPr id="215" name="円/楕円 214"/>
        <xdr:cNvSpPr/>
      </xdr:nvSpPr>
      <xdr:spPr>
        <a:xfrm>
          <a:off x="4064000" y="139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27528</xdr:rowOff>
    </xdr:from>
    <xdr:ext cx="736600" cy="259045"/>
    <xdr:sp macro="" textlink="">
      <xdr:nvSpPr>
        <xdr:cNvPr id="216" name="テキスト ボックス 215"/>
        <xdr:cNvSpPr txBox="1"/>
      </xdr:nvSpPr>
      <xdr:spPr>
        <a:xfrm>
          <a:off x="3733800" y="1374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66545</xdr:rowOff>
    </xdr:from>
    <xdr:to>
      <xdr:col>4</xdr:col>
      <xdr:colOff>533400</xdr:colOff>
      <xdr:row>81</xdr:row>
      <xdr:rowOff>168145</xdr:rowOff>
    </xdr:to>
    <xdr:sp macro="" textlink="">
      <xdr:nvSpPr>
        <xdr:cNvPr id="217" name="円/楕円 216"/>
        <xdr:cNvSpPr/>
      </xdr:nvSpPr>
      <xdr:spPr>
        <a:xfrm>
          <a:off x="3175000" y="139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6872</xdr:rowOff>
    </xdr:from>
    <xdr:ext cx="762000" cy="259045"/>
    <xdr:sp macro="" textlink="">
      <xdr:nvSpPr>
        <xdr:cNvPr id="218" name="テキスト ボックス 217"/>
        <xdr:cNvSpPr txBox="1"/>
      </xdr:nvSpPr>
      <xdr:spPr>
        <a:xfrm>
          <a:off x="2844800" y="1372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72008</xdr:rowOff>
    </xdr:from>
    <xdr:to>
      <xdr:col>3</xdr:col>
      <xdr:colOff>330200</xdr:colOff>
      <xdr:row>82</xdr:row>
      <xdr:rowOff>2158</xdr:rowOff>
    </xdr:to>
    <xdr:sp macro="" textlink="">
      <xdr:nvSpPr>
        <xdr:cNvPr id="219" name="円/楕円 218"/>
        <xdr:cNvSpPr/>
      </xdr:nvSpPr>
      <xdr:spPr>
        <a:xfrm>
          <a:off x="2286000" y="139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12335</xdr:rowOff>
    </xdr:from>
    <xdr:ext cx="762000" cy="259045"/>
    <xdr:sp macro="" textlink="">
      <xdr:nvSpPr>
        <xdr:cNvPr id="220" name="テキスト ボックス 219"/>
        <xdr:cNvSpPr txBox="1"/>
      </xdr:nvSpPr>
      <xdr:spPr>
        <a:xfrm>
          <a:off x="1955800" y="1372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85869</xdr:rowOff>
    </xdr:from>
    <xdr:to>
      <xdr:col>2</xdr:col>
      <xdr:colOff>127000</xdr:colOff>
      <xdr:row>82</xdr:row>
      <xdr:rowOff>16019</xdr:rowOff>
    </xdr:to>
    <xdr:sp macro="" textlink="">
      <xdr:nvSpPr>
        <xdr:cNvPr id="221" name="円/楕円 220"/>
        <xdr:cNvSpPr/>
      </xdr:nvSpPr>
      <xdr:spPr>
        <a:xfrm>
          <a:off x="1397000" y="139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796</xdr:rowOff>
    </xdr:from>
    <xdr:ext cx="762000" cy="259045"/>
    <xdr:sp macro="" textlink="">
      <xdr:nvSpPr>
        <xdr:cNvPr id="222" name="テキスト ボックス 221"/>
        <xdr:cNvSpPr txBox="1"/>
      </xdr:nvSpPr>
      <xdr:spPr>
        <a:xfrm>
          <a:off x="1066800" y="1405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ラスパイレス指数は、全国市平均を上回り、類似団体内の最大値となっている。</a:t>
          </a:r>
          <a:endParaRPr lang="ja-JP" altLang="ja-JP" sz="1400">
            <a:effectLst/>
          </a:endParaRPr>
        </a:p>
        <a:p>
          <a:r>
            <a:rPr kumimoji="1" lang="ja-JP" altLang="ja-JP" sz="1100">
              <a:solidFill>
                <a:schemeClr val="dk1"/>
              </a:solidFill>
              <a:effectLst/>
              <a:latin typeface="+mn-lt"/>
              <a:ea typeface="+mn-ea"/>
              <a:cs typeface="+mn-cs"/>
            </a:rPr>
            <a:t>　これは、国家公務員と比較して高卒の昇給者の割合が高いことが主な要因である。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157238</xdr:rowOff>
    </xdr:to>
    <xdr:cxnSp macro="">
      <xdr:nvCxnSpPr>
        <xdr:cNvPr id="253" name="直線コネクタ 252"/>
        <xdr:cNvCxnSpPr/>
      </xdr:nvCxnSpPr>
      <xdr:spPr>
        <a:xfrm flipV="1">
          <a:off x="17018000" y="13720234"/>
          <a:ext cx="0" cy="838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4"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5" name="直線コネクタ 254"/>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84</xdr:row>
      <xdr:rowOff>157238</xdr:rowOff>
    </xdr:to>
    <xdr:cxnSp macro="">
      <xdr:nvCxnSpPr>
        <xdr:cNvPr id="258" name="直線コネクタ 257"/>
        <xdr:cNvCxnSpPr/>
      </xdr:nvCxnSpPr>
      <xdr:spPr>
        <a:xfrm>
          <a:off x="16179800" y="145360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134257</xdr:rowOff>
    </xdr:to>
    <xdr:cxnSp macro="">
      <xdr:nvCxnSpPr>
        <xdr:cNvPr id="261" name="直線コネクタ 260"/>
        <xdr:cNvCxnSpPr/>
      </xdr:nvCxnSpPr>
      <xdr:spPr>
        <a:xfrm>
          <a:off x="15290800" y="144441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89</xdr:row>
      <xdr:rowOff>104321</xdr:rowOff>
    </xdr:to>
    <xdr:cxnSp macro="">
      <xdr:nvCxnSpPr>
        <xdr:cNvPr id="264" name="直線コネクタ 263"/>
        <xdr:cNvCxnSpPr/>
      </xdr:nvCxnSpPr>
      <xdr:spPr>
        <a:xfrm flipV="1">
          <a:off x="14401800" y="144441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104321</xdr:rowOff>
    </xdr:to>
    <xdr:cxnSp macro="">
      <xdr:nvCxnSpPr>
        <xdr:cNvPr id="267" name="直線コネクタ 266"/>
        <xdr:cNvCxnSpPr/>
      </xdr:nvCxnSpPr>
      <xdr:spPr>
        <a:xfrm>
          <a:off x="13512800" y="153518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71" name="テキスト ボックス 270"/>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7" name="円/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2315</xdr:rowOff>
    </xdr:from>
    <xdr:ext cx="762000" cy="259045"/>
    <xdr:sp macro="" textlink="">
      <xdr:nvSpPr>
        <xdr:cNvPr id="278" name="給与水準   （国との比較）該当値テキスト"/>
        <xdr:cNvSpPr txBox="1"/>
      </xdr:nvSpPr>
      <xdr:spPr>
        <a:xfrm>
          <a:off x="17106900" y="1440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9" name="円/楕円 278"/>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80" name="テキスト ボックス 27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83" name="円/楕円 282"/>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4" name="テキスト ボックス 283"/>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6" name="テキスト ボックス 285"/>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人口千人当たりの職員数は、類似団体、県平均とほぼ同水準にある。</a:t>
          </a:r>
          <a:endParaRPr lang="ja-JP" altLang="ja-JP" sz="1400">
            <a:effectLst/>
          </a:endParaRPr>
        </a:p>
        <a:p>
          <a:r>
            <a:rPr kumimoji="1" lang="ja-JP" altLang="ja-JP" sz="1100">
              <a:solidFill>
                <a:schemeClr val="dk1"/>
              </a:solidFill>
              <a:effectLst/>
              <a:latin typeface="+mn-lt"/>
              <a:ea typeface="+mn-ea"/>
              <a:cs typeface="+mn-cs"/>
            </a:rPr>
            <a:t>　本市では、平成１５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102341</xdr:rowOff>
    </xdr:from>
    <xdr:to>
      <xdr:col>24</xdr:col>
      <xdr:colOff>558800</xdr:colOff>
      <xdr:row>66</xdr:row>
      <xdr:rowOff>22225</xdr:rowOff>
    </xdr:to>
    <xdr:cxnSp macro="">
      <xdr:nvCxnSpPr>
        <xdr:cNvPr id="316" name="直線コネクタ 315"/>
        <xdr:cNvCxnSpPr/>
      </xdr:nvCxnSpPr>
      <xdr:spPr>
        <a:xfrm flipV="1">
          <a:off x="17018000" y="10217891"/>
          <a:ext cx="0" cy="1120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165752</xdr:rowOff>
    </xdr:from>
    <xdr:ext cx="762000" cy="259045"/>
    <xdr:sp macro="" textlink="">
      <xdr:nvSpPr>
        <xdr:cNvPr id="317" name="定員管理の状況最小値テキスト"/>
        <xdr:cNvSpPr txBox="1"/>
      </xdr:nvSpPr>
      <xdr:spPr>
        <a:xfrm>
          <a:off x="17106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24</xdr:col>
      <xdr:colOff>469900</xdr:colOff>
      <xdr:row>66</xdr:row>
      <xdr:rowOff>22225</xdr:rowOff>
    </xdr:from>
    <xdr:to>
      <xdr:col>24</xdr:col>
      <xdr:colOff>647700</xdr:colOff>
      <xdr:row>66</xdr:row>
      <xdr:rowOff>22225</xdr:rowOff>
    </xdr:to>
    <xdr:cxnSp macro="">
      <xdr:nvCxnSpPr>
        <xdr:cNvPr id="318" name="直線コネクタ 317"/>
        <xdr:cNvCxnSpPr/>
      </xdr:nvCxnSpPr>
      <xdr:spPr>
        <a:xfrm>
          <a:off x="16929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17268</xdr:rowOff>
    </xdr:from>
    <xdr:ext cx="762000" cy="259045"/>
    <xdr:sp macro="" textlink="">
      <xdr:nvSpPr>
        <xdr:cNvPr id="319" name="定員管理の状況最大値テキスト"/>
        <xdr:cNvSpPr txBox="1"/>
      </xdr:nvSpPr>
      <xdr:spPr>
        <a:xfrm>
          <a:off x="17106900" y="996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24</xdr:col>
      <xdr:colOff>469900</xdr:colOff>
      <xdr:row>59</xdr:row>
      <xdr:rowOff>102341</xdr:rowOff>
    </xdr:from>
    <xdr:to>
      <xdr:col>24</xdr:col>
      <xdr:colOff>647700</xdr:colOff>
      <xdr:row>59</xdr:row>
      <xdr:rowOff>102341</xdr:rowOff>
    </xdr:to>
    <xdr:cxnSp macro="">
      <xdr:nvCxnSpPr>
        <xdr:cNvPr id="320" name="直線コネクタ 319"/>
        <xdr:cNvCxnSpPr/>
      </xdr:nvCxnSpPr>
      <xdr:spPr>
        <a:xfrm>
          <a:off x="16929100" y="1021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70591</xdr:rowOff>
    </xdr:from>
    <xdr:to>
      <xdr:col>24</xdr:col>
      <xdr:colOff>558800</xdr:colOff>
      <xdr:row>62</xdr:row>
      <xdr:rowOff>82656</xdr:rowOff>
    </xdr:to>
    <xdr:cxnSp macro="">
      <xdr:nvCxnSpPr>
        <xdr:cNvPr id="321" name="直線コネクタ 320"/>
        <xdr:cNvCxnSpPr/>
      </xdr:nvCxnSpPr>
      <xdr:spPr>
        <a:xfrm flipV="1">
          <a:off x="16179800" y="1070049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46160</xdr:rowOff>
    </xdr:from>
    <xdr:ext cx="762000" cy="259045"/>
    <xdr:sp macro="" textlink="">
      <xdr:nvSpPr>
        <xdr:cNvPr id="322" name="定員管理の状況平均値テキスト"/>
        <xdr:cNvSpPr txBox="1"/>
      </xdr:nvSpPr>
      <xdr:spPr>
        <a:xfrm>
          <a:off x="17106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23" name="フローチャート : 判断 322"/>
        <xdr:cNvSpPr/>
      </xdr:nvSpPr>
      <xdr:spPr>
        <a:xfrm>
          <a:off x="16967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82656</xdr:rowOff>
    </xdr:to>
    <xdr:cxnSp macro="">
      <xdr:nvCxnSpPr>
        <xdr:cNvPr id="324" name="直線コネクタ 323"/>
        <xdr:cNvCxnSpPr/>
      </xdr:nvCxnSpPr>
      <xdr:spPr>
        <a:xfrm>
          <a:off x="15290800" y="107105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5" name="フローチャート : 判断 324"/>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6" name="テキスト ボックス 325"/>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80645</xdr:rowOff>
    </xdr:from>
    <xdr:to>
      <xdr:col>22</xdr:col>
      <xdr:colOff>203200</xdr:colOff>
      <xdr:row>62</xdr:row>
      <xdr:rowOff>80645</xdr:rowOff>
    </xdr:to>
    <xdr:cxnSp macro="">
      <xdr:nvCxnSpPr>
        <xdr:cNvPr id="327" name="直線コネクタ 326"/>
        <xdr:cNvCxnSpPr/>
      </xdr:nvCxnSpPr>
      <xdr:spPr>
        <a:xfrm>
          <a:off x="14401800" y="10710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8" name="フローチャート : 判断 327"/>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9" name="テキスト ボックス 328"/>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120862</xdr:rowOff>
    </xdr:to>
    <xdr:cxnSp macro="">
      <xdr:nvCxnSpPr>
        <xdr:cNvPr id="330" name="直線コネクタ 329"/>
        <xdr:cNvCxnSpPr/>
      </xdr:nvCxnSpPr>
      <xdr:spPr>
        <a:xfrm flipV="1">
          <a:off x="13512800" y="1071054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1" name="フローチャート : 判断 330"/>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2" name="テキスト ボックス 331"/>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3" name="フローチャート : 判断 332"/>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4" name="テキスト ボックス 333"/>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40" name="円/楕円 339"/>
        <xdr:cNvSpPr/>
      </xdr:nvSpPr>
      <xdr:spPr>
        <a:xfrm>
          <a:off x="169672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36318</xdr:rowOff>
    </xdr:from>
    <xdr:ext cx="762000" cy="259045"/>
    <xdr:sp macro="" textlink="">
      <xdr:nvSpPr>
        <xdr:cNvPr id="341" name="定員管理の状況該当値テキスト"/>
        <xdr:cNvSpPr txBox="1"/>
      </xdr:nvSpPr>
      <xdr:spPr>
        <a:xfrm>
          <a:off x="17106900" y="1049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31856</xdr:rowOff>
    </xdr:from>
    <xdr:to>
      <xdr:col>23</xdr:col>
      <xdr:colOff>457200</xdr:colOff>
      <xdr:row>62</xdr:row>
      <xdr:rowOff>133456</xdr:rowOff>
    </xdr:to>
    <xdr:sp macro="" textlink="">
      <xdr:nvSpPr>
        <xdr:cNvPr id="342" name="円/楕円 341"/>
        <xdr:cNvSpPr/>
      </xdr:nvSpPr>
      <xdr:spPr>
        <a:xfrm>
          <a:off x="16129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118233</xdr:rowOff>
    </xdr:from>
    <xdr:ext cx="736600" cy="259045"/>
    <xdr:sp macro="" textlink="">
      <xdr:nvSpPr>
        <xdr:cNvPr id="343" name="テキスト ボックス 342"/>
        <xdr:cNvSpPr txBox="1"/>
      </xdr:nvSpPr>
      <xdr:spPr>
        <a:xfrm>
          <a:off x="15798800" y="1074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29845</xdr:rowOff>
    </xdr:from>
    <xdr:to>
      <xdr:col>22</xdr:col>
      <xdr:colOff>254000</xdr:colOff>
      <xdr:row>62</xdr:row>
      <xdr:rowOff>131445</xdr:rowOff>
    </xdr:to>
    <xdr:sp macro="" textlink="">
      <xdr:nvSpPr>
        <xdr:cNvPr id="344" name="円/楕円 343"/>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116222</xdr:rowOff>
    </xdr:from>
    <xdr:ext cx="762000" cy="259045"/>
    <xdr:sp macro="" textlink="">
      <xdr:nvSpPr>
        <xdr:cNvPr id="345" name="テキスト ボックス 344"/>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6" name="円/楕円 345"/>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116222</xdr:rowOff>
    </xdr:from>
    <xdr:ext cx="762000" cy="259045"/>
    <xdr:sp macro="" textlink="">
      <xdr:nvSpPr>
        <xdr:cNvPr id="347" name="テキスト ボックス 346"/>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70062</xdr:rowOff>
    </xdr:from>
    <xdr:to>
      <xdr:col>19</xdr:col>
      <xdr:colOff>533400</xdr:colOff>
      <xdr:row>63</xdr:row>
      <xdr:rowOff>212</xdr:rowOff>
    </xdr:to>
    <xdr:sp macro="" textlink="">
      <xdr:nvSpPr>
        <xdr:cNvPr id="348" name="円/楕円 347"/>
        <xdr:cNvSpPr/>
      </xdr:nvSpPr>
      <xdr:spPr>
        <a:xfrm>
          <a:off x="13462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10389</xdr:rowOff>
    </xdr:from>
    <xdr:ext cx="762000" cy="259045"/>
    <xdr:sp macro="" textlink="">
      <xdr:nvSpPr>
        <xdr:cNvPr id="349" name="テキスト ボックス 348"/>
        <xdr:cNvSpPr txBox="1"/>
      </xdr:nvSpPr>
      <xdr:spPr>
        <a:xfrm>
          <a:off x="13131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実質公債費比率は前年度比で０．８ポイント減少し、近年減少傾向にある。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これまでの繰上償還の効果と既発債の償還が進んでいることにより、市債の元利償還金が約</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億円減少したことが主な要因である。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類似団体と比較し２．１ポイント低い状況であることから、引き続き低利な借入れによる公債費利子の軽減を図り、比率の改善に努める。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9" name="直線コネクタ 378"/>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80"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81" name="直線コネクタ 380"/>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2"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3" name="直線コネクタ 382"/>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54328</xdr:rowOff>
    </xdr:from>
    <xdr:to>
      <xdr:col>24</xdr:col>
      <xdr:colOff>558800</xdr:colOff>
      <xdr:row>38</xdr:row>
      <xdr:rowOff>161572</xdr:rowOff>
    </xdr:to>
    <xdr:cxnSp macro="">
      <xdr:nvCxnSpPr>
        <xdr:cNvPr id="384" name="直線コネクタ 383"/>
        <xdr:cNvCxnSpPr/>
      </xdr:nvCxnSpPr>
      <xdr:spPr>
        <a:xfrm flipV="1">
          <a:off x="16179800" y="6569428"/>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85672</xdr:rowOff>
    </xdr:from>
    <xdr:ext cx="762000" cy="259045"/>
    <xdr:sp macro="" textlink="">
      <xdr:nvSpPr>
        <xdr:cNvPr id="385"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113595</xdr:rowOff>
    </xdr:from>
    <xdr:to>
      <xdr:col>24</xdr:col>
      <xdr:colOff>609600</xdr:colOff>
      <xdr:row>40</xdr:row>
      <xdr:rowOff>43745</xdr:rowOff>
    </xdr:to>
    <xdr:sp macro="" textlink="">
      <xdr:nvSpPr>
        <xdr:cNvPr id="386" name="フローチャート : 判断 385"/>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161572</xdr:rowOff>
    </xdr:from>
    <xdr:to>
      <xdr:col>23</xdr:col>
      <xdr:colOff>406400</xdr:colOff>
      <xdr:row>40</xdr:row>
      <xdr:rowOff>19755</xdr:rowOff>
    </xdr:to>
    <xdr:cxnSp macro="">
      <xdr:nvCxnSpPr>
        <xdr:cNvPr id="387" name="直線コネクタ 386"/>
        <xdr:cNvCxnSpPr/>
      </xdr:nvCxnSpPr>
      <xdr:spPr>
        <a:xfrm flipV="1">
          <a:off x="15290800" y="66766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8" name="フローチャート : 判断 387"/>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95549</xdr:rowOff>
    </xdr:from>
    <xdr:ext cx="736600" cy="259045"/>
    <xdr:sp macro="" textlink="">
      <xdr:nvSpPr>
        <xdr:cNvPr id="389" name="テキスト ボックス 388"/>
        <xdr:cNvSpPr txBox="1"/>
      </xdr:nvSpPr>
      <xdr:spPr>
        <a:xfrm>
          <a:off x="15798800" y="695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19755</xdr:rowOff>
    </xdr:from>
    <xdr:to>
      <xdr:col>22</xdr:col>
      <xdr:colOff>203200</xdr:colOff>
      <xdr:row>41</xdr:row>
      <xdr:rowOff>116417</xdr:rowOff>
    </xdr:to>
    <xdr:cxnSp macro="">
      <xdr:nvCxnSpPr>
        <xdr:cNvPr id="390" name="直線コネクタ 389"/>
        <xdr:cNvCxnSpPr/>
      </xdr:nvCxnSpPr>
      <xdr:spPr>
        <a:xfrm flipV="1">
          <a:off x="14401800" y="6877755"/>
          <a:ext cx="8890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2" name="テキスト ボックス 39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116417</xdr:rowOff>
    </xdr:from>
    <xdr:to>
      <xdr:col>21</xdr:col>
      <xdr:colOff>0</xdr:colOff>
      <xdr:row>43</xdr:row>
      <xdr:rowOff>28222</xdr:rowOff>
    </xdr:to>
    <xdr:cxnSp macro="">
      <xdr:nvCxnSpPr>
        <xdr:cNvPr id="393" name="直線コネクタ 392"/>
        <xdr:cNvCxnSpPr/>
      </xdr:nvCxnSpPr>
      <xdr:spPr>
        <a:xfrm flipV="1">
          <a:off x="13512800" y="7145867"/>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92428</xdr:rowOff>
    </xdr:from>
    <xdr:to>
      <xdr:col>21</xdr:col>
      <xdr:colOff>50800</xdr:colOff>
      <xdr:row>42</xdr:row>
      <xdr:rowOff>22578</xdr:rowOff>
    </xdr:to>
    <xdr:sp macro="" textlink="">
      <xdr:nvSpPr>
        <xdr:cNvPr id="394" name="フローチャート : 判断 393"/>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7355</xdr:rowOff>
    </xdr:from>
    <xdr:ext cx="762000" cy="259045"/>
    <xdr:sp macro="" textlink="">
      <xdr:nvSpPr>
        <xdr:cNvPr id="395" name="テキスト ボックス 394"/>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6" name="フローチャート : 判断 395"/>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7" name="テキスト ボックス 396"/>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3528</xdr:rowOff>
    </xdr:from>
    <xdr:to>
      <xdr:col>24</xdr:col>
      <xdr:colOff>609600</xdr:colOff>
      <xdr:row>38</xdr:row>
      <xdr:rowOff>105128</xdr:rowOff>
    </xdr:to>
    <xdr:sp macro="" textlink="">
      <xdr:nvSpPr>
        <xdr:cNvPr id="403" name="円/楕円 402"/>
        <xdr:cNvSpPr/>
      </xdr:nvSpPr>
      <xdr:spPr>
        <a:xfrm>
          <a:off x="169672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20055</xdr:rowOff>
    </xdr:from>
    <xdr:ext cx="762000" cy="259045"/>
    <xdr:sp macro="" textlink="">
      <xdr:nvSpPr>
        <xdr:cNvPr id="404" name="公債費負担の状況該当値テキスト"/>
        <xdr:cNvSpPr txBox="1"/>
      </xdr:nvSpPr>
      <xdr:spPr>
        <a:xfrm>
          <a:off x="1710690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110772</xdr:rowOff>
    </xdr:from>
    <xdr:to>
      <xdr:col>23</xdr:col>
      <xdr:colOff>457200</xdr:colOff>
      <xdr:row>39</xdr:row>
      <xdr:rowOff>40922</xdr:rowOff>
    </xdr:to>
    <xdr:sp macro="" textlink="">
      <xdr:nvSpPr>
        <xdr:cNvPr id="405" name="円/楕円 404"/>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51099</xdr:rowOff>
    </xdr:from>
    <xdr:ext cx="736600" cy="259045"/>
    <xdr:sp macro="" textlink="">
      <xdr:nvSpPr>
        <xdr:cNvPr id="406" name="テキスト ボックス 405"/>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140405</xdr:rowOff>
    </xdr:from>
    <xdr:to>
      <xdr:col>22</xdr:col>
      <xdr:colOff>254000</xdr:colOff>
      <xdr:row>40</xdr:row>
      <xdr:rowOff>70555</xdr:rowOff>
    </xdr:to>
    <xdr:sp macro="" textlink="">
      <xdr:nvSpPr>
        <xdr:cNvPr id="407" name="円/楕円 406"/>
        <xdr:cNvSpPr/>
      </xdr:nvSpPr>
      <xdr:spPr>
        <a:xfrm>
          <a:off x="15240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80732</xdr:rowOff>
    </xdr:from>
    <xdr:ext cx="762000" cy="259045"/>
    <xdr:sp macro="" textlink="">
      <xdr:nvSpPr>
        <xdr:cNvPr id="408" name="テキスト ボックス 407"/>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65617</xdr:rowOff>
    </xdr:from>
    <xdr:to>
      <xdr:col>21</xdr:col>
      <xdr:colOff>50800</xdr:colOff>
      <xdr:row>41</xdr:row>
      <xdr:rowOff>167217</xdr:rowOff>
    </xdr:to>
    <xdr:sp macro="" textlink="">
      <xdr:nvSpPr>
        <xdr:cNvPr id="409" name="円/楕円 408"/>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410" name="テキスト ボックス 409"/>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148872</xdr:rowOff>
    </xdr:from>
    <xdr:to>
      <xdr:col>19</xdr:col>
      <xdr:colOff>533400</xdr:colOff>
      <xdr:row>43</xdr:row>
      <xdr:rowOff>79022</xdr:rowOff>
    </xdr:to>
    <xdr:sp macro="" textlink="">
      <xdr:nvSpPr>
        <xdr:cNvPr id="411" name="円/楕円 410"/>
        <xdr:cNvSpPr/>
      </xdr:nvSpPr>
      <xdr:spPr>
        <a:xfrm>
          <a:off x="13462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63799</xdr:rowOff>
    </xdr:from>
    <xdr:ext cx="762000" cy="259045"/>
    <xdr:sp macro="" textlink="">
      <xdr:nvSpPr>
        <xdr:cNvPr id="412" name="テキスト ボックス 411"/>
        <xdr:cNvSpPr txBox="1"/>
      </xdr:nvSpPr>
      <xdr:spPr>
        <a:xfrm>
          <a:off x="13131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将来負担比率は、前年度比で６．４ポイント減少し、マイナス数値となり、類似団体との比較では大幅に下回った数値となった。</a:t>
          </a:r>
          <a:endParaRPr lang="ja-JP" altLang="ja-JP" sz="1400">
            <a:effectLst/>
          </a:endParaRPr>
        </a:p>
        <a:p>
          <a:r>
            <a:rPr kumimoji="1" lang="ja-JP" altLang="ja-JP" sz="1100">
              <a:solidFill>
                <a:schemeClr val="dk1"/>
              </a:solidFill>
              <a:effectLst/>
              <a:latin typeface="+mn-lt"/>
              <a:ea typeface="+mn-ea"/>
              <a:cs typeface="+mn-cs"/>
            </a:rPr>
            <a:t>　一般会計の市債現在高の計画的な削減等により将来負担額が約３．５億円減少した他、将来負担を軽減する財源である充当可能基金が前年度比で約６．８億円増加したことが主な要因である。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65858</xdr:rowOff>
    </xdr:to>
    <xdr:cxnSp macro="">
      <xdr:nvCxnSpPr>
        <xdr:cNvPr id="443" name="直線コネクタ 442"/>
        <xdr:cNvCxnSpPr/>
      </xdr:nvCxnSpPr>
      <xdr:spPr>
        <a:xfrm flipV="1">
          <a:off x="17018000" y="2313214"/>
          <a:ext cx="0" cy="169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37935</xdr:rowOff>
    </xdr:from>
    <xdr:ext cx="762000" cy="259045"/>
    <xdr:sp macro="" textlink="">
      <xdr:nvSpPr>
        <xdr:cNvPr id="444" name="将来負担の状況最小値テキスト"/>
        <xdr:cNvSpPr txBox="1"/>
      </xdr:nvSpPr>
      <xdr:spPr>
        <a:xfrm>
          <a:off x="17106900" y="39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24</xdr:col>
      <xdr:colOff>469900</xdr:colOff>
      <xdr:row>23</xdr:row>
      <xdr:rowOff>65858</xdr:rowOff>
    </xdr:from>
    <xdr:to>
      <xdr:col>24</xdr:col>
      <xdr:colOff>647700</xdr:colOff>
      <xdr:row>23</xdr:row>
      <xdr:rowOff>65858</xdr:rowOff>
    </xdr:to>
    <xdr:cxnSp macro="">
      <xdr:nvCxnSpPr>
        <xdr:cNvPr id="445" name="直線コネクタ 444"/>
        <xdr:cNvCxnSpPr/>
      </xdr:nvCxnSpPr>
      <xdr:spPr>
        <a:xfrm>
          <a:off x="16929100" y="4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101600</xdr:rowOff>
    </xdr:from>
    <xdr:to>
      <xdr:col>23</xdr:col>
      <xdr:colOff>406400</xdr:colOff>
      <xdr:row>14</xdr:row>
      <xdr:rowOff>73206</xdr:rowOff>
    </xdr:to>
    <xdr:cxnSp macro="">
      <xdr:nvCxnSpPr>
        <xdr:cNvPr id="448" name="直線コネクタ 447"/>
        <xdr:cNvCxnSpPr/>
      </xdr:nvCxnSpPr>
      <xdr:spPr>
        <a:xfrm flipV="1">
          <a:off x="15290800" y="2330450"/>
          <a:ext cx="889000" cy="1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106606</xdr:rowOff>
    </xdr:from>
    <xdr:ext cx="762000" cy="259045"/>
    <xdr:sp macro="" textlink="">
      <xdr:nvSpPr>
        <xdr:cNvPr id="449" name="将来負担の状況平均値テキスト"/>
        <xdr:cNvSpPr txBox="1"/>
      </xdr:nvSpPr>
      <xdr:spPr>
        <a:xfrm>
          <a:off x="17106900" y="284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134529</xdr:rowOff>
    </xdr:from>
    <xdr:to>
      <xdr:col>24</xdr:col>
      <xdr:colOff>609600</xdr:colOff>
      <xdr:row>17</xdr:row>
      <xdr:rowOff>64679</xdr:rowOff>
    </xdr:to>
    <xdr:sp macro="" textlink="">
      <xdr:nvSpPr>
        <xdr:cNvPr id="450" name="フローチャート : 判断 449"/>
        <xdr:cNvSpPr/>
      </xdr:nvSpPr>
      <xdr:spPr>
        <a:xfrm>
          <a:off x="169672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73206</xdr:rowOff>
    </xdr:from>
    <xdr:to>
      <xdr:col>22</xdr:col>
      <xdr:colOff>203200</xdr:colOff>
      <xdr:row>15</xdr:row>
      <xdr:rowOff>148227</xdr:rowOff>
    </xdr:to>
    <xdr:cxnSp macro="">
      <xdr:nvCxnSpPr>
        <xdr:cNvPr id="451" name="直線コネクタ 450"/>
        <xdr:cNvCxnSpPr/>
      </xdr:nvCxnSpPr>
      <xdr:spPr>
        <a:xfrm flipV="1">
          <a:off x="14401800" y="2473506"/>
          <a:ext cx="889000" cy="2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87993</xdr:rowOff>
    </xdr:from>
    <xdr:to>
      <xdr:col>23</xdr:col>
      <xdr:colOff>457200</xdr:colOff>
      <xdr:row>17</xdr:row>
      <xdr:rowOff>18143</xdr:rowOff>
    </xdr:to>
    <xdr:sp macro="" textlink="">
      <xdr:nvSpPr>
        <xdr:cNvPr id="452" name="フローチャート : 判断 451"/>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2920</xdr:rowOff>
    </xdr:from>
    <xdr:ext cx="736600" cy="259045"/>
    <xdr:sp macro="" textlink="">
      <xdr:nvSpPr>
        <xdr:cNvPr id="453" name="テキスト ボックス 452"/>
        <xdr:cNvSpPr txBox="1"/>
      </xdr:nvSpPr>
      <xdr:spPr>
        <a:xfrm>
          <a:off x="15798800" y="291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148227</xdr:rowOff>
    </xdr:from>
    <xdr:to>
      <xdr:col>21</xdr:col>
      <xdr:colOff>0</xdr:colOff>
      <xdr:row>17</xdr:row>
      <xdr:rowOff>55245</xdr:rowOff>
    </xdr:to>
    <xdr:cxnSp macro="">
      <xdr:nvCxnSpPr>
        <xdr:cNvPr id="454" name="直線コネクタ 453"/>
        <xdr:cNvCxnSpPr/>
      </xdr:nvCxnSpPr>
      <xdr:spPr>
        <a:xfrm flipV="1">
          <a:off x="13512800" y="2719977"/>
          <a:ext cx="889000" cy="2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59599</xdr:rowOff>
    </xdr:from>
    <xdr:to>
      <xdr:col>22</xdr:col>
      <xdr:colOff>254000</xdr:colOff>
      <xdr:row>17</xdr:row>
      <xdr:rowOff>161199</xdr:rowOff>
    </xdr:to>
    <xdr:sp macro="" textlink="">
      <xdr:nvSpPr>
        <xdr:cNvPr id="455" name="フローチャート : 判断 454"/>
        <xdr:cNvSpPr/>
      </xdr:nvSpPr>
      <xdr:spPr>
        <a:xfrm>
          <a:off x="15240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145976</xdr:rowOff>
    </xdr:from>
    <xdr:ext cx="762000" cy="259045"/>
    <xdr:sp macro="" textlink="">
      <xdr:nvSpPr>
        <xdr:cNvPr id="456" name="テキスト ボックス 455"/>
        <xdr:cNvSpPr txBox="1"/>
      </xdr:nvSpPr>
      <xdr:spPr>
        <a:xfrm>
          <a:off x="14909800" y="30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82913</xdr:rowOff>
    </xdr:from>
    <xdr:to>
      <xdr:col>21</xdr:col>
      <xdr:colOff>50800</xdr:colOff>
      <xdr:row>19</xdr:row>
      <xdr:rowOff>13063</xdr:rowOff>
    </xdr:to>
    <xdr:sp macro="" textlink="">
      <xdr:nvSpPr>
        <xdr:cNvPr id="457" name="フローチャート : 判断 456"/>
        <xdr:cNvSpPr/>
      </xdr:nvSpPr>
      <xdr:spPr>
        <a:xfrm>
          <a:off x="14351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169290</xdr:rowOff>
    </xdr:from>
    <xdr:ext cx="762000" cy="259045"/>
    <xdr:sp macro="" textlink="">
      <xdr:nvSpPr>
        <xdr:cNvPr id="458" name="テキスト ボックス 457"/>
        <xdr:cNvSpPr txBox="1"/>
      </xdr:nvSpPr>
      <xdr:spPr>
        <a:xfrm>
          <a:off x="14020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14877</xdr:rowOff>
    </xdr:from>
    <xdr:to>
      <xdr:col>19</xdr:col>
      <xdr:colOff>533400</xdr:colOff>
      <xdr:row>19</xdr:row>
      <xdr:rowOff>116477</xdr:rowOff>
    </xdr:to>
    <xdr:sp macro="" textlink="">
      <xdr:nvSpPr>
        <xdr:cNvPr id="459" name="フローチャート : 判断 458"/>
        <xdr:cNvSpPr/>
      </xdr:nvSpPr>
      <xdr:spPr>
        <a:xfrm>
          <a:off x="13462000" y="3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101254</xdr:rowOff>
    </xdr:from>
    <xdr:ext cx="762000" cy="259045"/>
    <xdr:sp macro="" textlink="">
      <xdr:nvSpPr>
        <xdr:cNvPr id="460" name="テキスト ボックス 459"/>
        <xdr:cNvSpPr txBox="1"/>
      </xdr:nvSpPr>
      <xdr:spPr>
        <a:xfrm>
          <a:off x="13131800" y="33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50800</xdr:rowOff>
    </xdr:from>
    <xdr:to>
      <xdr:col>23</xdr:col>
      <xdr:colOff>457200</xdr:colOff>
      <xdr:row>13</xdr:row>
      <xdr:rowOff>152400</xdr:rowOff>
    </xdr:to>
    <xdr:sp macro="" textlink="">
      <xdr:nvSpPr>
        <xdr:cNvPr id="466" name="円/楕円 465"/>
        <xdr:cNvSpPr/>
      </xdr:nvSpPr>
      <xdr:spPr>
        <a:xfrm>
          <a:off x="16129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162577</xdr:rowOff>
    </xdr:from>
    <xdr:ext cx="736600" cy="259045"/>
    <xdr:sp macro="" textlink="">
      <xdr:nvSpPr>
        <xdr:cNvPr id="467" name="テキスト ボックス 466"/>
        <xdr:cNvSpPr txBox="1"/>
      </xdr:nvSpPr>
      <xdr:spPr>
        <a:xfrm>
          <a:off x="15798800" y="204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22406</xdr:rowOff>
    </xdr:from>
    <xdr:to>
      <xdr:col>22</xdr:col>
      <xdr:colOff>254000</xdr:colOff>
      <xdr:row>14</xdr:row>
      <xdr:rowOff>124006</xdr:rowOff>
    </xdr:to>
    <xdr:sp macro="" textlink="">
      <xdr:nvSpPr>
        <xdr:cNvPr id="468" name="円/楕円 467"/>
        <xdr:cNvSpPr/>
      </xdr:nvSpPr>
      <xdr:spPr>
        <a:xfrm>
          <a:off x="15240000" y="24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134183</xdr:rowOff>
    </xdr:from>
    <xdr:ext cx="762000" cy="259045"/>
    <xdr:sp macro="" textlink="">
      <xdr:nvSpPr>
        <xdr:cNvPr id="469" name="テキスト ボックス 468"/>
        <xdr:cNvSpPr txBox="1"/>
      </xdr:nvSpPr>
      <xdr:spPr>
        <a:xfrm>
          <a:off x="14909800" y="219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97427</xdr:rowOff>
    </xdr:from>
    <xdr:to>
      <xdr:col>21</xdr:col>
      <xdr:colOff>50800</xdr:colOff>
      <xdr:row>16</xdr:row>
      <xdr:rowOff>27577</xdr:rowOff>
    </xdr:to>
    <xdr:sp macro="" textlink="">
      <xdr:nvSpPr>
        <xdr:cNvPr id="470" name="円/楕円 469"/>
        <xdr:cNvSpPr/>
      </xdr:nvSpPr>
      <xdr:spPr>
        <a:xfrm>
          <a:off x="14351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37754</xdr:rowOff>
    </xdr:from>
    <xdr:ext cx="762000" cy="259045"/>
    <xdr:sp macro="" textlink="">
      <xdr:nvSpPr>
        <xdr:cNvPr id="471" name="テキスト ボックス 470"/>
        <xdr:cNvSpPr txBox="1"/>
      </xdr:nvSpPr>
      <xdr:spPr>
        <a:xfrm>
          <a:off x="14020800" y="243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4445</xdr:rowOff>
    </xdr:from>
    <xdr:to>
      <xdr:col>19</xdr:col>
      <xdr:colOff>533400</xdr:colOff>
      <xdr:row>17</xdr:row>
      <xdr:rowOff>106045</xdr:rowOff>
    </xdr:to>
    <xdr:sp macro="" textlink="">
      <xdr:nvSpPr>
        <xdr:cNvPr id="472" name="円/楕円 471"/>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116222</xdr:rowOff>
    </xdr:from>
    <xdr:ext cx="762000" cy="259045"/>
    <xdr:sp macro="" textlink="">
      <xdr:nvSpPr>
        <xdr:cNvPr id="473" name="テキスト ボックス 472"/>
        <xdr:cNvSpPr txBox="1"/>
      </xdr:nvSpPr>
      <xdr:spPr>
        <a:xfrm>
          <a:off x="13131800" y="26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職員給に係る地域手当の導入により、人件費は前年度と比較し増加したものの、充当する特定財源の増加により、</a:t>
          </a:r>
          <a:r>
            <a:rPr kumimoji="1" lang="ja-JP" altLang="ja-JP" sz="1100">
              <a:solidFill>
                <a:schemeClr val="dk1"/>
              </a:solidFill>
              <a:effectLst/>
              <a:latin typeface="+mn-lt"/>
              <a:ea typeface="+mn-ea"/>
              <a:cs typeface="+mn-cs"/>
            </a:rPr>
            <a:t>経常経費充当一般財源は０．２％減少した。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分母となる経常一般財源は、</a:t>
          </a:r>
          <a:r>
            <a:rPr lang="ja-JP" altLang="ja-JP" sz="1100">
              <a:solidFill>
                <a:schemeClr val="dk1"/>
              </a:solidFill>
              <a:effectLst/>
              <a:latin typeface="+mn-lt"/>
              <a:ea typeface="+mn-ea"/>
              <a:cs typeface="+mn-cs"/>
            </a:rPr>
            <a:t>地方交付税等が減少した一方、 地方税、地方消費税交付金等の影響で</a:t>
          </a:r>
          <a:r>
            <a:rPr kumimoji="1" lang="ja-JP" altLang="ja-JP" sz="1100">
              <a:solidFill>
                <a:schemeClr val="dk1"/>
              </a:solidFill>
              <a:effectLst/>
              <a:latin typeface="+mn-lt"/>
              <a:ea typeface="+mn-ea"/>
              <a:cs typeface="+mn-cs"/>
            </a:rPr>
            <a:t>微増となったため、人件費に係る経常収支比率は０．３ポイント減少した。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41275</xdr:rowOff>
    </xdr:from>
    <xdr:to>
      <xdr:col>7</xdr:col>
      <xdr:colOff>15875</xdr:colOff>
      <xdr:row>41</xdr:row>
      <xdr:rowOff>41275</xdr:rowOff>
    </xdr:to>
    <xdr:cxnSp macro="">
      <xdr:nvCxnSpPr>
        <xdr:cNvPr id="65" name="直線コネクタ 64"/>
        <xdr:cNvCxnSpPr/>
      </xdr:nvCxnSpPr>
      <xdr:spPr>
        <a:xfrm flipV="1">
          <a:off x="4826000" y="5699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13352</xdr:rowOff>
    </xdr:from>
    <xdr:ext cx="762000" cy="259045"/>
    <xdr:sp macro="" textlink="">
      <xdr:nvSpPr>
        <xdr:cNvPr id="66" name="人件費最小値テキスト"/>
        <xdr:cNvSpPr txBox="1"/>
      </xdr:nvSpPr>
      <xdr:spPr>
        <a:xfrm>
          <a:off x="4914900" y="70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41</xdr:row>
      <xdr:rowOff>41275</xdr:rowOff>
    </xdr:from>
    <xdr:to>
      <xdr:col>7</xdr:col>
      <xdr:colOff>104775</xdr:colOff>
      <xdr:row>41</xdr:row>
      <xdr:rowOff>41275</xdr:rowOff>
    </xdr:to>
    <xdr:cxnSp macro="">
      <xdr:nvCxnSpPr>
        <xdr:cNvPr id="67" name="直線コネクタ 66"/>
        <xdr:cNvCxnSpPr/>
      </xdr:nvCxnSpPr>
      <xdr:spPr>
        <a:xfrm>
          <a:off x="4737100" y="707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127652</xdr:rowOff>
    </xdr:from>
    <xdr:ext cx="762000" cy="259045"/>
    <xdr:sp macro="" textlink="">
      <xdr:nvSpPr>
        <xdr:cNvPr id="68" name="人件費最大値テキスト"/>
        <xdr:cNvSpPr txBox="1"/>
      </xdr:nvSpPr>
      <xdr:spPr>
        <a:xfrm>
          <a:off x="4914900" y="544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41275</xdr:rowOff>
    </xdr:from>
    <xdr:to>
      <xdr:col>7</xdr:col>
      <xdr:colOff>104775</xdr:colOff>
      <xdr:row>33</xdr:row>
      <xdr:rowOff>41275</xdr:rowOff>
    </xdr:to>
    <xdr:cxnSp macro="">
      <xdr:nvCxnSpPr>
        <xdr:cNvPr id="69" name="直線コネクタ 68"/>
        <xdr:cNvCxnSpPr/>
      </xdr:nvCxnSpPr>
      <xdr:spPr>
        <a:xfrm>
          <a:off x="4737100" y="56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12700</xdr:rowOff>
    </xdr:from>
    <xdr:to>
      <xdr:col>7</xdr:col>
      <xdr:colOff>15875</xdr:colOff>
      <xdr:row>37</xdr:row>
      <xdr:rowOff>55563</xdr:rowOff>
    </xdr:to>
    <xdr:cxnSp macro="">
      <xdr:nvCxnSpPr>
        <xdr:cNvPr id="70" name="直線コネクタ 69"/>
        <xdr:cNvCxnSpPr/>
      </xdr:nvCxnSpPr>
      <xdr:spPr>
        <a:xfrm flipV="1">
          <a:off x="3987800" y="63563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148290</xdr:rowOff>
    </xdr:from>
    <xdr:ext cx="762000" cy="259045"/>
    <xdr:sp macro="" textlink="">
      <xdr:nvSpPr>
        <xdr:cNvPr id="71" name="人件費平均値テキスト"/>
        <xdr:cNvSpPr txBox="1"/>
      </xdr:nvSpPr>
      <xdr:spPr>
        <a:xfrm>
          <a:off x="4914900" y="6320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4763</xdr:rowOff>
    </xdr:from>
    <xdr:to>
      <xdr:col>7</xdr:col>
      <xdr:colOff>66675</xdr:colOff>
      <xdr:row>37</xdr:row>
      <xdr:rowOff>106363</xdr:rowOff>
    </xdr:to>
    <xdr:sp macro="" textlink="">
      <xdr:nvSpPr>
        <xdr:cNvPr id="72" name="フローチャート : 判断 71"/>
        <xdr:cNvSpPr/>
      </xdr:nvSpPr>
      <xdr:spPr>
        <a:xfrm>
          <a:off x="4775200" y="63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55563</xdr:rowOff>
    </xdr:from>
    <xdr:to>
      <xdr:col>5</xdr:col>
      <xdr:colOff>549275</xdr:colOff>
      <xdr:row>37</xdr:row>
      <xdr:rowOff>55563</xdr:rowOff>
    </xdr:to>
    <xdr:cxnSp macro="">
      <xdr:nvCxnSpPr>
        <xdr:cNvPr id="73" name="直線コネクタ 72"/>
        <xdr:cNvCxnSpPr/>
      </xdr:nvCxnSpPr>
      <xdr:spPr>
        <a:xfrm>
          <a:off x="3098800" y="62277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33338</xdr:rowOff>
    </xdr:from>
    <xdr:to>
      <xdr:col>5</xdr:col>
      <xdr:colOff>600075</xdr:colOff>
      <xdr:row>37</xdr:row>
      <xdr:rowOff>134938</xdr:rowOff>
    </xdr:to>
    <xdr:sp macro="" textlink="">
      <xdr:nvSpPr>
        <xdr:cNvPr id="74" name="フローチャート : 判断 73"/>
        <xdr:cNvSpPr/>
      </xdr:nvSpPr>
      <xdr:spPr>
        <a:xfrm>
          <a:off x="3937000" y="637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119715</xdr:rowOff>
    </xdr:from>
    <xdr:ext cx="736600" cy="259045"/>
    <xdr:sp macro="" textlink="">
      <xdr:nvSpPr>
        <xdr:cNvPr id="75" name="テキスト ボックス 74"/>
        <xdr:cNvSpPr txBox="1"/>
      </xdr:nvSpPr>
      <xdr:spPr>
        <a:xfrm>
          <a:off x="3606800" y="646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55563</xdr:rowOff>
    </xdr:from>
    <xdr:to>
      <xdr:col>4</xdr:col>
      <xdr:colOff>346075</xdr:colOff>
      <xdr:row>36</xdr:row>
      <xdr:rowOff>127000</xdr:rowOff>
    </xdr:to>
    <xdr:cxnSp macro="">
      <xdr:nvCxnSpPr>
        <xdr:cNvPr id="76" name="直線コネクタ 75"/>
        <xdr:cNvCxnSpPr/>
      </xdr:nvCxnSpPr>
      <xdr:spPr>
        <a:xfrm flipV="1">
          <a:off x="2209800" y="622776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61913</xdr:rowOff>
    </xdr:from>
    <xdr:to>
      <xdr:col>4</xdr:col>
      <xdr:colOff>396875</xdr:colOff>
      <xdr:row>37</xdr:row>
      <xdr:rowOff>163513</xdr:rowOff>
    </xdr:to>
    <xdr:sp macro="" textlink="">
      <xdr:nvSpPr>
        <xdr:cNvPr id="77" name="フローチャート : 判断 76"/>
        <xdr:cNvSpPr/>
      </xdr:nvSpPr>
      <xdr:spPr>
        <a:xfrm>
          <a:off x="3048000" y="64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148290</xdr:rowOff>
    </xdr:from>
    <xdr:ext cx="762000" cy="259045"/>
    <xdr:sp macro="" textlink="">
      <xdr:nvSpPr>
        <xdr:cNvPr id="78" name="テキスト ボックス 77"/>
        <xdr:cNvSpPr txBox="1"/>
      </xdr:nvSpPr>
      <xdr:spPr>
        <a:xfrm>
          <a:off x="2717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12700</xdr:rowOff>
    </xdr:to>
    <xdr:cxnSp macro="">
      <xdr:nvCxnSpPr>
        <xdr:cNvPr id="79" name="直線コネクタ 78"/>
        <xdr:cNvCxnSpPr/>
      </xdr:nvCxnSpPr>
      <xdr:spPr>
        <a:xfrm flipV="1">
          <a:off x="1320800" y="629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19050</xdr:rowOff>
    </xdr:from>
    <xdr:to>
      <xdr:col>3</xdr:col>
      <xdr:colOff>193675</xdr:colOff>
      <xdr:row>38</xdr:row>
      <xdr:rowOff>120650</xdr:rowOff>
    </xdr:to>
    <xdr:sp macro="" textlink="">
      <xdr:nvSpPr>
        <xdr:cNvPr id="80" name="フローチャート : 判断 79"/>
        <xdr:cNvSpPr/>
      </xdr:nvSpPr>
      <xdr:spPr>
        <a:xfrm>
          <a:off x="2159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105427</xdr:rowOff>
    </xdr:from>
    <xdr:ext cx="762000" cy="259045"/>
    <xdr:sp macro="" textlink="">
      <xdr:nvSpPr>
        <xdr:cNvPr id="81" name="テキスト ボックス 80"/>
        <xdr:cNvSpPr txBox="1"/>
      </xdr:nvSpPr>
      <xdr:spPr>
        <a:xfrm>
          <a:off x="1828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82" name="フローチャート : 判断 81"/>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83" name="テキスト ボックス 82"/>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89" name="円/楕円 88"/>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149877</xdr:rowOff>
    </xdr:from>
    <xdr:ext cx="762000" cy="259045"/>
    <xdr:sp macro="" textlink="">
      <xdr:nvSpPr>
        <xdr:cNvPr id="90" name="人件費該当値テキスト"/>
        <xdr:cNvSpPr txBox="1"/>
      </xdr:nvSpPr>
      <xdr:spPr>
        <a:xfrm>
          <a:off x="49149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4763</xdr:rowOff>
    </xdr:from>
    <xdr:to>
      <xdr:col>5</xdr:col>
      <xdr:colOff>600075</xdr:colOff>
      <xdr:row>37</xdr:row>
      <xdr:rowOff>106363</xdr:rowOff>
    </xdr:to>
    <xdr:sp macro="" textlink="">
      <xdr:nvSpPr>
        <xdr:cNvPr id="91" name="円/楕円 90"/>
        <xdr:cNvSpPr/>
      </xdr:nvSpPr>
      <xdr:spPr>
        <a:xfrm>
          <a:off x="3937000" y="63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116540</xdr:rowOff>
    </xdr:from>
    <xdr:ext cx="736600" cy="259045"/>
    <xdr:sp macro="" textlink="">
      <xdr:nvSpPr>
        <xdr:cNvPr id="92" name="テキスト ボックス 91"/>
        <xdr:cNvSpPr txBox="1"/>
      </xdr:nvSpPr>
      <xdr:spPr>
        <a:xfrm>
          <a:off x="3606800" y="61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4763</xdr:rowOff>
    </xdr:from>
    <xdr:to>
      <xdr:col>4</xdr:col>
      <xdr:colOff>396875</xdr:colOff>
      <xdr:row>36</xdr:row>
      <xdr:rowOff>106363</xdr:rowOff>
    </xdr:to>
    <xdr:sp macro="" textlink="">
      <xdr:nvSpPr>
        <xdr:cNvPr id="93" name="円/楕円 92"/>
        <xdr:cNvSpPr/>
      </xdr:nvSpPr>
      <xdr:spPr>
        <a:xfrm>
          <a:off x="3048000" y="61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116540</xdr:rowOff>
    </xdr:from>
    <xdr:ext cx="762000" cy="259045"/>
    <xdr:sp macro="" textlink="">
      <xdr:nvSpPr>
        <xdr:cNvPr id="94" name="テキスト ボックス 93"/>
        <xdr:cNvSpPr txBox="1"/>
      </xdr:nvSpPr>
      <xdr:spPr>
        <a:xfrm>
          <a:off x="2717800" y="594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5" name="円/楕円 94"/>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6" name="テキスト ボックス 95"/>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7" name="円/楕円 96"/>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8" name="テキスト ボックス 97"/>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a:t>
          </a:r>
          <a:r>
            <a:rPr lang="ja-JP" altLang="ja-JP" sz="1100">
              <a:solidFill>
                <a:schemeClr val="dk1"/>
              </a:solidFill>
              <a:effectLst/>
              <a:latin typeface="+mn-lt"/>
              <a:ea typeface="+mn-ea"/>
              <a:cs typeface="+mn-cs"/>
            </a:rPr>
            <a:t>臨時職員の賃金単価の見直し等により</a:t>
          </a:r>
          <a:r>
            <a:rPr kumimoji="1" lang="ja-JP" altLang="ja-JP" sz="1100">
              <a:solidFill>
                <a:schemeClr val="dk1"/>
              </a:solidFill>
              <a:effectLst/>
              <a:latin typeface="+mn-lt"/>
              <a:ea typeface="+mn-ea"/>
              <a:cs typeface="+mn-cs"/>
            </a:rPr>
            <a:t>増加（前年度比４．０％）した。</a:t>
          </a:r>
          <a:endParaRPr lang="ja-JP" altLang="ja-JP" sz="1400">
            <a:effectLst/>
          </a:endParaRPr>
        </a:p>
        <a:p>
          <a:r>
            <a:rPr kumimoji="1" lang="ja-JP" altLang="ja-JP" sz="1100">
              <a:solidFill>
                <a:schemeClr val="dk1"/>
              </a:solidFill>
              <a:effectLst/>
              <a:latin typeface="+mn-lt"/>
              <a:ea typeface="+mn-ea"/>
              <a:cs typeface="+mn-cs"/>
            </a:rPr>
            <a:t>　分母となる経常一般財源は</a:t>
          </a:r>
          <a:r>
            <a:rPr lang="ja-JP" altLang="ja-JP" sz="1100">
              <a:solidFill>
                <a:schemeClr val="dk1"/>
              </a:solidFill>
              <a:effectLst/>
              <a:latin typeface="+mn-lt"/>
              <a:ea typeface="+mn-ea"/>
              <a:cs typeface="+mn-cs"/>
            </a:rPr>
            <a:t>地方交付税等が減少した一方、 地方税、地方消費税交付金等が増加したが、全体では</a:t>
          </a:r>
          <a:r>
            <a:rPr kumimoji="1" lang="ja-JP" altLang="ja-JP" sz="1100">
              <a:solidFill>
                <a:schemeClr val="dk1"/>
              </a:solidFill>
              <a:effectLst/>
              <a:latin typeface="+mn-lt"/>
              <a:ea typeface="+mn-ea"/>
              <a:cs typeface="+mn-cs"/>
            </a:rPr>
            <a:t>微増（１．３％）に留まったため、物件費に係る経常収支比率は０．４ポイント増加した。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53522</xdr:rowOff>
    </xdr:to>
    <xdr:cxnSp macro="">
      <xdr:nvCxnSpPr>
        <xdr:cNvPr id="128" name="直線コネクタ 127"/>
        <xdr:cNvCxnSpPr/>
      </xdr:nvCxnSpPr>
      <xdr:spPr>
        <a:xfrm flipV="1">
          <a:off x="16510000" y="22333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9"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30" name="直線コネクタ 129"/>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31"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32" name="直線コネクタ 131"/>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86178</xdr:rowOff>
    </xdr:from>
    <xdr:to>
      <xdr:col>24</xdr:col>
      <xdr:colOff>31750</xdr:colOff>
      <xdr:row>19</xdr:row>
      <xdr:rowOff>151493</xdr:rowOff>
    </xdr:to>
    <xdr:cxnSp macro="">
      <xdr:nvCxnSpPr>
        <xdr:cNvPr id="133" name="直線コネクタ 132"/>
        <xdr:cNvCxnSpPr/>
      </xdr:nvCxnSpPr>
      <xdr:spPr>
        <a:xfrm>
          <a:off x="15671800" y="3343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84563</xdr:rowOff>
    </xdr:from>
    <xdr:ext cx="762000" cy="259045"/>
    <xdr:sp macro="" textlink="">
      <xdr:nvSpPr>
        <xdr:cNvPr id="134" name="物件費平均値テキスト"/>
        <xdr:cNvSpPr txBox="1"/>
      </xdr:nvSpPr>
      <xdr:spPr>
        <a:xfrm>
          <a:off x="16598900" y="2827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68036</xdr:rowOff>
    </xdr:from>
    <xdr:to>
      <xdr:col>24</xdr:col>
      <xdr:colOff>82550</xdr:colOff>
      <xdr:row>17</xdr:row>
      <xdr:rowOff>169636</xdr:rowOff>
    </xdr:to>
    <xdr:sp macro="" textlink="">
      <xdr:nvSpPr>
        <xdr:cNvPr id="135" name="フローチャート : 判断 134"/>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53522</xdr:rowOff>
    </xdr:from>
    <xdr:to>
      <xdr:col>22</xdr:col>
      <xdr:colOff>565150</xdr:colOff>
      <xdr:row>19</xdr:row>
      <xdr:rowOff>86178</xdr:rowOff>
    </xdr:to>
    <xdr:cxnSp macro="">
      <xdr:nvCxnSpPr>
        <xdr:cNvPr id="136" name="直線コネクタ 135"/>
        <xdr:cNvCxnSpPr/>
      </xdr:nvCxnSpPr>
      <xdr:spPr>
        <a:xfrm>
          <a:off x="14782800" y="3311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68036</xdr:rowOff>
    </xdr:from>
    <xdr:to>
      <xdr:col>22</xdr:col>
      <xdr:colOff>615950</xdr:colOff>
      <xdr:row>17</xdr:row>
      <xdr:rowOff>169636</xdr:rowOff>
    </xdr:to>
    <xdr:sp macro="" textlink="">
      <xdr:nvSpPr>
        <xdr:cNvPr id="137" name="フローチャート : 判断 136"/>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8363</xdr:rowOff>
    </xdr:from>
    <xdr:ext cx="736600" cy="259045"/>
    <xdr:sp macro="" textlink="">
      <xdr:nvSpPr>
        <xdr:cNvPr id="138" name="テキスト ボックス 137"/>
        <xdr:cNvSpPr txBox="1"/>
      </xdr:nvSpPr>
      <xdr:spPr>
        <a:xfrm>
          <a:off x="15290800" y="2751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110671</xdr:rowOff>
    </xdr:from>
    <xdr:to>
      <xdr:col>21</xdr:col>
      <xdr:colOff>361950</xdr:colOff>
      <xdr:row>19</xdr:row>
      <xdr:rowOff>53522</xdr:rowOff>
    </xdr:to>
    <xdr:cxnSp macro="">
      <xdr:nvCxnSpPr>
        <xdr:cNvPr id="139" name="直線コネクタ 138"/>
        <xdr:cNvCxnSpPr/>
      </xdr:nvCxnSpPr>
      <xdr:spPr>
        <a:xfrm>
          <a:off x="13893800" y="3196771"/>
          <a:ext cx="8890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40" name="フローチャート : 判断 139"/>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41" name="テキスト ボックス 140"/>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110671</xdr:rowOff>
    </xdr:from>
    <xdr:to>
      <xdr:col>20</xdr:col>
      <xdr:colOff>158750</xdr:colOff>
      <xdr:row>19</xdr:row>
      <xdr:rowOff>86178</xdr:rowOff>
    </xdr:to>
    <xdr:cxnSp macro="">
      <xdr:nvCxnSpPr>
        <xdr:cNvPr id="142" name="直線コネクタ 141"/>
        <xdr:cNvCxnSpPr/>
      </xdr:nvCxnSpPr>
      <xdr:spPr>
        <a:xfrm flipV="1">
          <a:off x="13004800" y="319677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43543</xdr:rowOff>
    </xdr:from>
    <xdr:to>
      <xdr:col>20</xdr:col>
      <xdr:colOff>209550</xdr:colOff>
      <xdr:row>16</xdr:row>
      <xdr:rowOff>145143</xdr:rowOff>
    </xdr:to>
    <xdr:sp macro="" textlink="">
      <xdr:nvSpPr>
        <xdr:cNvPr id="143" name="フローチャート : 判断 142"/>
        <xdr:cNvSpPr/>
      </xdr:nvSpPr>
      <xdr:spPr>
        <a:xfrm>
          <a:off x="13843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155320</xdr:rowOff>
    </xdr:from>
    <xdr:ext cx="762000" cy="259045"/>
    <xdr:sp macro="" textlink="">
      <xdr:nvSpPr>
        <xdr:cNvPr id="144" name="テキスト ボックス 143"/>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5" name="フローチャート : 判断 144"/>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6" name="テキスト ボックス 145"/>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100693</xdr:rowOff>
    </xdr:from>
    <xdr:to>
      <xdr:col>24</xdr:col>
      <xdr:colOff>82550</xdr:colOff>
      <xdr:row>20</xdr:row>
      <xdr:rowOff>30843</xdr:rowOff>
    </xdr:to>
    <xdr:sp macro="" textlink="">
      <xdr:nvSpPr>
        <xdr:cNvPr id="152" name="円/楕円 151"/>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72770</xdr:rowOff>
    </xdr:from>
    <xdr:ext cx="762000" cy="259045"/>
    <xdr:sp macro="" textlink="">
      <xdr:nvSpPr>
        <xdr:cNvPr id="153"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35378</xdr:rowOff>
    </xdr:from>
    <xdr:to>
      <xdr:col>22</xdr:col>
      <xdr:colOff>615950</xdr:colOff>
      <xdr:row>19</xdr:row>
      <xdr:rowOff>136978</xdr:rowOff>
    </xdr:to>
    <xdr:sp macro="" textlink="">
      <xdr:nvSpPr>
        <xdr:cNvPr id="154" name="円/楕円 153"/>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121755</xdr:rowOff>
    </xdr:from>
    <xdr:ext cx="736600" cy="259045"/>
    <xdr:sp macro="" textlink="">
      <xdr:nvSpPr>
        <xdr:cNvPr id="155" name="テキスト ボックス 154"/>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2722</xdr:rowOff>
    </xdr:from>
    <xdr:to>
      <xdr:col>21</xdr:col>
      <xdr:colOff>412750</xdr:colOff>
      <xdr:row>19</xdr:row>
      <xdr:rowOff>104322</xdr:rowOff>
    </xdr:to>
    <xdr:sp macro="" textlink="">
      <xdr:nvSpPr>
        <xdr:cNvPr id="156" name="円/楕円 155"/>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89099</xdr:rowOff>
    </xdr:from>
    <xdr:ext cx="762000" cy="259045"/>
    <xdr:sp macro="" textlink="">
      <xdr:nvSpPr>
        <xdr:cNvPr id="157" name="テキスト ボックス 156"/>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59871</xdr:rowOff>
    </xdr:from>
    <xdr:to>
      <xdr:col>20</xdr:col>
      <xdr:colOff>209550</xdr:colOff>
      <xdr:row>18</xdr:row>
      <xdr:rowOff>161471</xdr:rowOff>
    </xdr:to>
    <xdr:sp macro="" textlink="">
      <xdr:nvSpPr>
        <xdr:cNvPr id="158" name="円/楕円 157"/>
        <xdr:cNvSpPr/>
      </xdr:nvSpPr>
      <xdr:spPr>
        <a:xfrm>
          <a:off x="138430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146249</xdr:rowOff>
    </xdr:from>
    <xdr:ext cx="762000" cy="259045"/>
    <xdr:sp macro="" textlink="">
      <xdr:nvSpPr>
        <xdr:cNvPr id="159" name="テキスト ボックス 158"/>
        <xdr:cNvSpPr txBox="1"/>
      </xdr:nvSpPr>
      <xdr:spPr>
        <a:xfrm>
          <a:off x="135128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35378</xdr:rowOff>
    </xdr:from>
    <xdr:to>
      <xdr:col>19</xdr:col>
      <xdr:colOff>6350</xdr:colOff>
      <xdr:row>19</xdr:row>
      <xdr:rowOff>136978</xdr:rowOff>
    </xdr:to>
    <xdr:sp macro="" textlink="">
      <xdr:nvSpPr>
        <xdr:cNvPr id="160" name="円/楕円 159"/>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121755</xdr:rowOff>
    </xdr:from>
    <xdr:ext cx="762000" cy="259045"/>
    <xdr:sp macro="" textlink="">
      <xdr:nvSpPr>
        <xdr:cNvPr id="161" name="テキスト ボックス 160"/>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子ども医療費助成事業、児童手当給付事業等が減少したものの、私立幼稚園等へ運営費を補助する施設型給付事業の制度改正による影響で増加（前年度比９．３％）した。</a:t>
          </a:r>
          <a:endParaRPr lang="ja-JP" altLang="ja-JP" sz="1400">
            <a:effectLst/>
          </a:endParaRPr>
        </a:p>
        <a:p>
          <a:r>
            <a:rPr kumimoji="1" lang="ja-JP" altLang="ja-JP" sz="1100">
              <a:solidFill>
                <a:schemeClr val="dk1"/>
              </a:solidFill>
              <a:effectLst/>
              <a:latin typeface="+mn-lt"/>
              <a:ea typeface="+mn-ea"/>
              <a:cs typeface="+mn-cs"/>
            </a:rPr>
            <a:t>　分母となる経常一般財源は</a:t>
          </a:r>
          <a:r>
            <a:rPr lang="ja-JP" altLang="ja-JP" sz="1100">
              <a:solidFill>
                <a:schemeClr val="dk1"/>
              </a:solidFill>
              <a:effectLst/>
              <a:latin typeface="+mn-lt"/>
              <a:ea typeface="+mn-ea"/>
              <a:cs typeface="+mn-cs"/>
            </a:rPr>
            <a:t>地方交付税等が減少した一方、 地方税、地方消費税交付金等が増加したが、全体では</a:t>
          </a:r>
          <a:r>
            <a:rPr kumimoji="1" lang="ja-JP" altLang="ja-JP" sz="1100">
              <a:solidFill>
                <a:schemeClr val="dk1"/>
              </a:solidFill>
              <a:effectLst/>
              <a:latin typeface="+mn-lt"/>
              <a:ea typeface="+mn-ea"/>
              <a:cs typeface="+mn-cs"/>
            </a:rPr>
            <a:t>微増（１．３％）に留まったため、扶助費に係る経常収支比率は０．６ポイント増加した</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6" name="直線コネクタ 17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7" name="テキスト ボックス 17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8" name="直線コネクタ 17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9" name="テキスト ボックス 17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80" name="直線コネクタ 17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81" name="テキスト ボックス 18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82" name="直線コネクタ 18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3" name="テキスト ボックス 18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58420</xdr:rowOff>
    </xdr:to>
    <xdr:cxnSp macro="">
      <xdr:nvCxnSpPr>
        <xdr:cNvPr id="187" name="直線コネクタ 186"/>
        <xdr:cNvCxnSpPr/>
      </xdr:nvCxnSpPr>
      <xdr:spPr>
        <a:xfrm flipV="1">
          <a:off x="4826000" y="9156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30497</xdr:rowOff>
    </xdr:from>
    <xdr:ext cx="762000" cy="259045"/>
    <xdr:sp macro="" textlink="">
      <xdr:nvSpPr>
        <xdr:cNvPr id="188" name="扶助費最小値テキスト"/>
        <xdr:cNvSpPr txBox="1"/>
      </xdr:nvSpPr>
      <xdr:spPr>
        <a:xfrm>
          <a:off x="4914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60</xdr:row>
      <xdr:rowOff>58420</xdr:rowOff>
    </xdr:from>
    <xdr:to>
      <xdr:col>7</xdr:col>
      <xdr:colOff>104775</xdr:colOff>
      <xdr:row>60</xdr:row>
      <xdr:rowOff>58420</xdr:rowOff>
    </xdr:to>
    <xdr:cxnSp macro="">
      <xdr:nvCxnSpPr>
        <xdr:cNvPr id="189" name="直線コネクタ 188"/>
        <xdr:cNvCxnSpPr/>
      </xdr:nvCxnSpPr>
      <xdr:spPr>
        <a:xfrm>
          <a:off x="4737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35560</xdr:rowOff>
    </xdr:to>
    <xdr:cxnSp macro="">
      <xdr:nvCxnSpPr>
        <xdr:cNvPr id="192" name="直線コネクタ 191"/>
        <xdr:cNvCxnSpPr/>
      </xdr:nvCxnSpPr>
      <xdr:spPr>
        <a:xfrm>
          <a:off x="3987800" y="9499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25417</xdr:rowOff>
    </xdr:from>
    <xdr:ext cx="762000" cy="259045"/>
    <xdr:sp macro="" textlink="">
      <xdr:nvSpPr>
        <xdr:cNvPr id="193" name="扶助費平均値テキスト"/>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53340</xdr:rowOff>
    </xdr:from>
    <xdr:to>
      <xdr:col>7</xdr:col>
      <xdr:colOff>66675</xdr:colOff>
      <xdr:row>56</xdr:row>
      <xdr:rowOff>154940</xdr:rowOff>
    </xdr:to>
    <xdr:sp macro="" textlink="">
      <xdr:nvSpPr>
        <xdr:cNvPr id="194" name="フローチャート : 判断 193"/>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69850</xdr:rowOff>
    </xdr:to>
    <xdr:cxnSp macro="">
      <xdr:nvCxnSpPr>
        <xdr:cNvPr id="195" name="直線コネクタ 194"/>
        <xdr:cNvCxnSpPr/>
      </xdr:nvCxnSpPr>
      <xdr:spPr>
        <a:xfrm>
          <a:off x="3098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96" name="フローチャート : 判断 195"/>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7" name="テキスト ボックス 19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149860</xdr:rowOff>
    </xdr:from>
    <xdr:to>
      <xdr:col>4</xdr:col>
      <xdr:colOff>346075</xdr:colOff>
      <xdr:row>55</xdr:row>
      <xdr:rowOff>46990</xdr:rowOff>
    </xdr:to>
    <xdr:cxnSp macro="">
      <xdr:nvCxnSpPr>
        <xdr:cNvPr id="198" name="直線コネクタ 197"/>
        <xdr:cNvCxnSpPr/>
      </xdr:nvCxnSpPr>
      <xdr:spPr>
        <a:xfrm>
          <a:off x="2209800" y="9408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156210</xdr:rowOff>
    </xdr:from>
    <xdr:to>
      <xdr:col>4</xdr:col>
      <xdr:colOff>396875</xdr:colOff>
      <xdr:row>56</xdr:row>
      <xdr:rowOff>86360</xdr:rowOff>
    </xdr:to>
    <xdr:sp macro="" textlink="">
      <xdr:nvSpPr>
        <xdr:cNvPr id="199" name="フローチャート : 判断 198"/>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71137</xdr:rowOff>
    </xdr:from>
    <xdr:ext cx="762000" cy="259045"/>
    <xdr:sp macro="" textlink="">
      <xdr:nvSpPr>
        <xdr:cNvPr id="200" name="テキスト ボックス 199"/>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149860</xdr:rowOff>
    </xdr:to>
    <xdr:cxnSp macro="">
      <xdr:nvCxnSpPr>
        <xdr:cNvPr id="201" name="直線コネクタ 200"/>
        <xdr:cNvCxnSpPr/>
      </xdr:nvCxnSpPr>
      <xdr:spPr>
        <a:xfrm>
          <a:off x="1320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202" name="フローチャート : 判断 201"/>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203" name="テキスト ボックス 202"/>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4" name="フローチャート : 判断 203"/>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5" name="テキスト ボックス 204"/>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211" name="円/楕円 210"/>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1287</xdr:rowOff>
    </xdr:from>
    <xdr:ext cx="762000" cy="259045"/>
    <xdr:sp macro="" textlink="">
      <xdr:nvSpPr>
        <xdr:cNvPr id="212"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3" name="円/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15" name="円/楕円 214"/>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16" name="テキスト ボックス 215"/>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99060</xdr:rowOff>
    </xdr:from>
    <xdr:to>
      <xdr:col>3</xdr:col>
      <xdr:colOff>193675</xdr:colOff>
      <xdr:row>55</xdr:row>
      <xdr:rowOff>29210</xdr:rowOff>
    </xdr:to>
    <xdr:sp macro="" textlink="">
      <xdr:nvSpPr>
        <xdr:cNvPr id="217" name="円/楕円 216"/>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39387</xdr:rowOff>
    </xdr:from>
    <xdr:ext cx="762000" cy="259045"/>
    <xdr:sp macro="" textlink="">
      <xdr:nvSpPr>
        <xdr:cNvPr id="218" name="テキスト ボックス 217"/>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9" name="円/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20" name="テキスト ボックス 21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その他に係る経常収支比率は、前年度比で０．１ポイント増加した。</a:t>
          </a:r>
          <a:endParaRPr lang="ja-JP" altLang="ja-JP" sz="1400">
            <a:effectLst/>
          </a:endParaRPr>
        </a:p>
        <a:p>
          <a:pPr rtl="0"/>
          <a:r>
            <a:rPr lang="ja-JP" altLang="ja-JP" sz="1100" b="0" i="0" baseline="0">
              <a:solidFill>
                <a:schemeClr val="dk1"/>
              </a:solidFill>
              <a:effectLst/>
              <a:latin typeface="+mn-lt"/>
              <a:ea typeface="+mn-ea"/>
              <a:cs typeface="+mn-cs"/>
            </a:rPr>
            <a:t>　介護保険事業特別会計、簡易水道事業特別会計、国民健康保険特別会計、芦安農業集落排水事業特別会計への繰出金の増が主な要因である。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61</xdr:row>
      <xdr:rowOff>127000</xdr:rowOff>
    </xdr:to>
    <xdr:cxnSp macro="">
      <xdr:nvCxnSpPr>
        <xdr:cNvPr id="248" name="直線コネクタ 247"/>
        <xdr:cNvCxnSpPr/>
      </xdr:nvCxnSpPr>
      <xdr:spPr>
        <a:xfrm flipV="1">
          <a:off x="16510000" y="93281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61</xdr:row>
      <xdr:rowOff>127000</xdr:rowOff>
    </xdr:from>
    <xdr:to>
      <xdr:col>24</xdr:col>
      <xdr:colOff>120650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1"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2" name="直線コネクタ 251"/>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127000</xdr:rowOff>
    </xdr:to>
    <xdr:cxnSp macro="">
      <xdr:nvCxnSpPr>
        <xdr:cNvPr id="253" name="直線コネクタ 252"/>
        <xdr:cNvCxnSpPr/>
      </xdr:nvCxnSpPr>
      <xdr:spPr>
        <a:xfrm>
          <a:off x="15671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86377</xdr:rowOff>
    </xdr:from>
    <xdr:ext cx="762000" cy="259045"/>
    <xdr:sp macro="" textlink="">
      <xdr:nvSpPr>
        <xdr:cNvPr id="254" name="その他平均値テキスト"/>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114300</xdr:rowOff>
    </xdr:from>
    <xdr:to>
      <xdr:col>24</xdr:col>
      <xdr:colOff>82550</xdr:colOff>
      <xdr:row>58</xdr:row>
      <xdr:rowOff>44450</xdr:rowOff>
    </xdr:to>
    <xdr:sp macro="" textlink="">
      <xdr:nvSpPr>
        <xdr:cNvPr id="255" name="フローチャート : 判断 254"/>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107950</xdr:rowOff>
    </xdr:to>
    <xdr:cxnSp macro="">
      <xdr:nvCxnSpPr>
        <xdr:cNvPr id="256" name="直線コネクタ 255"/>
        <xdr:cNvCxnSpPr/>
      </xdr:nvCxnSpPr>
      <xdr:spPr>
        <a:xfrm>
          <a:off x="14782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19050</xdr:rowOff>
    </xdr:from>
    <xdr:to>
      <xdr:col>22</xdr:col>
      <xdr:colOff>615950</xdr:colOff>
      <xdr:row>58</xdr:row>
      <xdr:rowOff>120650</xdr:rowOff>
    </xdr:to>
    <xdr:sp macro="" textlink="">
      <xdr:nvSpPr>
        <xdr:cNvPr id="257" name="フローチャート :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8" name="テキスト ボックス 257"/>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69850</xdr:rowOff>
    </xdr:from>
    <xdr:to>
      <xdr:col>21</xdr:col>
      <xdr:colOff>361950</xdr:colOff>
      <xdr:row>56</xdr:row>
      <xdr:rowOff>127000</xdr:rowOff>
    </xdr:to>
    <xdr:cxnSp macro="">
      <xdr:nvCxnSpPr>
        <xdr:cNvPr id="259" name="直線コネクタ 258"/>
        <xdr:cNvCxnSpPr/>
      </xdr:nvCxnSpPr>
      <xdr:spPr>
        <a:xfrm>
          <a:off x="13893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19050</xdr:rowOff>
    </xdr:from>
    <xdr:to>
      <xdr:col>21</xdr:col>
      <xdr:colOff>412750</xdr:colOff>
      <xdr:row>58</xdr:row>
      <xdr:rowOff>120650</xdr:rowOff>
    </xdr:to>
    <xdr:sp macro="" textlink="">
      <xdr:nvSpPr>
        <xdr:cNvPr id="260" name="フローチャート : 判断 259"/>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69850</xdr:rowOff>
    </xdr:from>
    <xdr:to>
      <xdr:col>20</xdr:col>
      <xdr:colOff>158750</xdr:colOff>
      <xdr:row>57</xdr:row>
      <xdr:rowOff>146050</xdr:rowOff>
    </xdr:to>
    <xdr:cxnSp macro="">
      <xdr:nvCxnSpPr>
        <xdr:cNvPr id="262" name="直線コネクタ 261"/>
        <xdr:cNvCxnSpPr/>
      </xdr:nvCxnSpPr>
      <xdr:spPr>
        <a:xfrm flipV="1">
          <a:off x="13004800" y="96710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152400</xdr:rowOff>
    </xdr:from>
    <xdr:to>
      <xdr:col>20</xdr:col>
      <xdr:colOff>209550</xdr:colOff>
      <xdr:row>58</xdr:row>
      <xdr:rowOff>82550</xdr:rowOff>
    </xdr:to>
    <xdr:sp macro="" textlink="">
      <xdr:nvSpPr>
        <xdr:cNvPr id="263" name="フローチャート : 判断 262"/>
        <xdr:cNvSpPr/>
      </xdr:nvSpPr>
      <xdr:spPr>
        <a:xfrm>
          <a:off x="13843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67327</xdr:rowOff>
    </xdr:from>
    <xdr:ext cx="762000" cy="259045"/>
    <xdr:sp macro="" textlink="">
      <xdr:nvSpPr>
        <xdr:cNvPr id="264" name="テキスト ボックス 263"/>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114300</xdr:rowOff>
    </xdr:from>
    <xdr:to>
      <xdr:col>19</xdr:col>
      <xdr:colOff>6350</xdr:colOff>
      <xdr:row>58</xdr:row>
      <xdr:rowOff>44450</xdr:rowOff>
    </xdr:to>
    <xdr:sp macro="" textlink="">
      <xdr:nvSpPr>
        <xdr:cNvPr id="265" name="フローチャート : 判断 264"/>
        <xdr:cNvSpPr/>
      </xdr:nvSpPr>
      <xdr:spPr>
        <a:xfrm>
          <a:off x="12954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29227</xdr:rowOff>
    </xdr:from>
    <xdr:ext cx="762000" cy="259045"/>
    <xdr:sp macro="" textlink="">
      <xdr:nvSpPr>
        <xdr:cNvPr id="266" name="テキスト ボックス 265"/>
        <xdr:cNvSpPr txBox="1"/>
      </xdr:nvSpPr>
      <xdr:spPr>
        <a:xfrm>
          <a:off x="12623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76200</xdr:rowOff>
    </xdr:from>
    <xdr:to>
      <xdr:col>24</xdr:col>
      <xdr:colOff>82550</xdr:colOff>
      <xdr:row>58</xdr:row>
      <xdr:rowOff>6350</xdr:rowOff>
    </xdr:to>
    <xdr:sp macro="" textlink="">
      <xdr:nvSpPr>
        <xdr:cNvPr id="272" name="円/楕円 271"/>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92727</xdr:rowOff>
    </xdr:from>
    <xdr:ext cx="762000" cy="259045"/>
    <xdr:sp macro="" textlink="">
      <xdr:nvSpPr>
        <xdr:cNvPr id="273"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4" name="円/楕円 273"/>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75" name="テキスト ボックス 274"/>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6" name="円/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19050</xdr:rowOff>
    </xdr:from>
    <xdr:to>
      <xdr:col>20</xdr:col>
      <xdr:colOff>209550</xdr:colOff>
      <xdr:row>56</xdr:row>
      <xdr:rowOff>120650</xdr:rowOff>
    </xdr:to>
    <xdr:sp macro="" textlink="">
      <xdr:nvSpPr>
        <xdr:cNvPr id="278" name="円/楕円 277"/>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130827</xdr:rowOff>
    </xdr:from>
    <xdr:ext cx="762000" cy="259045"/>
    <xdr:sp macro="" textlink="">
      <xdr:nvSpPr>
        <xdr:cNvPr id="279" name="テキスト ボックス 278"/>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80" name="円/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81" name="テキスト ボックス 280"/>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分子となる経常経費充当一般財源は、中巨摩地区広域事務組合運営参画事業等の増加により微増（前年度比１．０％）となった。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また、分母となる経常一般財源も</a:t>
          </a:r>
          <a:r>
            <a:rPr lang="ja-JP" altLang="ja-JP" sz="1100">
              <a:solidFill>
                <a:schemeClr val="dk1"/>
              </a:solidFill>
              <a:effectLst/>
              <a:latin typeface="+mn-lt"/>
              <a:ea typeface="+mn-ea"/>
              <a:cs typeface="+mn-cs"/>
            </a:rPr>
            <a:t> 地方税、地方消費税交付金等の増加により</a:t>
          </a:r>
          <a:r>
            <a:rPr kumimoji="1" lang="ja-JP" altLang="ja-JP" sz="1100">
              <a:solidFill>
                <a:schemeClr val="dk1"/>
              </a:solidFill>
              <a:effectLst/>
              <a:latin typeface="+mn-lt"/>
              <a:ea typeface="+mn-ea"/>
              <a:cs typeface="+mn-cs"/>
            </a:rPr>
            <a:t>微増（１．３％）であったため、補助費等に係る経常収支比率は、前年度と同値となった。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41</xdr:row>
      <xdr:rowOff>170434</xdr:rowOff>
    </xdr:to>
    <xdr:cxnSp macro="">
      <xdr:nvCxnSpPr>
        <xdr:cNvPr id="307" name="直線コネクタ 306"/>
        <xdr:cNvCxnSpPr/>
      </xdr:nvCxnSpPr>
      <xdr:spPr>
        <a:xfrm flipV="1">
          <a:off x="16510000" y="575513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142511</xdr:rowOff>
    </xdr:from>
    <xdr:ext cx="762000" cy="259045"/>
    <xdr:sp macro="" textlink="">
      <xdr:nvSpPr>
        <xdr:cNvPr id="308" name="補助費等最小値テキスト"/>
        <xdr:cNvSpPr txBox="1"/>
      </xdr:nvSpPr>
      <xdr:spPr>
        <a:xfrm>
          <a:off x="16598900" y="71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41</xdr:row>
      <xdr:rowOff>170434</xdr:rowOff>
    </xdr:from>
    <xdr:to>
      <xdr:col>24</xdr:col>
      <xdr:colOff>120650</xdr:colOff>
      <xdr:row>41</xdr:row>
      <xdr:rowOff>170434</xdr:rowOff>
    </xdr:to>
    <xdr:cxnSp macro="">
      <xdr:nvCxnSpPr>
        <xdr:cNvPr id="309" name="直線コネクタ 308"/>
        <xdr:cNvCxnSpPr/>
      </xdr:nvCxnSpPr>
      <xdr:spPr>
        <a:xfrm>
          <a:off x="16421100" y="7199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1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11" name="直線コネクタ 31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xdr:rowOff>
    </xdr:from>
    <xdr:to>
      <xdr:col>24</xdr:col>
      <xdr:colOff>31750</xdr:colOff>
      <xdr:row>34</xdr:row>
      <xdr:rowOff>8128</xdr:rowOff>
    </xdr:to>
    <xdr:cxnSp macro="">
      <xdr:nvCxnSpPr>
        <xdr:cNvPr id="312" name="直線コネクタ 311"/>
        <xdr:cNvCxnSpPr/>
      </xdr:nvCxnSpPr>
      <xdr:spPr>
        <a:xfrm>
          <a:off x="15671800" y="5837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4" name="フローチャート : 判断 31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xdr:rowOff>
    </xdr:from>
    <xdr:to>
      <xdr:col>22</xdr:col>
      <xdr:colOff>565150</xdr:colOff>
      <xdr:row>34</xdr:row>
      <xdr:rowOff>44704</xdr:rowOff>
    </xdr:to>
    <xdr:cxnSp macro="">
      <xdr:nvCxnSpPr>
        <xdr:cNvPr id="315" name="直線コネクタ 314"/>
        <xdr:cNvCxnSpPr/>
      </xdr:nvCxnSpPr>
      <xdr:spPr>
        <a:xfrm flipV="1">
          <a:off x="14782800" y="5837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7" name="テキスト ボックス 31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44704</xdr:rowOff>
    </xdr:from>
    <xdr:to>
      <xdr:col>21</xdr:col>
      <xdr:colOff>361950</xdr:colOff>
      <xdr:row>34</xdr:row>
      <xdr:rowOff>72136</xdr:rowOff>
    </xdr:to>
    <xdr:cxnSp macro="">
      <xdr:nvCxnSpPr>
        <xdr:cNvPr id="318" name="直線コネクタ 317"/>
        <xdr:cNvCxnSpPr/>
      </xdr:nvCxnSpPr>
      <xdr:spPr>
        <a:xfrm flipV="1">
          <a:off x="13893800" y="5874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135636</xdr:rowOff>
    </xdr:from>
    <xdr:to>
      <xdr:col>21</xdr:col>
      <xdr:colOff>412750</xdr:colOff>
      <xdr:row>37</xdr:row>
      <xdr:rowOff>65786</xdr:rowOff>
    </xdr:to>
    <xdr:sp macro="" textlink="">
      <xdr:nvSpPr>
        <xdr:cNvPr id="319" name="フローチャート : 判断 318"/>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0" name="テキスト ボックス 319"/>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72136</xdr:rowOff>
    </xdr:from>
    <xdr:to>
      <xdr:col>20</xdr:col>
      <xdr:colOff>158750</xdr:colOff>
      <xdr:row>35</xdr:row>
      <xdr:rowOff>74422</xdr:rowOff>
    </xdr:to>
    <xdr:cxnSp macro="">
      <xdr:nvCxnSpPr>
        <xdr:cNvPr id="321" name="直線コネクタ 320"/>
        <xdr:cNvCxnSpPr/>
      </xdr:nvCxnSpPr>
      <xdr:spPr>
        <a:xfrm flipV="1">
          <a:off x="13004800" y="59014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22" name="フローチャート : 判断 321"/>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3" name="テキスト ボックス 32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4" name="フローチャート : 判断 323"/>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5" name="テキスト ボックス 324"/>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128778</xdr:rowOff>
    </xdr:from>
    <xdr:to>
      <xdr:col>24</xdr:col>
      <xdr:colOff>82550</xdr:colOff>
      <xdr:row>34</xdr:row>
      <xdr:rowOff>58928</xdr:rowOff>
    </xdr:to>
    <xdr:sp macro="" textlink="">
      <xdr:nvSpPr>
        <xdr:cNvPr id="331" name="円/楕円 330"/>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37355</xdr:rowOff>
    </xdr:from>
    <xdr:ext cx="762000" cy="259045"/>
    <xdr:sp macro="" textlink="">
      <xdr:nvSpPr>
        <xdr:cNvPr id="332" name="補助費等該当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128778</xdr:rowOff>
    </xdr:from>
    <xdr:to>
      <xdr:col>22</xdr:col>
      <xdr:colOff>615950</xdr:colOff>
      <xdr:row>34</xdr:row>
      <xdr:rowOff>58928</xdr:rowOff>
    </xdr:to>
    <xdr:sp macro="" textlink="">
      <xdr:nvSpPr>
        <xdr:cNvPr id="333" name="円/楕円 332"/>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69105</xdr:rowOff>
    </xdr:from>
    <xdr:ext cx="736600" cy="259045"/>
    <xdr:sp macro="" textlink="">
      <xdr:nvSpPr>
        <xdr:cNvPr id="334" name="テキスト ボックス 333"/>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165354</xdr:rowOff>
    </xdr:from>
    <xdr:to>
      <xdr:col>21</xdr:col>
      <xdr:colOff>412750</xdr:colOff>
      <xdr:row>34</xdr:row>
      <xdr:rowOff>95504</xdr:rowOff>
    </xdr:to>
    <xdr:sp macro="" textlink="">
      <xdr:nvSpPr>
        <xdr:cNvPr id="335" name="円/楕円 334"/>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105681</xdr:rowOff>
    </xdr:from>
    <xdr:ext cx="762000" cy="259045"/>
    <xdr:sp macro="" textlink="">
      <xdr:nvSpPr>
        <xdr:cNvPr id="336" name="テキスト ボックス 335"/>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7" name="円/楕円 336"/>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8" name="テキスト ボックス 337"/>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9" name="円/楕円 338"/>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40" name="テキスト ボックス 339"/>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分子となる</a:t>
          </a:r>
          <a:r>
            <a:rPr kumimoji="1" lang="ja-JP" altLang="ja-JP" sz="1100">
              <a:solidFill>
                <a:schemeClr val="dk1"/>
              </a:solidFill>
              <a:effectLst/>
              <a:latin typeface="+mn-lt"/>
              <a:ea typeface="+mn-ea"/>
              <a:cs typeface="+mn-cs"/>
            </a:rPr>
            <a:t>経常経費充当一般財源は、定時の市債償還金がこれまでの繰上償還の効果により元金・利子とも減少（前年度比８．９％）した。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ja-JP" sz="1100" b="0" i="0" baseline="0">
              <a:solidFill>
                <a:schemeClr val="dk1"/>
              </a:solidFill>
              <a:effectLst/>
              <a:latin typeface="+mn-lt"/>
              <a:ea typeface="+mn-ea"/>
              <a:cs typeface="+mn-cs"/>
            </a:rPr>
            <a:t>分母となる経常一般財源も</a:t>
          </a:r>
          <a:r>
            <a:rPr lang="ja-JP" altLang="ja-JP" sz="1100" b="0" i="0" baseline="0">
              <a:solidFill>
                <a:schemeClr val="dk1"/>
              </a:solidFill>
              <a:effectLst/>
              <a:latin typeface="+mn-lt"/>
              <a:ea typeface="+mn-ea"/>
              <a:cs typeface="+mn-cs"/>
            </a:rPr>
            <a:t> 地方税、地方消費税交付金等の増加により微増となったため、公債費</a:t>
          </a:r>
          <a:r>
            <a:rPr kumimoji="1" lang="ja-JP" altLang="ja-JP" sz="1100">
              <a:solidFill>
                <a:schemeClr val="dk1"/>
              </a:solidFill>
              <a:effectLst/>
              <a:latin typeface="+mn-lt"/>
              <a:ea typeface="+mn-ea"/>
              <a:cs typeface="+mn-cs"/>
            </a:rPr>
            <a:t>に係る経常収支比率は１．９ポイント減少した。</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69850</xdr:rowOff>
    </xdr:from>
    <xdr:to>
      <xdr:col>7</xdr:col>
      <xdr:colOff>574675</xdr:colOff>
      <xdr:row>82</xdr:row>
      <xdr:rowOff>69850</xdr:rowOff>
    </xdr:to>
    <xdr:cxnSp macro="">
      <xdr:nvCxnSpPr>
        <xdr:cNvPr id="355" name="直線コネクタ 354"/>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99077</xdr:rowOff>
    </xdr:from>
    <xdr:ext cx="508000" cy="259045"/>
    <xdr:sp macro="" textlink="">
      <xdr:nvSpPr>
        <xdr:cNvPr id="356" name="テキスト ボックス 355"/>
        <xdr:cNvSpPr txBox="1"/>
      </xdr:nvSpPr>
      <xdr:spPr>
        <a:xfrm>
          <a:off x="254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12700</xdr:rowOff>
    </xdr:from>
    <xdr:to>
      <xdr:col>7</xdr:col>
      <xdr:colOff>574675</xdr:colOff>
      <xdr:row>79</xdr:row>
      <xdr:rowOff>12700</xdr:rowOff>
    </xdr:to>
    <xdr:cxnSp macro="">
      <xdr:nvCxnSpPr>
        <xdr:cNvPr id="359" name="直線コネクタ 358"/>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41927</xdr:rowOff>
    </xdr:from>
    <xdr:ext cx="508000" cy="259045"/>
    <xdr:sp macro="" textlink="">
      <xdr:nvSpPr>
        <xdr:cNvPr id="360" name="テキスト ボックス 359"/>
        <xdr:cNvSpPr txBox="1"/>
      </xdr:nvSpPr>
      <xdr:spPr>
        <a:xfrm>
          <a:off x="254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127000</xdr:rowOff>
    </xdr:from>
    <xdr:to>
      <xdr:col>7</xdr:col>
      <xdr:colOff>574675</xdr:colOff>
      <xdr:row>75</xdr:row>
      <xdr:rowOff>127000</xdr:rowOff>
    </xdr:to>
    <xdr:cxnSp macro="">
      <xdr:nvCxnSpPr>
        <xdr:cNvPr id="363" name="直線コネクタ 362"/>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156227</xdr:rowOff>
    </xdr:from>
    <xdr:ext cx="508000" cy="259045"/>
    <xdr:sp macro="" textlink="">
      <xdr:nvSpPr>
        <xdr:cNvPr id="364" name="テキスト ボックス 363"/>
        <xdr:cNvSpPr txBox="1"/>
      </xdr:nvSpPr>
      <xdr:spPr>
        <a:xfrm>
          <a:off x="254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69850</xdr:rowOff>
    </xdr:from>
    <xdr:to>
      <xdr:col>7</xdr:col>
      <xdr:colOff>574675</xdr:colOff>
      <xdr:row>72</xdr:row>
      <xdr:rowOff>69850</xdr:rowOff>
    </xdr:to>
    <xdr:cxnSp macro="">
      <xdr:nvCxnSpPr>
        <xdr:cNvPr id="367" name="直線コネクタ 366"/>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99077</xdr:rowOff>
    </xdr:from>
    <xdr:ext cx="508000" cy="259045"/>
    <xdr:sp macro="" textlink="">
      <xdr:nvSpPr>
        <xdr:cNvPr id="368" name="テキスト ボックス 367"/>
        <xdr:cNvSpPr txBox="1"/>
      </xdr:nvSpPr>
      <xdr:spPr>
        <a:xfrm>
          <a:off x="254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79375</xdr:rowOff>
    </xdr:from>
    <xdr:to>
      <xdr:col>7</xdr:col>
      <xdr:colOff>15875</xdr:colOff>
      <xdr:row>81</xdr:row>
      <xdr:rowOff>41275</xdr:rowOff>
    </xdr:to>
    <xdr:cxnSp macro="">
      <xdr:nvCxnSpPr>
        <xdr:cNvPr id="372" name="直線コネクタ 371"/>
        <xdr:cNvCxnSpPr/>
      </xdr:nvCxnSpPr>
      <xdr:spPr>
        <a:xfrm flipV="1">
          <a:off x="4826000" y="1259522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13352</xdr:rowOff>
    </xdr:from>
    <xdr:ext cx="762000" cy="259045"/>
    <xdr:sp macro="" textlink="">
      <xdr:nvSpPr>
        <xdr:cNvPr id="373" name="公債費最小値テキスト"/>
        <xdr:cNvSpPr txBox="1"/>
      </xdr:nvSpPr>
      <xdr:spPr>
        <a:xfrm>
          <a:off x="49149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81</xdr:row>
      <xdr:rowOff>41275</xdr:rowOff>
    </xdr:from>
    <xdr:to>
      <xdr:col>7</xdr:col>
      <xdr:colOff>104775</xdr:colOff>
      <xdr:row>81</xdr:row>
      <xdr:rowOff>41275</xdr:rowOff>
    </xdr:to>
    <xdr:cxnSp macro="">
      <xdr:nvCxnSpPr>
        <xdr:cNvPr id="374" name="直線コネクタ 373"/>
        <xdr:cNvCxnSpPr/>
      </xdr:nvCxnSpPr>
      <xdr:spPr>
        <a:xfrm>
          <a:off x="4737100" y="1392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165752</xdr:rowOff>
    </xdr:from>
    <xdr:ext cx="762000" cy="259045"/>
    <xdr:sp macro="" textlink="">
      <xdr:nvSpPr>
        <xdr:cNvPr id="375" name="公債費最大値テキスト"/>
        <xdr:cNvSpPr txBox="1"/>
      </xdr:nvSpPr>
      <xdr:spPr>
        <a:xfrm>
          <a:off x="4914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79375</xdr:rowOff>
    </xdr:from>
    <xdr:to>
      <xdr:col>7</xdr:col>
      <xdr:colOff>104775</xdr:colOff>
      <xdr:row>73</xdr:row>
      <xdr:rowOff>79375</xdr:rowOff>
    </xdr:to>
    <xdr:cxnSp macro="">
      <xdr:nvCxnSpPr>
        <xdr:cNvPr id="376" name="直線コネクタ 375"/>
        <xdr:cNvCxnSpPr/>
      </xdr:nvCxnSpPr>
      <xdr:spPr>
        <a:xfrm>
          <a:off x="4737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79</xdr:row>
      <xdr:rowOff>98425</xdr:rowOff>
    </xdr:to>
    <xdr:cxnSp macro="">
      <xdr:nvCxnSpPr>
        <xdr:cNvPr id="377" name="直線コネクタ 376"/>
        <xdr:cNvCxnSpPr/>
      </xdr:nvCxnSpPr>
      <xdr:spPr>
        <a:xfrm flipV="1">
          <a:off x="3987800" y="134620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78"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9" name="フローチャート : 判断 378"/>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79375</xdr:rowOff>
    </xdr:from>
    <xdr:to>
      <xdr:col>5</xdr:col>
      <xdr:colOff>549275</xdr:colOff>
      <xdr:row>79</xdr:row>
      <xdr:rowOff>98425</xdr:rowOff>
    </xdr:to>
    <xdr:cxnSp macro="">
      <xdr:nvCxnSpPr>
        <xdr:cNvPr id="380" name="直線コネクタ 379"/>
        <xdr:cNvCxnSpPr/>
      </xdr:nvCxnSpPr>
      <xdr:spPr>
        <a:xfrm>
          <a:off x="3098800" y="13623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81" name="フローチャート : 判断 380"/>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82" name="テキスト ボックス 381"/>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79375</xdr:rowOff>
    </xdr:from>
    <xdr:to>
      <xdr:col>4</xdr:col>
      <xdr:colOff>346075</xdr:colOff>
      <xdr:row>79</xdr:row>
      <xdr:rowOff>136525</xdr:rowOff>
    </xdr:to>
    <xdr:cxnSp macro="">
      <xdr:nvCxnSpPr>
        <xdr:cNvPr id="383" name="直線コネクタ 382"/>
        <xdr:cNvCxnSpPr/>
      </xdr:nvCxnSpPr>
      <xdr:spPr>
        <a:xfrm flipV="1">
          <a:off x="2209800" y="13623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19050</xdr:rowOff>
    </xdr:from>
    <xdr:to>
      <xdr:col>4</xdr:col>
      <xdr:colOff>396875</xdr:colOff>
      <xdr:row>78</xdr:row>
      <xdr:rowOff>120650</xdr:rowOff>
    </xdr:to>
    <xdr:sp macro="" textlink="">
      <xdr:nvSpPr>
        <xdr:cNvPr id="384" name="フローチャート : 判断 383"/>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130827</xdr:rowOff>
    </xdr:from>
    <xdr:ext cx="762000" cy="259045"/>
    <xdr:sp macro="" textlink="">
      <xdr:nvSpPr>
        <xdr:cNvPr id="385" name="テキスト ボックス 384"/>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136525</xdr:rowOff>
    </xdr:from>
    <xdr:to>
      <xdr:col>3</xdr:col>
      <xdr:colOff>142875</xdr:colOff>
      <xdr:row>81</xdr:row>
      <xdr:rowOff>117475</xdr:rowOff>
    </xdr:to>
    <xdr:cxnSp macro="">
      <xdr:nvCxnSpPr>
        <xdr:cNvPr id="386" name="直線コネクタ 385"/>
        <xdr:cNvCxnSpPr/>
      </xdr:nvCxnSpPr>
      <xdr:spPr>
        <a:xfrm flipV="1">
          <a:off x="1320800" y="1368107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38100</xdr:rowOff>
    </xdr:from>
    <xdr:to>
      <xdr:col>3</xdr:col>
      <xdr:colOff>193675</xdr:colOff>
      <xdr:row>78</xdr:row>
      <xdr:rowOff>139700</xdr:rowOff>
    </xdr:to>
    <xdr:sp macro="" textlink="">
      <xdr:nvSpPr>
        <xdr:cNvPr id="387" name="フローチャート : 判断 386"/>
        <xdr:cNvSpPr/>
      </xdr:nvSpPr>
      <xdr:spPr>
        <a:xfrm>
          <a:off x="2159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88" name="テキスト ボックス 387"/>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89" name="フローチャート : 判断 388"/>
        <xdr:cNvSpPr/>
      </xdr:nvSpPr>
      <xdr:spPr>
        <a:xfrm>
          <a:off x="1270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0" name="テキスト ボックス 389"/>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96" name="円/楕円 395"/>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97"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47625</xdr:rowOff>
    </xdr:from>
    <xdr:to>
      <xdr:col>5</xdr:col>
      <xdr:colOff>600075</xdr:colOff>
      <xdr:row>79</xdr:row>
      <xdr:rowOff>149225</xdr:rowOff>
    </xdr:to>
    <xdr:sp macro="" textlink="">
      <xdr:nvSpPr>
        <xdr:cNvPr id="398" name="円/楕円 397"/>
        <xdr:cNvSpPr/>
      </xdr:nvSpPr>
      <xdr:spPr>
        <a:xfrm>
          <a:off x="3937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134002</xdr:rowOff>
    </xdr:from>
    <xdr:ext cx="736600" cy="259045"/>
    <xdr:sp macro="" textlink="">
      <xdr:nvSpPr>
        <xdr:cNvPr id="399" name="テキスト ボックス 398"/>
        <xdr:cNvSpPr txBox="1"/>
      </xdr:nvSpPr>
      <xdr:spPr>
        <a:xfrm>
          <a:off x="3606800" y="1367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28575</xdr:rowOff>
    </xdr:from>
    <xdr:to>
      <xdr:col>4</xdr:col>
      <xdr:colOff>396875</xdr:colOff>
      <xdr:row>79</xdr:row>
      <xdr:rowOff>130175</xdr:rowOff>
    </xdr:to>
    <xdr:sp macro="" textlink="">
      <xdr:nvSpPr>
        <xdr:cNvPr id="400" name="円/楕円 399"/>
        <xdr:cNvSpPr/>
      </xdr:nvSpPr>
      <xdr:spPr>
        <a:xfrm>
          <a:off x="3048000" y="135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114952</xdr:rowOff>
    </xdr:from>
    <xdr:ext cx="762000" cy="259045"/>
    <xdr:sp macro="" textlink="">
      <xdr:nvSpPr>
        <xdr:cNvPr id="401" name="テキスト ボックス 400"/>
        <xdr:cNvSpPr txBox="1"/>
      </xdr:nvSpPr>
      <xdr:spPr>
        <a:xfrm>
          <a:off x="2717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85725</xdr:rowOff>
    </xdr:from>
    <xdr:to>
      <xdr:col>3</xdr:col>
      <xdr:colOff>193675</xdr:colOff>
      <xdr:row>80</xdr:row>
      <xdr:rowOff>15875</xdr:rowOff>
    </xdr:to>
    <xdr:sp macro="" textlink="">
      <xdr:nvSpPr>
        <xdr:cNvPr id="402" name="円/楕円 401"/>
        <xdr:cNvSpPr/>
      </xdr:nvSpPr>
      <xdr:spPr>
        <a:xfrm>
          <a:off x="2159000" y="136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652</xdr:rowOff>
    </xdr:from>
    <xdr:ext cx="762000" cy="259045"/>
    <xdr:sp macro="" textlink="">
      <xdr:nvSpPr>
        <xdr:cNvPr id="403" name="テキスト ボックス 402"/>
        <xdr:cNvSpPr txBox="1"/>
      </xdr:nvSpPr>
      <xdr:spPr>
        <a:xfrm>
          <a:off x="1828800" y="1371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66675</xdr:rowOff>
    </xdr:from>
    <xdr:to>
      <xdr:col>1</xdr:col>
      <xdr:colOff>676275</xdr:colOff>
      <xdr:row>81</xdr:row>
      <xdr:rowOff>168275</xdr:rowOff>
    </xdr:to>
    <xdr:sp macro="" textlink="">
      <xdr:nvSpPr>
        <xdr:cNvPr id="404" name="円/楕円 403"/>
        <xdr:cNvSpPr/>
      </xdr:nvSpPr>
      <xdr:spPr>
        <a:xfrm>
          <a:off x="12700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153052</xdr:rowOff>
    </xdr:from>
    <xdr:ext cx="762000" cy="259045"/>
    <xdr:sp macro="" textlink="">
      <xdr:nvSpPr>
        <xdr:cNvPr id="405" name="テキスト ボックス 404"/>
        <xdr:cNvSpPr txBox="1"/>
      </xdr:nvSpPr>
      <xdr:spPr>
        <a:xfrm>
          <a:off x="939800" y="1404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公債費以外の経常収支比率については、扶助費、物件費の増加により平成２６年度と比較し０．８ポイント上昇したが、</a:t>
          </a:r>
          <a:r>
            <a:rPr kumimoji="1" lang="ja-JP" altLang="ja-JP" sz="1100">
              <a:solidFill>
                <a:schemeClr val="dk1"/>
              </a:solidFill>
              <a:effectLst/>
              <a:latin typeface="+mn-lt"/>
              <a:ea typeface="+mn-ea"/>
              <a:cs typeface="+mn-cs"/>
            </a:rPr>
            <a:t>類似団体との比較では、引続き低い水準にある。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81</xdr:row>
      <xdr:rowOff>133350</xdr:rowOff>
    </xdr:to>
    <xdr:cxnSp macro="">
      <xdr:nvCxnSpPr>
        <xdr:cNvPr id="433" name="直線コネクタ 432"/>
        <xdr:cNvCxnSpPr/>
      </xdr:nvCxnSpPr>
      <xdr:spPr>
        <a:xfrm flipV="1">
          <a:off x="16510000" y="12547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105427</xdr:rowOff>
    </xdr:from>
    <xdr:ext cx="762000" cy="259045"/>
    <xdr:sp macro="" textlink="">
      <xdr:nvSpPr>
        <xdr:cNvPr id="434"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81</xdr:row>
      <xdr:rowOff>133350</xdr:rowOff>
    </xdr:from>
    <xdr:to>
      <xdr:col>24</xdr:col>
      <xdr:colOff>120650</xdr:colOff>
      <xdr:row>81</xdr:row>
      <xdr:rowOff>133350</xdr:rowOff>
    </xdr:to>
    <xdr:cxnSp macro="">
      <xdr:nvCxnSpPr>
        <xdr:cNvPr id="435" name="直線コネクタ 434"/>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6"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7" name="直線コネクタ 436"/>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76200</xdr:rowOff>
    </xdr:from>
    <xdr:to>
      <xdr:col>24</xdr:col>
      <xdr:colOff>31750</xdr:colOff>
      <xdr:row>75</xdr:row>
      <xdr:rowOff>6350</xdr:rowOff>
    </xdr:to>
    <xdr:cxnSp macro="">
      <xdr:nvCxnSpPr>
        <xdr:cNvPr id="438" name="直線コネクタ 437"/>
        <xdr:cNvCxnSpPr/>
      </xdr:nvCxnSpPr>
      <xdr:spPr>
        <a:xfrm>
          <a:off x="15671800" y="12763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118127</xdr:rowOff>
    </xdr:from>
    <xdr:ext cx="762000" cy="259045"/>
    <xdr:sp macro="" textlink="">
      <xdr:nvSpPr>
        <xdr:cNvPr id="439"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146050</xdr:rowOff>
    </xdr:from>
    <xdr:to>
      <xdr:col>24</xdr:col>
      <xdr:colOff>82550</xdr:colOff>
      <xdr:row>78</xdr:row>
      <xdr:rowOff>76200</xdr:rowOff>
    </xdr:to>
    <xdr:sp macro="" textlink="">
      <xdr:nvSpPr>
        <xdr:cNvPr id="440" name="フローチャート : 判断 439"/>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6350</xdr:rowOff>
    </xdr:from>
    <xdr:to>
      <xdr:col>22</xdr:col>
      <xdr:colOff>565150</xdr:colOff>
      <xdr:row>74</xdr:row>
      <xdr:rowOff>76200</xdr:rowOff>
    </xdr:to>
    <xdr:cxnSp macro="">
      <xdr:nvCxnSpPr>
        <xdr:cNvPr id="441" name="直線コネクタ 440"/>
        <xdr:cNvCxnSpPr/>
      </xdr:nvCxnSpPr>
      <xdr:spPr>
        <a:xfrm>
          <a:off x="14782800" y="12522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12700</xdr:rowOff>
    </xdr:from>
    <xdr:to>
      <xdr:col>22</xdr:col>
      <xdr:colOff>615950</xdr:colOff>
      <xdr:row>78</xdr:row>
      <xdr:rowOff>114300</xdr:rowOff>
    </xdr:to>
    <xdr:sp macro="" textlink="">
      <xdr:nvSpPr>
        <xdr:cNvPr id="442" name="フローチャート : 判断 441"/>
        <xdr:cNvSpPr/>
      </xdr:nvSpPr>
      <xdr:spPr>
        <a:xfrm>
          <a:off x="15621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99077</xdr:rowOff>
    </xdr:from>
    <xdr:ext cx="736600" cy="259045"/>
    <xdr:sp macro="" textlink="">
      <xdr:nvSpPr>
        <xdr:cNvPr id="443" name="テキスト ボックス 442"/>
        <xdr:cNvSpPr txBox="1"/>
      </xdr:nvSpPr>
      <xdr:spPr>
        <a:xfrm>
          <a:off x="15290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114300</xdr:rowOff>
    </xdr:from>
    <xdr:to>
      <xdr:col>21</xdr:col>
      <xdr:colOff>361950</xdr:colOff>
      <xdr:row>73</xdr:row>
      <xdr:rowOff>6350</xdr:rowOff>
    </xdr:to>
    <xdr:cxnSp macro="">
      <xdr:nvCxnSpPr>
        <xdr:cNvPr id="444" name="直線コネクタ 443"/>
        <xdr:cNvCxnSpPr/>
      </xdr:nvCxnSpPr>
      <xdr:spPr>
        <a:xfrm>
          <a:off x="13893800" y="1245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120650</xdr:rowOff>
    </xdr:from>
    <xdr:to>
      <xdr:col>21</xdr:col>
      <xdr:colOff>412750</xdr:colOff>
      <xdr:row>78</xdr:row>
      <xdr:rowOff>50800</xdr:rowOff>
    </xdr:to>
    <xdr:sp macro="" textlink="">
      <xdr:nvSpPr>
        <xdr:cNvPr id="445" name="フローチャート : 判断 444"/>
        <xdr:cNvSpPr/>
      </xdr:nvSpPr>
      <xdr:spPr>
        <a:xfrm>
          <a:off x="14732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35577</xdr:rowOff>
    </xdr:from>
    <xdr:ext cx="762000" cy="259045"/>
    <xdr:sp macro="" textlink="">
      <xdr:nvSpPr>
        <xdr:cNvPr id="446" name="テキスト ボックス 445"/>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114300</xdr:rowOff>
    </xdr:from>
    <xdr:to>
      <xdr:col>20</xdr:col>
      <xdr:colOff>158750</xdr:colOff>
      <xdr:row>76</xdr:row>
      <xdr:rowOff>139700</xdr:rowOff>
    </xdr:to>
    <xdr:cxnSp macro="">
      <xdr:nvCxnSpPr>
        <xdr:cNvPr id="447" name="直線コネクタ 446"/>
        <xdr:cNvCxnSpPr/>
      </xdr:nvCxnSpPr>
      <xdr:spPr>
        <a:xfrm flipV="1">
          <a:off x="13004800" y="124587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25400</xdr:rowOff>
    </xdr:from>
    <xdr:to>
      <xdr:col>20</xdr:col>
      <xdr:colOff>209550</xdr:colOff>
      <xdr:row>78</xdr:row>
      <xdr:rowOff>127000</xdr:rowOff>
    </xdr:to>
    <xdr:sp macro="" textlink="">
      <xdr:nvSpPr>
        <xdr:cNvPr id="448" name="フローチャート : 判断 447"/>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111777</xdr:rowOff>
    </xdr:from>
    <xdr:ext cx="762000" cy="259045"/>
    <xdr:sp macro="" textlink="">
      <xdr:nvSpPr>
        <xdr:cNvPr id="449" name="テキスト ボックス 448"/>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107950</xdr:rowOff>
    </xdr:from>
    <xdr:to>
      <xdr:col>19</xdr:col>
      <xdr:colOff>6350</xdr:colOff>
      <xdr:row>78</xdr:row>
      <xdr:rowOff>38100</xdr:rowOff>
    </xdr:to>
    <xdr:sp macro="" textlink="">
      <xdr:nvSpPr>
        <xdr:cNvPr id="450" name="フローチャート : 判断 449"/>
        <xdr:cNvSpPr/>
      </xdr:nvSpPr>
      <xdr:spPr>
        <a:xfrm>
          <a:off x="12954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22877</xdr:rowOff>
    </xdr:from>
    <xdr:ext cx="762000" cy="259045"/>
    <xdr:sp macro="" textlink="">
      <xdr:nvSpPr>
        <xdr:cNvPr id="451" name="テキスト ボックス 450"/>
        <xdr:cNvSpPr txBox="1"/>
      </xdr:nvSpPr>
      <xdr:spPr>
        <a:xfrm>
          <a:off x="12623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127000</xdr:rowOff>
    </xdr:from>
    <xdr:to>
      <xdr:col>24</xdr:col>
      <xdr:colOff>82550</xdr:colOff>
      <xdr:row>75</xdr:row>
      <xdr:rowOff>57150</xdr:rowOff>
    </xdr:to>
    <xdr:sp macro="" textlink="">
      <xdr:nvSpPr>
        <xdr:cNvPr id="457" name="円/楕円 456"/>
        <xdr:cNvSpPr/>
      </xdr:nvSpPr>
      <xdr:spPr>
        <a:xfrm>
          <a:off x="164592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143527</xdr:rowOff>
    </xdr:from>
    <xdr:ext cx="762000" cy="259045"/>
    <xdr:sp macro="" textlink="">
      <xdr:nvSpPr>
        <xdr:cNvPr id="458" name="公債費以外該当値テキスト"/>
        <xdr:cNvSpPr txBox="1"/>
      </xdr:nvSpPr>
      <xdr:spPr>
        <a:xfrm>
          <a:off x="165989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25400</xdr:rowOff>
    </xdr:from>
    <xdr:to>
      <xdr:col>22</xdr:col>
      <xdr:colOff>615950</xdr:colOff>
      <xdr:row>74</xdr:row>
      <xdr:rowOff>127000</xdr:rowOff>
    </xdr:to>
    <xdr:sp macro="" textlink="">
      <xdr:nvSpPr>
        <xdr:cNvPr id="459" name="円/楕円 458"/>
        <xdr:cNvSpPr/>
      </xdr:nvSpPr>
      <xdr:spPr>
        <a:xfrm>
          <a:off x="15621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137177</xdr:rowOff>
    </xdr:from>
    <xdr:ext cx="736600" cy="259045"/>
    <xdr:sp macro="" textlink="">
      <xdr:nvSpPr>
        <xdr:cNvPr id="460" name="テキスト ボックス 459"/>
        <xdr:cNvSpPr txBox="1"/>
      </xdr:nvSpPr>
      <xdr:spPr>
        <a:xfrm>
          <a:off x="15290800" y="1248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127000</xdr:rowOff>
    </xdr:from>
    <xdr:to>
      <xdr:col>21</xdr:col>
      <xdr:colOff>412750</xdr:colOff>
      <xdr:row>73</xdr:row>
      <xdr:rowOff>57150</xdr:rowOff>
    </xdr:to>
    <xdr:sp macro="" textlink="">
      <xdr:nvSpPr>
        <xdr:cNvPr id="461" name="円/楕円 460"/>
        <xdr:cNvSpPr/>
      </xdr:nvSpPr>
      <xdr:spPr>
        <a:xfrm>
          <a:off x="147320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67327</xdr:rowOff>
    </xdr:from>
    <xdr:ext cx="762000" cy="259045"/>
    <xdr:sp macro="" textlink="">
      <xdr:nvSpPr>
        <xdr:cNvPr id="462" name="テキスト ボックス 461"/>
        <xdr:cNvSpPr txBox="1"/>
      </xdr:nvSpPr>
      <xdr:spPr>
        <a:xfrm>
          <a:off x="14401800" y="1224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63500</xdr:rowOff>
    </xdr:from>
    <xdr:to>
      <xdr:col>20</xdr:col>
      <xdr:colOff>209550</xdr:colOff>
      <xdr:row>72</xdr:row>
      <xdr:rowOff>165100</xdr:rowOff>
    </xdr:to>
    <xdr:sp macro="" textlink="">
      <xdr:nvSpPr>
        <xdr:cNvPr id="463" name="円/楕円 462"/>
        <xdr:cNvSpPr/>
      </xdr:nvSpPr>
      <xdr:spPr>
        <a:xfrm>
          <a:off x="13843000" y="124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3827</xdr:rowOff>
    </xdr:from>
    <xdr:ext cx="762000" cy="259045"/>
    <xdr:sp macro="" textlink="">
      <xdr:nvSpPr>
        <xdr:cNvPr id="464" name="テキスト ボックス 463"/>
        <xdr:cNvSpPr txBox="1"/>
      </xdr:nvSpPr>
      <xdr:spPr>
        <a:xfrm>
          <a:off x="135128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88900</xdr:rowOff>
    </xdr:from>
    <xdr:to>
      <xdr:col>19</xdr:col>
      <xdr:colOff>6350</xdr:colOff>
      <xdr:row>77</xdr:row>
      <xdr:rowOff>19050</xdr:rowOff>
    </xdr:to>
    <xdr:sp macro="" textlink="">
      <xdr:nvSpPr>
        <xdr:cNvPr id="465" name="円/楕円 464"/>
        <xdr:cNvSpPr/>
      </xdr:nvSpPr>
      <xdr:spPr>
        <a:xfrm>
          <a:off x="12954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29227</xdr:rowOff>
    </xdr:from>
    <xdr:ext cx="762000" cy="259045"/>
    <xdr:sp macro="" textlink="">
      <xdr:nvSpPr>
        <xdr:cNvPr id="466" name="テキスト ボックス 465"/>
        <xdr:cNvSpPr txBox="1"/>
      </xdr:nvSpPr>
      <xdr:spPr>
        <a:xfrm>
          <a:off x="12623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山梨県南アルプス市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4813</xdr:rowOff>
    </xdr:from>
    <xdr:to>
      <xdr:col>4</xdr:col>
      <xdr:colOff>1117600</xdr:colOff>
      <xdr:row>20</xdr:row>
      <xdr:rowOff>125819</xdr:rowOff>
    </xdr:to>
    <xdr:cxnSp macro="">
      <xdr:nvCxnSpPr>
        <xdr:cNvPr id="45" name="直線コネクタ 44"/>
        <xdr:cNvCxnSpPr/>
      </xdr:nvCxnSpPr>
      <xdr:spPr bwMode="auto">
        <a:xfrm flipV="1">
          <a:off x="5651500" y="2109838"/>
          <a:ext cx="0" cy="14926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97896</xdr:rowOff>
    </xdr:from>
    <xdr:ext cx="762000" cy="259045"/>
    <xdr:sp macro="" textlink="">
      <xdr:nvSpPr>
        <xdr:cNvPr id="46" name="人口1人当たり決算額の推移最小値テキスト130"/>
        <xdr:cNvSpPr txBox="1"/>
      </xdr:nvSpPr>
      <xdr:spPr>
        <a:xfrm>
          <a:off x="5740400" y="357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58,781</a:t>
          </a:r>
          <a:endParaRPr kumimoji="1" lang="ja-JP" altLang="en-US" sz="1000" b="1">
            <a:latin typeface="ＭＳ Ｐゴシック"/>
          </a:endParaRPr>
        </a:p>
      </xdr:txBody>
    </xdr:sp>
    <xdr:clientData/>
  </xdr:oneCellAnchor>
  <xdr:twoCellAnchor>
    <xdr:from>
      <xdr:col>4</xdr:col>
      <xdr:colOff>1028700</xdr:colOff>
      <xdr:row>20</xdr:row>
      <xdr:rowOff>125819</xdr:rowOff>
    </xdr:from>
    <xdr:to>
      <xdr:col>5</xdr:col>
      <xdr:colOff>73025</xdr:colOff>
      <xdr:row>20</xdr:row>
      <xdr:rowOff>125819</xdr:rowOff>
    </xdr:to>
    <xdr:cxnSp macro="">
      <xdr:nvCxnSpPr>
        <xdr:cNvPr id="47" name="直線コネクタ 46"/>
        <xdr:cNvCxnSpPr/>
      </xdr:nvCxnSpPr>
      <xdr:spPr bwMode="auto">
        <a:xfrm>
          <a:off x="5562600" y="36024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91190</xdr:rowOff>
    </xdr:from>
    <xdr:ext cx="762000" cy="259045"/>
    <xdr:sp macro="" textlink="">
      <xdr:nvSpPr>
        <xdr:cNvPr id="48" name="人口1人当たり決算額の推移最大値テキスト130"/>
        <xdr:cNvSpPr txBox="1"/>
      </xdr:nvSpPr>
      <xdr:spPr>
        <a:xfrm>
          <a:off x="5740400" y="18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97,957</a:t>
          </a:r>
          <a:endParaRPr kumimoji="1" lang="ja-JP" altLang="en-US" sz="1000" b="1">
            <a:latin typeface="ＭＳ Ｐゴシック"/>
          </a:endParaRPr>
        </a:p>
      </xdr:txBody>
    </xdr:sp>
    <xdr:clientData/>
  </xdr:oneCellAnchor>
  <xdr:twoCellAnchor>
    <xdr:from>
      <xdr:col>4</xdr:col>
      <xdr:colOff>1028700</xdr:colOff>
      <xdr:row>12</xdr:row>
      <xdr:rowOff>4813</xdr:rowOff>
    </xdr:from>
    <xdr:to>
      <xdr:col>5</xdr:col>
      <xdr:colOff>73025</xdr:colOff>
      <xdr:row>12</xdr:row>
      <xdr:rowOff>4813</xdr:rowOff>
    </xdr:to>
    <xdr:cxnSp macro="">
      <xdr:nvCxnSpPr>
        <xdr:cNvPr id="49" name="直線コネクタ 48"/>
        <xdr:cNvCxnSpPr/>
      </xdr:nvCxnSpPr>
      <xdr:spPr bwMode="auto">
        <a:xfrm>
          <a:off x="5562600" y="210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100178</xdr:rowOff>
    </xdr:from>
    <xdr:to>
      <xdr:col>4</xdr:col>
      <xdr:colOff>1117600</xdr:colOff>
      <xdr:row>17</xdr:row>
      <xdr:rowOff>6147</xdr:rowOff>
    </xdr:to>
    <xdr:cxnSp macro="">
      <xdr:nvCxnSpPr>
        <xdr:cNvPr id="50" name="直線コネクタ 49"/>
        <xdr:cNvCxnSpPr/>
      </xdr:nvCxnSpPr>
      <xdr:spPr bwMode="auto">
        <a:xfrm flipV="1">
          <a:off x="5003800" y="2891003"/>
          <a:ext cx="647700" cy="7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102023</xdr:rowOff>
    </xdr:from>
    <xdr:ext cx="762000" cy="259045"/>
    <xdr:sp macro="" textlink="">
      <xdr:nvSpPr>
        <xdr:cNvPr id="51" name="人口1人当たり決算額の推移平均値テキスト130"/>
        <xdr:cNvSpPr txBox="1"/>
      </xdr:nvSpPr>
      <xdr:spPr>
        <a:xfrm>
          <a:off x="5740400" y="254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85496</xdr:rowOff>
    </xdr:from>
    <xdr:to>
      <xdr:col>5</xdr:col>
      <xdr:colOff>34925</xdr:colOff>
      <xdr:row>16</xdr:row>
      <xdr:rowOff>15646</xdr:rowOff>
    </xdr:to>
    <xdr:sp macro="" textlink="">
      <xdr:nvSpPr>
        <xdr:cNvPr id="52" name="フローチャート : 判断 51"/>
        <xdr:cNvSpPr/>
      </xdr:nvSpPr>
      <xdr:spPr bwMode="auto">
        <a:xfrm>
          <a:off x="56007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6147</xdr:rowOff>
    </xdr:from>
    <xdr:to>
      <xdr:col>4</xdr:col>
      <xdr:colOff>469900</xdr:colOff>
      <xdr:row>17</xdr:row>
      <xdr:rowOff>60744</xdr:rowOff>
    </xdr:to>
    <xdr:cxnSp macro="">
      <xdr:nvCxnSpPr>
        <xdr:cNvPr id="53" name="直線コネクタ 52"/>
        <xdr:cNvCxnSpPr/>
      </xdr:nvCxnSpPr>
      <xdr:spPr bwMode="auto">
        <a:xfrm flipV="1">
          <a:off x="4305300" y="2968422"/>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11963</xdr:rowOff>
    </xdr:from>
    <xdr:to>
      <xdr:col>4</xdr:col>
      <xdr:colOff>520700</xdr:colOff>
      <xdr:row>16</xdr:row>
      <xdr:rowOff>113563</xdr:rowOff>
    </xdr:to>
    <xdr:sp macro="" textlink="">
      <xdr:nvSpPr>
        <xdr:cNvPr id="54" name="フローチャート : 判断 53"/>
        <xdr:cNvSpPr/>
      </xdr:nvSpPr>
      <xdr:spPr bwMode="auto">
        <a:xfrm>
          <a:off x="4953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123740</xdr:rowOff>
    </xdr:from>
    <xdr:ext cx="736600" cy="259045"/>
    <xdr:sp macro="" textlink="">
      <xdr:nvSpPr>
        <xdr:cNvPr id="55" name="テキスト ボックス 54"/>
        <xdr:cNvSpPr txBox="1"/>
      </xdr:nvSpPr>
      <xdr:spPr>
        <a:xfrm>
          <a:off x="4622800" y="257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95491</xdr:rowOff>
    </xdr:from>
    <xdr:to>
      <xdr:col>3</xdr:col>
      <xdr:colOff>904875</xdr:colOff>
      <xdr:row>17</xdr:row>
      <xdr:rowOff>60744</xdr:rowOff>
    </xdr:to>
    <xdr:cxnSp macro="">
      <xdr:nvCxnSpPr>
        <xdr:cNvPr id="56" name="直線コネクタ 55"/>
        <xdr:cNvCxnSpPr/>
      </xdr:nvCxnSpPr>
      <xdr:spPr bwMode="auto">
        <a:xfrm>
          <a:off x="3606800" y="2886316"/>
          <a:ext cx="698500" cy="13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68008</xdr:rowOff>
    </xdr:from>
    <xdr:to>
      <xdr:col>3</xdr:col>
      <xdr:colOff>955675</xdr:colOff>
      <xdr:row>16</xdr:row>
      <xdr:rowOff>169608</xdr:rowOff>
    </xdr:to>
    <xdr:sp macro="" textlink="">
      <xdr:nvSpPr>
        <xdr:cNvPr id="57" name="フローチャート : 判断 56"/>
        <xdr:cNvSpPr/>
      </xdr:nvSpPr>
      <xdr:spPr bwMode="auto">
        <a:xfrm>
          <a:off x="4254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8335</xdr:rowOff>
    </xdr:from>
    <xdr:ext cx="762000" cy="259045"/>
    <xdr:sp macro="" textlink="">
      <xdr:nvSpPr>
        <xdr:cNvPr id="58" name="テキスト ボックス 57"/>
        <xdr:cNvSpPr txBox="1"/>
      </xdr:nvSpPr>
      <xdr:spPr>
        <a:xfrm>
          <a:off x="3924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152298</xdr:rowOff>
    </xdr:from>
    <xdr:to>
      <xdr:col>3</xdr:col>
      <xdr:colOff>206375</xdr:colOff>
      <xdr:row>16</xdr:row>
      <xdr:rowOff>95491</xdr:rowOff>
    </xdr:to>
    <xdr:cxnSp macro="">
      <xdr:nvCxnSpPr>
        <xdr:cNvPr id="59" name="直線コネクタ 58"/>
        <xdr:cNvCxnSpPr/>
      </xdr:nvCxnSpPr>
      <xdr:spPr bwMode="auto">
        <a:xfrm>
          <a:off x="2908300" y="2771673"/>
          <a:ext cx="698500" cy="11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153314</xdr:rowOff>
    </xdr:from>
    <xdr:to>
      <xdr:col>3</xdr:col>
      <xdr:colOff>257175</xdr:colOff>
      <xdr:row>16</xdr:row>
      <xdr:rowOff>83464</xdr:rowOff>
    </xdr:to>
    <xdr:sp macro="" textlink="">
      <xdr:nvSpPr>
        <xdr:cNvPr id="60" name="フローチャート : 判断 59"/>
        <xdr:cNvSpPr/>
      </xdr:nvSpPr>
      <xdr:spPr bwMode="auto">
        <a:xfrm>
          <a:off x="35560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93641</xdr:rowOff>
    </xdr:from>
    <xdr:ext cx="762000" cy="259045"/>
    <xdr:sp macro="" textlink="">
      <xdr:nvSpPr>
        <xdr:cNvPr id="61" name="テキスト ボックス 60"/>
        <xdr:cNvSpPr txBox="1"/>
      </xdr:nvSpPr>
      <xdr:spPr>
        <a:xfrm>
          <a:off x="32258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17145</xdr:rowOff>
    </xdr:from>
    <xdr:to>
      <xdr:col>2</xdr:col>
      <xdr:colOff>692150</xdr:colOff>
      <xdr:row>15</xdr:row>
      <xdr:rowOff>118745</xdr:rowOff>
    </xdr:to>
    <xdr:sp macro="" textlink="">
      <xdr:nvSpPr>
        <xdr:cNvPr id="62" name="フローチャート : 判断 61"/>
        <xdr:cNvSpPr/>
      </xdr:nvSpPr>
      <xdr:spPr bwMode="auto">
        <a:xfrm>
          <a:off x="2857500" y="2636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128922</xdr:rowOff>
    </xdr:from>
    <xdr:ext cx="762000" cy="259045"/>
    <xdr:sp macro="" textlink="">
      <xdr:nvSpPr>
        <xdr:cNvPr id="63" name="テキスト ボックス 62"/>
        <xdr:cNvSpPr txBox="1"/>
      </xdr:nvSpPr>
      <xdr:spPr>
        <a:xfrm>
          <a:off x="25273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49378</xdr:rowOff>
    </xdr:from>
    <xdr:to>
      <xdr:col>5</xdr:col>
      <xdr:colOff>34925</xdr:colOff>
      <xdr:row>16</xdr:row>
      <xdr:rowOff>150978</xdr:rowOff>
    </xdr:to>
    <xdr:sp macro="" textlink="">
      <xdr:nvSpPr>
        <xdr:cNvPr id="69" name="円/楕円 68"/>
        <xdr:cNvSpPr/>
      </xdr:nvSpPr>
      <xdr:spPr bwMode="auto">
        <a:xfrm>
          <a:off x="5600700" y="284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21455</xdr:rowOff>
    </xdr:from>
    <xdr:ext cx="762000" cy="259045"/>
    <xdr:sp macro="" textlink="">
      <xdr:nvSpPr>
        <xdr:cNvPr id="70" name="人口1人当たり決算額の推移該当値テキスト130"/>
        <xdr:cNvSpPr txBox="1"/>
      </xdr:nvSpPr>
      <xdr:spPr>
        <a:xfrm>
          <a:off x="5740400" y="28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126797</xdr:rowOff>
    </xdr:from>
    <xdr:to>
      <xdr:col>4</xdr:col>
      <xdr:colOff>520700</xdr:colOff>
      <xdr:row>17</xdr:row>
      <xdr:rowOff>56947</xdr:rowOff>
    </xdr:to>
    <xdr:sp macro="" textlink="">
      <xdr:nvSpPr>
        <xdr:cNvPr id="71" name="円/楕円 70"/>
        <xdr:cNvSpPr/>
      </xdr:nvSpPr>
      <xdr:spPr bwMode="auto">
        <a:xfrm>
          <a:off x="4953000" y="291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41724</xdr:rowOff>
    </xdr:from>
    <xdr:ext cx="736600" cy="259045"/>
    <xdr:sp macro="" textlink="">
      <xdr:nvSpPr>
        <xdr:cNvPr id="72" name="テキスト ボックス 71"/>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9944</xdr:rowOff>
    </xdr:from>
    <xdr:to>
      <xdr:col>3</xdr:col>
      <xdr:colOff>955675</xdr:colOff>
      <xdr:row>17</xdr:row>
      <xdr:rowOff>111544</xdr:rowOff>
    </xdr:to>
    <xdr:sp macro="" textlink="">
      <xdr:nvSpPr>
        <xdr:cNvPr id="73" name="円/楕円 72"/>
        <xdr:cNvSpPr/>
      </xdr:nvSpPr>
      <xdr:spPr bwMode="auto">
        <a:xfrm>
          <a:off x="4254500" y="297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96321</xdr:rowOff>
    </xdr:from>
    <xdr:ext cx="762000" cy="259045"/>
    <xdr:sp macro="" textlink="">
      <xdr:nvSpPr>
        <xdr:cNvPr id="74" name="テキスト ボックス 73"/>
        <xdr:cNvSpPr txBox="1"/>
      </xdr:nvSpPr>
      <xdr:spPr>
        <a:xfrm>
          <a:off x="3924300" y="305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44691</xdr:rowOff>
    </xdr:from>
    <xdr:to>
      <xdr:col>3</xdr:col>
      <xdr:colOff>257175</xdr:colOff>
      <xdr:row>16</xdr:row>
      <xdr:rowOff>146291</xdr:rowOff>
    </xdr:to>
    <xdr:sp macro="" textlink="">
      <xdr:nvSpPr>
        <xdr:cNvPr id="75" name="円/楕円 74"/>
        <xdr:cNvSpPr/>
      </xdr:nvSpPr>
      <xdr:spPr bwMode="auto">
        <a:xfrm>
          <a:off x="3556000" y="283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131068</xdr:rowOff>
    </xdr:from>
    <xdr:ext cx="762000" cy="259045"/>
    <xdr:sp macro="" textlink="">
      <xdr:nvSpPr>
        <xdr:cNvPr id="76" name="テキスト ボックス 75"/>
        <xdr:cNvSpPr txBox="1"/>
      </xdr:nvSpPr>
      <xdr:spPr>
        <a:xfrm>
          <a:off x="3225800" y="29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101498</xdr:rowOff>
    </xdr:from>
    <xdr:to>
      <xdr:col>2</xdr:col>
      <xdr:colOff>692150</xdr:colOff>
      <xdr:row>16</xdr:row>
      <xdr:rowOff>31648</xdr:rowOff>
    </xdr:to>
    <xdr:sp macro="" textlink="">
      <xdr:nvSpPr>
        <xdr:cNvPr id="77" name="円/楕円 76"/>
        <xdr:cNvSpPr/>
      </xdr:nvSpPr>
      <xdr:spPr bwMode="auto">
        <a:xfrm>
          <a:off x="2857500" y="272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16425</xdr:rowOff>
    </xdr:from>
    <xdr:ext cx="762000" cy="259045"/>
    <xdr:sp macro="" textlink="">
      <xdr:nvSpPr>
        <xdr:cNvPr id="78" name="テキスト ボックス 77"/>
        <xdr:cNvSpPr txBox="1"/>
      </xdr:nvSpPr>
      <xdr:spPr>
        <a:xfrm>
          <a:off x="2527300" y="280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167279</xdr:rowOff>
    </xdr:from>
    <xdr:to>
      <xdr:col>4</xdr:col>
      <xdr:colOff>1117600</xdr:colOff>
      <xdr:row>37</xdr:row>
      <xdr:rowOff>157495</xdr:rowOff>
    </xdr:to>
    <xdr:cxnSp macro="">
      <xdr:nvCxnSpPr>
        <xdr:cNvPr id="105" name="直線コネクタ 104"/>
        <xdr:cNvCxnSpPr/>
      </xdr:nvCxnSpPr>
      <xdr:spPr bwMode="auto">
        <a:xfrm flipV="1">
          <a:off x="5651500" y="6091829"/>
          <a:ext cx="0" cy="1190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129572</xdr:rowOff>
    </xdr:from>
    <xdr:ext cx="762000" cy="259045"/>
    <xdr:sp macro="" textlink="">
      <xdr:nvSpPr>
        <xdr:cNvPr id="106" name="人口1人当たり決算額の推移最小値テキスト445"/>
        <xdr:cNvSpPr txBox="1"/>
      </xdr:nvSpPr>
      <xdr:spPr>
        <a:xfrm>
          <a:off x="5740400" y="72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4,333</a:t>
          </a:r>
          <a:endParaRPr kumimoji="1" lang="ja-JP" altLang="en-US" sz="1000" b="1">
            <a:latin typeface="ＭＳ Ｐゴシック"/>
          </a:endParaRPr>
        </a:p>
      </xdr:txBody>
    </xdr:sp>
    <xdr:clientData/>
  </xdr:oneCellAnchor>
  <xdr:twoCellAnchor>
    <xdr:from>
      <xdr:col>4</xdr:col>
      <xdr:colOff>1028700</xdr:colOff>
      <xdr:row>37</xdr:row>
      <xdr:rowOff>157495</xdr:rowOff>
    </xdr:from>
    <xdr:to>
      <xdr:col>5</xdr:col>
      <xdr:colOff>73025</xdr:colOff>
      <xdr:row>37</xdr:row>
      <xdr:rowOff>157495</xdr:rowOff>
    </xdr:to>
    <xdr:cxnSp macro="">
      <xdr:nvCxnSpPr>
        <xdr:cNvPr id="107" name="直線コネクタ 106"/>
        <xdr:cNvCxnSpPr/>
      </xdr:nvCxnSpPr>
      <xdr:spPr bwMode="auto">
        <a:xfrm>
          <a:off x="5562600" y="7282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82206</xdr:rowOff>
    </xdr:from>
    <xdr:ext cx="762000" cy="259045"/>
    <xdr:sp macro="" textlink="">
      <xdr:nvSpPr>
        <xdr:cNvPr id="108" name="人口1人当たり決算額の推移最大値テキスト445"/>
        <xdr:cNvSpPr txBox="1"/>
      </xdr:nvSpPr>
      <xdr:spPr>
        <a:xfrm>
          <a:off x="5740400" y="58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30,369</a:t>
          </a:r>
          <a:endParaRPr kumimoji="1" lang="ja-JP" altLang="en-US" sz="1000" b="1">
            <a:latin typeface="ＭＳ Ｐゴシック"/>
          </a:endParaRPr>
        </a:p>
      </xdr:txBody>
    </xdr:sp>
    <xdr:clientData/>
  </xdr:oneCellAnchor>
  <xdr:twoCellAnchor>
    <xdr:from>
      <xdr:col>4</xdr:col>
      <xdr:colOff>1028700</xdr:colOff>
      <xdr:row>33</xdr:row>
      <xdr:rowOff>167279</xdr:rowOff>
    </xdr:from>
    <xdr:to>
      <xdr:col>5</xdr:col>
      <xdr:colOff>73025</xdr:colOff>
      <xdr:row>33</xdr:row>
      <xdr:rowOff>167279</xdr:rowOff>
    </xdr:to>
    <xdr:cxnSp macro="">
      <xdr:nvCxnSpPr>
        <xdr:cNvPr id="109" name="直線コネクタ 108"/>
        <xdr:cNvCxnSpPr/>
      </xdr:nvCxnSpPr>
      <xdr:spPr bwMode="auto">
        <a:xfrm>
          <a:off x="5562600" y="60918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260274</xdr:rowOff>
    </xdr:from>
    <xdr:to>
      <xdr:col>4</xdr:col>
      <xdr:colOff>1117600</xdr:colOff>
      <xdr:row>36</xdr:row>
      <xdr:rowOff>16769</xdr:rowOff>
    </xdr:to>
    <xdr:cxnSp macro="">
      <xdr:nvCxnSpPr>
        <xdr:cNvPr id="110" name="直線コネクタ 109"/>
        <xdr:cNvCxnSpPr/>
      </xdr:nvCxnSpPr>
      <xdr:spPr bwMode="auto">
        <a:xfrm>
          <a:off x="5003800" y="6870624"/>
          <a:ext cx="647700" cy="9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179915</xdr:rowOff>
    </xdr:from>
    <xdr:ext cx="762000" cy="259045"/>
    <xdr:sp macro="" textlink="">
      <xdr:nvSpPr>
        <xdr:cNvPr id="111" name="人口1人当たり決算額の推移平均値テキスト445"/>
        <xdr:cNvSpPr txBox="1"/>
      </xdr:nvSpPr>
      <xdr:spPr>
        <a:xfrm>
          <a:off x="5740400" y="6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334838</xdr:rowOff>
    </xdr:from>
    <xdr:to>
      <xdr:col>5</xdr:col>
      <xdr:colOff>34925</xdr:colOff>
      <xdr:row>35</xdr:row>
      <xdr:rowOff>93538</xdr:rowOff>
    </xdr:to>
    <xdr:sp macro="" textlink="">
      <xdr:nvSpPr>
        <xdr:cNvPr id="112" name="フローチャート : 判断 111"/>
        <xdr:cNvSpPr/>
      </xdr:nvSpPr>
      <xdr:spPr bwMode="auto">
        <a:xfrm>
          <a:off x="5600700" y="6602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222692</xdr:rowOff>
    </xdr:from>
    <xdr:to>
      <xdr:col>4</xdr:col>
      <xdr:colOff>469900</xdr:colOff>
      <xdr:row>35</xdr:row>
      <xdr:rowOff>260274</xdr:rowOff>
    </xdr:to>
    <xdr:cxnSp macro="">
      <xdr:nvCxnSpPr>
        <xdr:cNvPr id="113" name="直線コネクタ 112"/>
        <xdr:cNvCxnSpPr/>
      </xdr:nvCxnSpPr>
      <xdr:spPr bwMode="auto">
        <a:xfrm>
          <a:off x="4305300" y="6833042"/>
          <a:ext cx="698500" cy="3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53523</xdr:rowOff>
    </xdr:from>
    <xdr:to>
      <xdr:col>4</xdr:col>
      <xdr:colOff>520700</xdr:colOff>
      <xdr:row>35</xdr:row>
      <xdr:rowOff>155123</xdr:rowOff>
    </xdr:to>
    <xdr:sp macro="" textlink="">
      <xdr:nvSpPr>
        <xdr:cNvPr id="114" name="フローチャート : 判断 113"/>
        <xdr:cNvSpPr/>
      </xdr:nvSpPr>
      <xdr:spPr bwMode="auto">
        <a:xfrm>
          <a:off x="4953000" y="666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165300</xdr:rowOff>
    </xdr:from>
    <xdr:ext cx="736600" cy="259045"/>
    <xdr:sp macro="" textlink="">
      <xdr:nvSpPr>
        <xdr:cNvPr id="115" name="テキスト ボックス 114"/>
        <xdr:cNvSpPr txBox="1"/>
      </xdr:nvSpPr>
      <xdr:spPr>
        <a:xfrm>
          <a:off x="4622800" y="643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117719</xdr:rowOff>
    </xdr:from>
    <xdr:to>
      <xdr:col>3</xdr:col>
      <xdr:colOff>904875</xdr:colOff>
      <xdr:row>35</xdr:row>
      <xdr:rowOff>222692</xdr:rowOff>
    </xdr:to>
    <xdr:cxnSp macro="">
      <xdr:nvCxnSpPr>
        <xdr:cNvPr id="116" name="直線コネクタ 115"/>
        <xdr:cNvCxnSpPr/>
      </xdr:nvCxnSpPr>
      <xdr:spPr bwMode="auto">
        <a:xfrm>
          <a:off x="3606800" y="6728069"/>
          <a:ext cx="698500" cy="10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271653</xdr:rowOff>
    </xdr:from>
    <xdr:to>
      <xdr:col>3</xdr:col>
      <xdr:colOff>955675</xdr:colOff>
      <xdr:row>35</xdr:row>
      <xdr:rowOff>30353</xdr:rowOff>
    </xdr:to>
    <xdr:sp macro="" textlink="">
      <xdr:nvSpPr>
        <xdr:cNvPr id="117" name="フローチャート : 判断 116"/>
        <xdr:cNvSpPr/>
      </xdr:nvSpPr>
      <xdr:spPr bwMode="auto">
        <a:xfrm>
          <a:off x="4254500" y="6539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40530</xdr:rowOff>
    </xdr:from>
    <xdr:ext cx="762000" cy="259045"/>
    <xdr:sp macro="" textlink="">
      <xdr:nvSpPr>
        <xdr:cNvPr id="118" name="テキスト ボックス 117"/>
        <xdr:cNvSpPr txBox="1"/>
      </xdr:nvSpPr>
      <xdr:spPr>
        <a:xfrm>
          <a:off x="3924300" y="63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114290</xdr:rowOff>
    </xdr:from>
    <xdr:to>
      <xdr:col>3</xdr:col>
      <xdr:colOff>206375</xdr:colOff>
      <xdr:row>35</xdr:row>
      <xdr:rowOff>117719</xdr:rowOff>
    </xdr:to>
    <xdr:cxnSp macro="">
      <xdr:nvCxnSpPr>
        <xdr:cNvPr id="119" name="直線コネクタ 118"/>
        <xdr:cNvCxnSpPr/>
      </xdr:nvCxnSpPr>
      <xdr:spPr bwMode="auto">
        <a:xfrm>
          <a:off x="2908300" y="6381740"/>
          <a:ext cx="698500" cy="346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206228</xdr:rowOff>
    </xdr:from>
    <xdr:to>
      <xdr:col>3</xdr:col>
      <xdr:colOff>257175</xdr:colOff>
      <xdr:row>34</xdr:row>
      <xdr:rowOff>307828</xdr:rowOff>
    </xdr:to>
    <xdr:sp macro="" textlink="">
      <xdr:nvSpPr>
        <xdr:cNvPr id="120" name="フローチャート : 判断 119"/>
        <xdr:cNvSpPr/>
      </xdr:nvSpPr>
      <xdr:spPr bwMode="auto">
        <a:xfrm>
          <a:off x="3556000" y="647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318005</xdr:rowOff>
    </xdr:from>
    <xdr:ext cx="762000" cy="259045"/>
    <xdr:sp macro="" textlink="">
      <xdr:nvSpPr>
        <xdr:cNvPr id="121" name="テキスト ボックス 120"/>
        <xdr:cNvSpPr txBox="1"/>
      </xdr:nvSpPr>
      <xdr:spPr>
        <a:xfrm>
          <a:off x="3225800" y="624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92294</xdr:rowOff>
    </xdr:from>
    <xdr:to>
      <xdr:col>2</xdr:col>
      <xdr:colOff>692150</xdr:colOff>
      <xdr:row>34</xdr:row>
      <xdr:rowOff>193894</xdr:rowOff>
    </xdr:to>
    <xdr:sp macro="" textlink="">
      <xdr:nvSpPr>
        <xdr:cNvPr id="122" name="フローチャート : 判断 121"/>
        <xdr:cNvSpPr/>
      </xdr:nvSpPr>
      <xdr:spPr bwMode="auto">
        <a:xfrm>
          <a:off x="2857500" y="6359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178671</xdr:rowOff>
    </xdr:from>
    <xdr:ext cx="762000" cy="259045"/>
    <xdr:sp macro="" textlink="">
      <xdr:nvSpPr>
        <xdr:cNvPr id="123" name="テキスト ボックス 122"/>
        <xdr:cNvSpPr txBox="1"/>
      </xdr:nvSpPr>
      <xdr:spPr>
        <a:xfrm>
          <a:off x="2527300" y="644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308869</xdr:rowOff>
    </xdr:from>
    <xdr:to>
      <xdr:col>5</xdr:col>
      <xdr:colOff>34925</xdr:colOff>
      <xdr:row>36</xdr:row>
      <xdr:rowOff>67569</xdr:rowOff>
    </xdr:to>
    <xdr:sp macro="" textlink="">
      <xdr:nvSpPr>
        <xdr:cNvPr id="129" name="円/楕円 128"/>
        <xdr:cNvSpPr/>
      </xdr:nvSpPr>
      <xdr:spPr bwMode="auto">
        <a:xfrm>
          <a:off x="5600700" y="691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280946</xdr:rowOff>
    </xdr:from>
    <xdr:ext cx="762000" cy="259045"/>
    <xdr:sp macro="" textlink="">
      <xdr:nvSpPr>
        <xdr:cNvPr id="130" name="人口1人当たり決算額の推移該当値テキスト445"/>
        <xdr:cNvSpPr txBox="1"/>
      </xdr:nvSpPr>
      <xdr:spPr>
        <a:xfrm>
          <a:off x="5740400" y="689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209474</xdr:rowOff>
    </xdr:from>
    <xdr:to>
      <xdr:col>4</xdr:col>
      <xdr:colOff>520700</xdr:colOff>
      <xdr:row>35</xdr:row>
      <xdr:rowOff>311074</xdr:rowOff>
    </xdr:to>
    <xdr:sp macro="" textlink="">
      <xdr:nvSpPr>
        <xdr:cNvPr id="131" name="円/楕円 130"/>
        <xdr:cNvSpPr/>
      </xdr:nvSpPr>
      <xdr:spPr bwMode="auto">
        <a:xfrm>
          <a:off x="4953000" y="681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295851</xdr:rowOff>
    </xdr:from>
    <xdr:ext cx="736600" cy="259045"/>
    <xdr:sp macro="" textlink="">
      <xdr:nvSpPr>
        <xdr:cNvPr id="132" name="テキスト ボックス 131"/>
        <xdr:cNvSpPr txBox="1"/>
      </xdr:nvSpPr>
      <xdr:spPr>
        <a:xfrm>
          <a:off x="4622800" y="690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171892</xdr:rowOff>
    </xdr:from>
    <xdr:to>
      <xdr:col>3</xdr:col>
      <xdr:colOff>955675</xdr:colOff>
      <xdr:row>35</xdr:row>
      <xdr:rowOff>273492</xdr:rowOff>
    </xdr:to>
    <xdr:sp macro="" textlink="">
      <xdr:nvSpPr>
        <xdr:cNvPr id="133" name="円/楕円 132"/>
        <xdr:cNvSpPr/>
      </xdr:nvSpPr>
      <xdr:spPr bwMode="auto">
        <a:xfrm>
          <a:off x="4254500" y="678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258269</xdr:rowOff>
    </xdr:from>
    <xdr:ext cx="762000" cy="259045"/>
    <xdr:sp macro="" textlink="">
      <xdr:nvSpPr>
        <xdr:cNvPr id="134" name="テキスト ボックス 133"/>
        <xdr:cNvSpPr txBox="1"/>
      </xdr:nvSpPr>
      <xdr:spPr>
        <a:xfrm>
          <a:off x="3924300" y="686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66919</xdr:rowOff>
    </xdr:from>
    <xdr:to>
      <xdr:col>3</xdr:col>
      <xdr:colOff>257175</xdr:colOff>
      <xdr:row>35</xdr:row>
      <xdr:rowOff>168519</xdr:rowOff>
    </xdr:to>
    <xdr:sp macro="" textlink="">
      <xdr:nvSpPr>
        <xdr:cNvPr id="135" name="円/楕円 134"/>
        <xdr:cNvSpPr/>
      </xdr:nvSpPr>
      <xdr:spPr bwMode="auto">
        <a:xfrm>
          <a:off x="3556000" y="667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153296</xdr:rowOff>
    </xdr:from>
    <xdr:ext cx="762000" cy="259045"/>
    <xdr:sp macro="" textlink="">
      <xdr:nvSpPr>
        <xdr:cNvPr id="136" name="テキスト ボックス 135"/>
        <xdr:cNvSpPr txBox="1"/>
      </xdr:nvSpPr>
      <xdr:spPr>
        <a:xfrm>
          <a:off x="3225800" y="676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63490</xdr:rowOff>
    </xdr:from>
    <xdr:to>
      <xdr:col>2</xdr:col>
      <xdr:colOff>692150</xdr:colOff>
      <xdr:row>34</xdr:row>
      <xdr:rowOff>165090</xdr:rowOff>
    </xdr:to>
    <xdr:sp macro="" textlink="">
      <xdr:nvSpPr>
        <xdr:cNvPr id="137" name="円/楕円 136"/>
        <xdr:cNvSpPr/>
      </xdr:nvSpPr>
      <xdr:spPr bwMode="auto">
        <a:xfrm>
          <a:off x="2857500" y="633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175267</xdr:rowOff>
    </xdr:from>
    <xdr:ext cx="762000" cy="259045"/>
    <xdr:sp macro="" textlink="">
      <xdr:nvSpPr>
        <xdr:cNvPr id="138" name="テキスト ボックス 137"/>
        <xdr:cNvSpPr txBox="1"/>
      </xdr:nvSpPr>
      <xdr:spPr>
        <a:xfrm>
          <a:off x="2527300" y="609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123828</xdr:rowOff>
    </xdr:from>
    <xdr:to>
      <xdr:col>6</xdr:col>
      <xdr:colOff>510540</xdr:colOff>
      <xdr:row>39</xdr:row>
      <xdr:rowOff>161417</xdr:rowOff>
    </xdr:to>
    <xdr:cxnSp macro="">
      <xdr:nvCxnSpPr>
        <xdr:cNvPr id="58" name="直線コネクタ 57"/>
        <xdr:cNvCxnSpPr/>
      </xdr:nvCxnSpPr>
      <xdr:spPr>
        <a:xfrm flipV="1">
          <a:off x="4633595" y="5267328"/>
          <a:ext cx="1270" cy="158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165244</xdr:rowOff>
    </xdr:from>
    <xdr:ext cx="534377" cy="259045"/>
    <xdr:sp macro="" textlink="">
      <xdr:nvSpPr>
        <xdr:cNvPr id="59" name="人件費最小値テキスト"/>
        <xdr:cNvSpPr txBox="1"/>
      </xdr:nvSpPr>
      <xdr:spPr>
        <a:xfrm>
          <a:off x="4686300" y="68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48,085</a:t>
          </a:r>
          <a:endParaRPr kumimoji="1" lang="ja-JP" altLang="en-US" sz="1000" b="1">
            <a:latin typeface="ＭＳ Ｐゴシック"/>
          </a:endParaRPr>
        </a:p>
      </xdr:txBody>
    </xdr:sp>
    <xdr:clientData/>
  </xdr:oneCellAnchor>
  <xdr:twoCellAnchor>
    <xdr:from>
      <xdr:col>6</xdr:col>
      <xdr:colOff>422275</xdr:colOff>
      <xdr:row>39</xdr:row>
      <xdr:rowOff>161417</xdr:rowOff>
    </xdr:from>
    <xdr:to>
      <xdr:col>6</xdr:col>
      <xdr:colOff>600075</xdr:colOff>
      <xdr:row>39</xdr:row>
      <xdr:rowOff>161417</xdr:rowOff>
    </xdr:to>
    <xdr:cxnSp macro="">
      <xdr:nvCxnSpPr>
        <xdr:cNvPr id="60" name="直線コネクタ 59"/>
        <xdr:cNvCxnSpPr/>
      </xdr:nvCxnSpPr>
      <xdr:spPr>
        <a:xfrm>
          <a:off x="4546600" y="684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70505</xdr:rowOff>
    </xdr:from>
    <xdr:ext cx="534377" cy="259045"/>
    <xdr:sp macro="" textlink="">
      <xdr:nvSpPr>
        <xdr:cNvPr id="61" name="人件費最大値テキスト"/>
        <xdr:cNvSpPr txBox="1"/>
      </xdr:nvSpPr>
      <xdr:spPr>
        <a:xfrm>
          <a:off x="4686300" y="5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96,486</a:t>
          </a:r>
          <a:endParaRPr kumimoji="1" lang="ja-JP" altLang="en-US" sz="1000" b="1">
            <a:latin typeface="ＭＳ Ｐゴシック"/>
          </a:endParaRPr>
        </a:p>
      </xdr:txBody>
    </xdr:sp>
    <xdr:clientData/>
  </xdr:oneCellAnchor>
  <xdr:twoCellAnchor>
    <xdr:from>
      <xdr:col>6</xdr:col>
      <xdr:colOff>422275</xdr:colOff>
      <xdr:row>30</xdr:row>
      <xdr:rowOff>123828</xdr:rowOff>
    </xdr:from>
    <xdr:to>
      <xdr:col>6</xdr:col>
      <xdr:colOff>600075</xdr:colOff>
      <xdr:row>30</xdr:row>
      <xdr:rowOff>123828</xdr:rowOff>
    </xdr:to>
    <xdr:cxnSp macro="">
      <xdr:nvCxnSpPr>
        <xdr:cNvPr id="62" name="直線コネクタ 61"/>
        <xdr:cNvCxnSpPr/>
      </xdr:nvCxnSpPr>
      <xdr:spPr>
        <a:xfrm>
          <a:off x="4546600" y="526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143913</xdr:rowOff>
    </xdr:from>
    <xdr:to>
      <xdr:col>6</xdr:col>
      <xdr:colOff>511175</xdr:colOff>
      <xdr:row>36</xdr:row>
      <xdr:rowOff>159360</xdr:rowOff>
    </xdr:to>
    <xdr:cxnSp macro="">
      <xdr:nvCxnSpPr>
        <xdr:cNvPr id="63" name="直線コネクタ 62"/>
        <xdr:cNvCxnSpPr/>
      </xdr:nvCxnSpPr>
      <xdr:spPr>
        <a:xfrm flipV="1">
          <a:off x="3797300" y="6316113"/>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139405</xdr:rowOff>
    </xdr:from>
    <xdr:ext cx="534377" cy="259045"/>
    <xdr:sp macro="" textlink="">
      <xdr:nvSpPr>
        <xdr:cNvPr id="64" name="人件費平均値テキスト"/>
        <xdr:cNvSpPr txBox="1"/>
      </xdr:nvSpPr>
      <xdr:spPr>
        <a:xfrm>
          <a:off x="4686300" y="596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116528</xdr:rowOff>
    </xdr:from>
    <xdr:to>
      <xdr:col>6</xdr:col>
      <xdr:colOff>561975</xdr:colOff>
      <xdr:row>36</xdr:row>
      <xdr:rowOff>46678</xdr:rowOff>
    </xdr:to>
    <xdr:sp macro="" textlink="">
      <xdr:nvSpPr>
        <xdr:cNvPr id="65" name="フローチャート : 判断 64"/>
        <xdr:cNvSpPr/>
      </xdr:nvSpPr>
      <xdr:spPr>
        <a:xfrm>
          <a:off x="45847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159360</xdr:rowOff>
    </xdr:from>
    <xdr:to>
      <xdr:col>5</xdr:col>
      <xdr:colOff>358775</xdr:colOff>
      <xdr:row>37</xdr:row>
      <xdr:rowOff>35589</xdr:rowOff>
    </xdr:to>
    <xdr:cxnSp macro="">
      <xdr:nvCxnSpPr>
        <xdr:cNvPr id="66" name="直線コネクタ 65"/>
        <xdr:cNvCxnSpPr/>
      </xdr:nvCxnSpPr>
      <xdr:spPr>
        <a:xfrm flipV="1">
          <a:off x="2908300" y="6331560"/>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34428</xdr:rowOff>
    </xdr:from>
    <xdr:to>
      <xdr:col>5</xdr:col>
      <xdr:colOff>409575</xdr:colOff>
      <xdr:row>36</xdr:row>
      <xdr:rowOff>136028</xdr:rowOff>
    </xdr:to>
    <xdr:sp macro="" textlink="">
      <xdr:nvSpPr>
        <xdr:cNvPr id="67" name="フローチャート : 判断 66"/>
        <xdr:cNvSpPr/>
      </xdr:nvSpPr>
      <xdr:spPr>
        <a:xfrm>
          <a:off x="3746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152555</xdr:rowOff>
    </xdr:from>
    <xdr:ext cx="534377" cy="259045"/>
    <xdr:sp macro="" textlink="">
      <xdr:nvSpPr>
        <xdr:cNvPr id="68" name="テキスト ボックス 67"/>
        <xdr:cNvSpPr txBox="1"/>
      </xdr:nvSpPr>
      <xdr:spPr>
        <a:xfrm>
          <a:off x="3530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103418</xdr:rowOff>
    </xdr:from>
    <xdr:to>
      <xdr:col>4</xdr:col>
      <xdr:colOff>155575</xdr:colOff>
      <xdr:row>37</xdr:row>
      <xdr:rowOff>35589</xdr:rowOff>
    </xdr:to>
    <xdr:cxnSp macro="">
      <xdr:nvCxnSpPr>
        <xdr:cNvPr id="69" name="直線コネクタ 68"/>
        <xdr:cNvCxnSpPr/>
      </xdr:nvCxnSpPr>
      <xdr:spPr>
        <a:xfrm>
          <a:off x="2019300" y="6275618"/>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56961</xdr:rowOff>
    </xdr:from>
    <xdr:to>
      <xdr:col>4</xdr:col>
      <xdr:colOff>206375</xdr:colOff>
      <xdr:row>36</xdr:row>
      <xdr:rowOff>158561</xdr:rowOff>
    </xdr:to>
    <xdr:sp macro="" textlink="">
      <xdr:nvSpPr>
        <xdr:cNvPr id="70" name="フローチャート : 判断 69"/>
        <xdr:cNvSpPr/>
      </xdr:nvSpPr>
      <xdr:spPr>
        <a:xfrm>
          <a:off x="2857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3638</xdr:rowOff>
    </xdr:from>
    <xdr:ext cx="534377" cy="259045"/>
    <xdr:sp macro="" textlink="">
      <xdr:nvSpPr>
        <xdr:cNvPr id="71" name="テキスト ボックス 70"/>
        <xdr:cNvSpPr txBox="1"/>
      </xdr:nvSpPr>
      <xdr:spPr>
        <a:xfrm>
          <a:off x="2641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19652</xdr:rowOff>
    </xdr:from>
    <xdr:to>
      <xdr:col>2</xdr:col>
      <xdr:colOff>638175</xdr:colOff>
      <xdr:row>36</xdr:row>
      <xdr:rowOff>103418</xdr:rowOff>
    </xdr:to>
    <xdr:cxnSp macro="">
      <xdr:nvCxnSpPr>
        <xdr:cNvPr id="72" name="直線コネクタ 71"/>
        <xdr:cNvCxnSpPr/>
      </xdr:nvCxnSpPr>
      <xdr:spPr>
        <a:xfrm>
          <a:off x="1130300" y="6191852"/>
          <a:ext cx="8890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153822</xdr:rowOff>
    </xdr:from>
    <xdr:to>
      <xdr:col>3</xdr:col>
      <xdr:colOff>3175</xdr:colOff>
      <xdr:row>36</xdr:row>
      <xdr:rowOff>83972</xdr:rowOff>
    </xdr:to>
    <xdr:sp macro="" textlink="">
      <xdr:nvSpPr>
        <xdr:cNvPr id="73" name="フローチャート : 判断 72"/>
        <xdr:cNvSpPr/>
      </xdr:nvSpPr>
      <xdr:spPr>
        <a:xfrm>
          <a:off x="1968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100499</xdr:rowOff>
    </xdr:from>
    <xdr:ext cx="534377" cy="259045"/>
    <xdr:sp macro="" textlink="">
      <xdr:nvSpPr>
        <xdr:cNvPr id="74" name="テキスト ボックス 73"/>
        <xdr:cNvSpPr txBox="1"/>
      </xdr:nvSpPr>
      <xdr:spPr>
        <a:xfrm>
          <a:off x="1752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56145</xdr:rowOff>
    </xdr:from>
    <xdr:to>
      <xdr:col>1</xdr:col>
      <xdr:colOff>485775</xdr:colOff>
      <xdr:row>35</xdr:row>
      <xdr:rowOff>157745</xdr:rowOff>
    </xdr:to>
    <xdr:sp macro="" textlink="">
      <xdr:nvSpPr>
        <xdr:cNvPr id="75" name="フローチャート : 判断 74"/>
        <xdr:cNvSpPr/>
      </xdr:nvSpPr>
      <xdr:spPr>
        <a:xfrm>
          <a:off x="1079500" y="60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2822</xdr:rowOff>
    </xdr:from>
    <xdr:ext cx="534377" cy="259045"/>
    <xdr:sp macro="" textlink="">
      <xdr:nvSpPr>
        <xdr:cNvPr id="76" name="テキスト ボックス 75"/>
        <xdr:cNvSpPr txBox="1"/>
      </xdr:nvSpPr>
      <xdr:spPr>
        <a:xfrm>
          <a:off x="863111" y="58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93113</xdr:rowOff>
    </xdr:from>
    <xdr:to>
      <xdr:col>6</xdr:col>
      <xdr:colOff>561975</xdr:colOff>
      <xdr:row>37</xdr:row>
      <xdr:rowOff>23263</xdr:rowOff>
    </xdr:to>
    <xdr:sp macro="" textlink="">
      <xdr:nvSpPr>
        <xdr:cNvPr id="82" name="円/楕円 81"/>
        <xdr:cNvSpPr/>
      </xdr:nvSpPr>
      <xdr:spPr>
        <a:xfrm>
          <a:off x="4584700" y="62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71540</xdr:rowOff>
    </xdr:from>
    <xdr:ext cx="534377" cy="259045"/>
    <xdr:sp macro="" textlink="">
      <xdr:nvSpPr>
        <xdr:cNvPr id="83" name="人件費該当値テキスト"/>
        <xdr:cNvSpPr txBox="1"/>
      </xdr:nvSpPr>
      <xdr:spPr>
        <a:xfrm>
          <a:off x="4686300" y="62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108560</xdr:rowOff>
    </xdr:from>
    <xdr:to>
      <xdr:col>5</xdr:col>
      <xdr:colOff>409575</xdr:colOff>
      <xdr:row>37</xdr:row>
      <xdr:rowOff>38710</xdr:rowOff>
    </xdr:to>
    <xdr:sp macro="" textlink="">
      <xdr:nvSpPr>
        <xdr:cNvPr id="84" name="円/楕円 83"/>
        <xdr:cNvSpPr/>
      </xdr:nvSpPr>
      <xdr:spPr>
        <a:xfrm>
          <a:off x="3746500" y="62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29837</xdr:rowOff>
    </xdr:from>
    <xdr:ext cx="534377" cy="259045"/>
    <xdr:sp macro="" textlink="">
      <xdr:nvSpPr>
        <xdr:cNvPr id="85" name="テキスト ボックス 84"/>
        <xdr:cNvSpPr txBox="1"/>
      </xdr:nvSpPr>
      <xdr:spPr>
        <a:xfrm>
          <a:off x="3530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156239</xdr:rowOff>
    </xdr:from>
    <xdr:to>
      <xdr:col>4</xdr:col>
      <xdr:colOff>206375</xdr:colOff>
      <xdr:row>37</xdr:row>
      <xdr:rowOff>86389</xdr:rowOff>
    </xdr:to>
    <xdr:sp macro="" textlink="">
      <xdr:nvSpPr>
        <xdr:cNvPr id="86" name="円/楕円 85"/>
        <xdr:cNvSpPr/>
      </xdr:nvSpPr>
      <xdr:spPr>
        <a:xfrm>
          <a:off x="2857500" y="63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77516</xdr:rowOff>
    </xdr:from>
    <xdr:ext cx="534377" cy="259045"/>
    <xdr:sp macro="" textlink="">
      <xdr:nvSpPr>
        <xdr:cNvPr id="87" name="テキスト ボックス 86"/>
        <xdr:cNvSpPr txBox="1"/>
      </xdr:nvSpPr>
      <xdr:spPr>
        <a:xfrm>
          <a:off x="2641111" y="64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52618</xdr:rowOff>
    </xdr:from>
    <xdr:to>
      <xdr:col>3</xdr:col>
      <xdr:colOff>3175</xdr:colOff>
      <xdr:row>36</xdr:row>
      <xdr:rowOff>154218</xdr:rowOff>
    </xdr:to>
    <xdr:sp macro="" textlink="">
      <xdr:nvSpPr>
        <xdr:cNvPr id="88" name="円/楕円 87"/>
        <xdr:cNvSpPr/>
      </xdr:nvSpPr>
      <xdr:spPr>
        <a:xfrm>
          <a:off x="1968500" y="62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145345</xdr:rowOff>
    </xdr:from>
    <xdr:ext cx="534377" cy="259045"/>
    <xdr:sp macro="" textlink="">
      <xdr:nvSpPr>
        <xdr:cNvPr id="89" name="テキスト ボックス 88"/>
        <xdr:cNvSpPr txBox="1"/>
      </xdr:nvSpPr>
      <xdr:spPr>
        <a:xfrm>
          <a:off x="1752111" y="631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140302</xdr:rowOff>
    </xdr:from>
    <xdr:to>
      <xdr:col>1</xdr:col>
      <xdr:colOff>485775</xdr:colOff>
      <xdr:row>36</xdr:row>
      <xdr:rowOff>70452</xdr:rowOff>
    </xdr:to>
    <xdr:sp macro="" textlink="">
      <xdr:nvSpPr>
        <xdr:cNvPr id="90" name="円/楕円 89"/>
        <xdr:cNvSpPr/>
      </xdr:nvSpPr>
      <xdr:spPr>
        <a:xfrm>
          <a:off x="1079500" y="61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61579</xdr:rowOff>
    </xdr:from>
    <xdr:ext cx="534377" cy="259045"/>
    <xdr:sp macro="" textlink="">
      <xdr:nvSpPr>
        <xdr:cNvPr id="91" name="テキスト ボックス 90"/>
        <xdr:cNvSpPr txBox="1"/>
      </xdr:nvSpPr>
      <xdr:spPr>
        <a:xfrm>
          <a:off x="863111" y="62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87918</xdr:rowOff>
    </xdr:from>
    <xdr:to>
      <xdr:col>6</xdr:col>
      <xdr:colOff>510540</xdr:colOff>
      <xdr:row>57</xdr:row>
      <xdr:rowOff>160260</xdr:rowOff>
    </xdr:to>
    <xdr:cxnSp macro="">
      <xdr:nvCxnSpPr>
        <xdr:cNvPr id="113" name="直線コネクタ 112"/>
        <xdr:cNvCxnSpPr/>
      </xdr:nvCxnSpPr>
      <xdr:spPr>
        <a:xfrm flipV="1">
          <a:off x="4633595" y="8660418"/>
          <a:ext cx="1270" cy="127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164087</xdr:rowOff>
    </xdr:from>
    <xdr:ext cx="534377" cy="259045"/>
    <xdr:sp macro="" textlink="">
      <xdr:nvSpPr>
        <xdr:cNvPr id="114" name="物件費最小値テキスト"/>
        <xdr:cNvSpPr txBox="1"/>
      </xdr:nvSpPr>
      <xdr:spPr>
        <a:xfrm>
          <a:off x="4686300" y="99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33,003</a:t>
          </a:r>
          <a:endParaRPr kumimoji="1" lang="ja-JP" altLang="en-US" sz="1000" b="1">
            <a:latin typeface="ＭＳ Ｐゴシック"/>
          </a:endParaRPr>
        </a:p>
      </xdr:txBody>
    </xdr:sp>
    <xdr:clientData/>
  </xdr:oneCellAnchor>
  <xdr:twoCellAnchor>
    <xdr:from>
      <xdr:col>6</xdr:col>
      <xdr:colOff>422275</xdr:colOff>
      <xdr:row>57</xdr:row>
      <xdr:rowOff>160260</xdr:rowOff>
    </xdr:from>
    <xdr:to>
      <xdr:col>6</xdr:col>
      <xdr:colOff>600075</xdr:colOff>
      <xdr:row>57</xdr:row>
      <xdr:rowOff>160260</xdr:rowOff>
    </xdr:to>
    <xdr:cxnSp macro="">
      <xdr:nvCxnSpPr>
        <xdr:cNvPr id="115" name="直線コネクタ 114"/>
        <xdr:cNvCxnSpPr/>
      </xdr:nvCxnSpPr>
      <xdr:spPr>
        <a:xfrm>
          <a:off x="4546600" y="993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34595</xdr:rowOff>
    </xdr:from>
    <xdr:ext cx="599010" cy="259045"/>
    <xdr:sp macro="" textlink="">
      <xdr:nvSpPr>
        <xdr:cNvPr id="116" name="物件費最大値テキスト"/>
        <xdr:cNvSpPr txBox="1"/>
      </xdr:nvSpPr>
      <xdr:spPr>
        <a:xfrm>
          <a:off x="4686300" y="843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311,326</a:t>
          </a:r>
          <a:endParaRPr kumimoji="1" lang="ja-JP" altLang="en-US" sz="1000" b="1">
            <a:latin typeface="ＭＳ Ｐゴシック"/>
          </a:endParaRPr>
        </a:p>
      </xdr:txBody>
    </xdr:sp>
    <xdr:clientData/>
  </xdr:oneCellAnchor>
  <xdr:twoCellAnchor>
    <xdr:from>
      <xdr:col>6</xdr:col>
      <xdr:colOff>422275</xdr:colOff>
      <xdr:row>50</xdr:row>
      <xdr:rowOff>87918</xdr:rowOff>
    </xdr:from>
    <xdr:to>
      <xdr:col>6</xdr:col>
      <xdr:colOff>600075</xdr:colOff>
      <xdr:row>50</xdr:row>
      <xdr:rowOff>87918</xdr:rowOff>
    </xdr:to>
    <xdr:cxnSp macro="">
      <xdr:nvCxnSpPr>
        <xdr:cNvPr id="117" name="直線コネクタ 116"/>
        <xdr:cNvCxnSpPr/>
      </xdr:nvCxnSpPr>
      <xdr:spPr>
        <a:xfrm>
          <a:off x="4546600" y="866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166972</xdr:rowOff>
    </xdr:from>
    <xdr:to>
      <xdr:col>6</xdr:col>
      <xdr:colOff>511175</xdr:colOff>
      <xdr:row>56</xdr:row>
      <xdr:rowOff>168704</xdr:rowOff>
    </xdr:to>
    <xdr:cxnSp macro="">
      <xdr:nvCxnSpPr>
        <xdr:cNvPr id="118" name="直線コネクタ 117"/>
        <xdr:cNvCxnSpPr/>
      </xdr:nvCxnSpPr>
      <xdr:spPr>
        <a:xfrm flipV="1">
          <a:off x="3797300" y="9768172"/>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79618</xdr:rowOff>
    </xdr:from>
    <xdr:ext cx="534377" cy="259045"/>
    <xdr:sp macro="" textlink="">
      <xdr:nvSpPr>
        <xdr:cNvPr id="119" name="物件費平均値テキスト"/>
        <xdr:cNvSpPr txBox="1"/>
      </xdr:nvSpPr>
      <xdr:spPr>
        <a:xfrm>
          <a:off x="4686300" y="950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56741</xdr:rowOff>
    </xdr:from>
    <xdr:to>
      <xdr:col>6</xdr:col>
      <xdr:colOff>561975</xdr:colOff>
      <xdr:row>56</xdr:row>
      <xdr:rowOff>158341</xdr:rowOff>
    </xdr:to>
    <xdr:sp macro="" textlink="">
      <xdr:nvSpPr>
        <xdr:cNvPr id="120" name="フローチャート : 判断 119"/>
        <xdr:cNvSpPr/>
      </xdr:nvSpPr>
      <xdr:spPr>
        <a:xfrm>
          <a:off x="4584700" y="965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168704</xdr:rowOff>
    </xdr:from>
    <xdr:to>
      <xdr:col>5</xdr:col>
      <xdr:colOff>358775</xdr:colOff>
      <xdr:row>57</xdr:row>
      <xdr:rowOff>12873</xdr:rowOff>
    </xdr:to>
    <xdr:cxnSp macro="">
      <xdr:nvCxnSpPr>
        <xdr:cNvPr id="121" name="直線コネクタ 120"/>
        <xdr:cNvCxnSpPr/>
      </xdr:nvCxnSpPr>
      <xdr:spPr>
        <a:xfrm flipV="1">
          <a:off x="2908300" y="9769904"/>
          <a:ext cx="889000" cy="1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117201</xdr:rowOff>
    </xdr:from>
    <xdr:to>
      <xdr:col>5</xdr:col>
      <xdr:colOff>409575</xdr:colOff>
      <xdr:row>57</xdr:row>
      <xdr:rowOff>47351</xdr:rowOff>
    </xdr:to>
    <xdr:sp macro="" textlink="">
      <xdr:nvSpPr>
        <xdr:cNvPr id="122" name="フローチャート : 判断 121"/>
        <xdr:cNvSpPr/>
      </xdr:nvSpPr>
      <xdr:spPr>
        <a:xfrm>
          <a:off x="3746500" y="97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63878</xdr:rowOff>
    </xdr:from>
    <xdr:ext cx="534377" cy="259045"/>
    <xdr:sp macro="" textlink="">
      <xdr:nvSpPr>
        <xdr:cNvPr id="123" name="テキスト ボックス 122"/>
        <xdr:cNvSpPr txBox="1"/>
      </xdr:nvSpPr>
      <xdr:spPr>
        <a:xfrm>
          <a:off x="3530111" y="94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12873</xdr:rowOff>
    </xdr:from>
    <xdr:to>
      <xdr:col>4</xdr:col>
      <xdr:colOff>155575</xdr:colOff>
      <xdr:row>57</xdr:row>
      <xdr:rowOff>16297</xdr:rowOff>
    </xdr:to>
    <xdr:cxnSp macro="">
      <xdr:nvCxnSpPr>
        <xdr:cNvPr id="124" name="直線コネクタ 123"/>
        <xdr:cNvCxnSpPr/>
      </xdr:nvCxnSpPr>
      <xdr:spPr>
        <a:xfrm flipV="1">
          <a:off x="2019300" y="9785523"/>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116025</xdr:rowOff>
    </xdr:from>
    <xdr:to>
      <xdr:col>4</xdr:col>
      <xdr:colOff>206375</xdr:colOff>
      <xdr:row>57</xdr:row>
      <xdr:rowOff>46175</xdr:rowOff>
    </xdr:to>
    <xdr:sp macro="" textlink="">
      <xdr:nvSpPr>
        <xdr:cNvPr id="125" name="フローチャート : 判断 124"/>
        <xdr:cNvSpPr/>
      </xdr:nvSpPr>
      <xdr:spPr>
        <a:xfrm>
          <a:off x="2857500" y="97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62702</xdr:rowOff>
    </xdr:from>
    <xdr:ext cx="534377" cy="259045"/>
    <xdr:sp macro="" textlink="">
      <xdr:nvSpPr>
        <xdr:cNvPr id="126" name="テキスト ボックス 125"/>
        <xdr:cNvSpPr txBox="1"/>
      </xdr:nvSpPr>
      <xdr:spPr>
        <a:xfrm>
          <a:off x="2641111" y="949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14820</xdr:rowOff>
    </xdr:from>
    <xdr:to>
      <xdr:col>2</xdr:col>
      <xdr:colOff>638175</xdr:colOff>
      <xdr:row>57</xdr:row>
      <xdr:rowOff>16297</xdr:rowOff>
    </xdr:to>
    <xdr:cxnSp macro="">
      <xdr:nvCxnSpPr>
        <xdr:cNvPr id="127" name="直線コネクタ 126"/>
        <xdr:cNvCxnSpPr/>
      </xdr:nvCxnSpPr>
      <xdr:spPr>
        <a:xfrm>
          <a:off x="1130300" y="9787470"/>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142822</xdr:rowOff>
    </xdr:from>
    <xdr:to>
      <xdr:col>3</xdr:col>
      <xdr:colOff>3175</xdr:colOff>
      <xdr:row>57</xdr:row>
      <xdr:rowOff>72972</xdr:rowOff>
    </xdr:to>
    <xdr:sp macro="" textlink="">
      <xdr:nvSpPr>
        <xdr:cNvPr id="128" name="フローチャート : 判断 127"/>
        <xdr:cNvSpPr/>
      </xdr:nvSpPr>
      <xdr:spPr>
        <a:xfrm>
          <a:off x="1968500" y="974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64099</xdr:rowOff>
    </xdr:from>
    <xdr:ext cx="534377" cy="259045"/>
    <xdr:sp macro="" textlink="">
      <xdr:nvSpPr>
        <xdr:cNvPr id="129" name="テキスト ボックス 128"/>
        <xdr:cNvSpPr txBox="1"/>
      </xdr:nvSpPr>
      <xdr:spPr>
        <a:xfrm>
          <a:off x="1752111" y="98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163977</xdr:rowOff>
    </xdr:from>
    <xdr:to>
      <xdr:col>1</xdr:col>
      <xdr:colOff>485775</xdr:colOff>
      <xdr:row>57</xdr:row>
      <xdr:rowOff>94127</xdr:rowOff>
    </xdr:to>
    <xdr:sp macro="" textlink="">
      <xdr:nvSpPr>
        <xdr:cNvPr id="130" name="フローチャート : 判断 129"/>
        <xdr:cNvSpPr/>
      </xdr:nvSpPr>
      <xdr:spPr>
        <a:xfrm>
          <a:off x="1079500" y="976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85254</xdr:rowOff>
    </xdr:from>
    <xdr:ext cx="534377" cy="259045"/>
    <xdr:sp macro="" textlink="">
      <xdr:nvSpPr>
        <xdr:cNvPr id="131" name="テキスト ボックス 130"/>
        <xdr:cNvSpPr txBox="1"/>
      </xdr:nvSpPr>
      <xdr:spPr>
        <a:xfrm>
          <a:off x="863111" y="98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116172</xdr:rowOff>
    </xdr:from>
    <xdr:to>
      <xdr:col>6</xdr:col>
      <xdr:colOff>561975</xdr:colOff>
      <xdr:row>57</xdr:row>
      <xdr:rowOff>46322</xdr:rowOff>
    </xdr:to>
    <xdr:sp macro="" textlink="">
      <xdr:nvSpPr>
        <xdr:cNvPr id="137" name="円/楕円 136"/>
        <xdr:cNvSpPr/>
      </xdr:nvSpPr>
      <xdr:spPr>
        <a:xfrm>
          <a:off x="4584700" y="97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94599</xdr:rowOff>
    </xdr:from>
    <xdr:ext cx="534377" cy="259045"/>
    <xdr:sp macro="" textlink="">
      <xdr:nvSpPr>
        <xdr:cNvPr id="138" name="物件費該当値テキスト"/>
        <xdr:cNvSpPr txBox="1"/>
      </xdr:nvSpPr>
      <xdr:spPr>
        <a:xfrm>
          <a:off x="4686300" y="969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117904</xdr:rowOff>
    </xdr:from>
    <xdr:to>
      <xdr:col>5</xdr:col>
      <xdr:colOff>409575</xdr:colOff>
      <xdr:row>57</xdr:row>
      <xdr:rowOff>48054</xdr:rowOff>
    </xdr:to>
    <xdr:sp macro="" textlink="">
      <xdr:nvSpPr>
        <xdr:cNvPr id="139" name="円/楕円 138"/>
        <xdr:cNvSpPr/>
      </xdr:nvSpPr>
      <xdr:spPr>
        <a:xfrm>
          <a:off x="3746500" y="97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39181</xdr:rowOff>
    </xdr:from>
    <xdr:ext cx="534377" cy="259045"/>
    <xdr:sp macro="" textlink="">
      <xdr:nvSpPr>
        <xdr:cNvPr id="140" name="テキスト ボックス 139"/>
        <xdr:cNvSpPr txBox="1"/>
      </xdr:nvSpPr>
      <xdr:spPr>
        <a:xfrm>
          <a:off x="3530111" y="981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133523</xdr:rowOff>
    </xdr:from>
    <xdr:to>
      <xdr:col>4</xdr:col>
      <xdr:colOff>206375</xdr:colOff>
      <xdr:row>57</xdr:row>
      <xdr:rowOff>63673</xdr:rowOff>
    </xdr:to>
    <xdr:sp macro="" textlink="">
      <xdr:nvSpPr>
        <xdr:cNvPr id="141" name="円/楕円 140"/>
        <xdr:cNvSpPr/>
      </xdr:nvSpPr>
      <xdr:spPr>
        <a:xfrm>
          <a:off x="2857500" y="97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54800</xdr:rowOff>
    </xdr:from>
    <xdr:ext cx="534377" cy="259045"/>
    <xdr:sp macro="" textlink="">
      <xdr:nvSpPr>
        <xdr:cNvPr id="142" name="テキスト ボックス 141"/>
        <xdr:cNvSpPr txBox="1"/>
      </xdr:nvSpPr>
      <xdr:spPr>
        <a:xfrm>
          <a:off x="2641111" y="982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136947</xdr:rowOff>
    </xdr:from>
    <xdr:to>
      <xdr:col>3</xdr:col>
      <xdr:colOff>3175</xdr:colOff>
      <xdr:row>57</xdr:row>
      <xdr:rowOff>67097</xdr:rowOff>
    </xdr:to>
    <xdr:sp macro="" textlink="">
      <xdr:nvSpPr>
        <xdr:cNvPr id="143" name="円/楕円 142"/>
        <xdr:cNvSpPr/>
      </xdr:nvSpPr>
      <xdr:spPr>
        <a:xfrm>
          <a:off x="1968500" y="97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83624</xdr:rowOff>
    </xdr:from>
    <xdr:ext cx="534377" cy="259045"/>
    <xdr:sp macro="" textlink="">
      <xdr:nvSpPr>
        <xdr:cNvPr id="144" name="テキスト ボックス 143"/>
        <xdr:cNvSpPr txBox="1"/>
      </xdr:nvSpPr>
      <xdr:spPr>
        <a:xfrm>
          <a:off x="1752111" y="951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135470</xdr:rowOff>
    </xdr:from>
    <xdr:to>
      <xdr:col>1</xdr:col>
      <xdr:colOff>485775</xdr:colOff>
      <xdr:row>57</xdr:row>
      <xdr:rowOff>65620</xdr:rowOff>
    </xdr:to>
    <xdr:sp macro="" textlink="">
      <xdr:nvSpPr>
        <xdr:cNvPr id="145" name="円/楕円 144"/>
        <xdr:cNvSpPr/>
      </xdr:nvSpPr>
      <xdr:spPr>
        <a:xfrm>
          <a:off x="1079500" y="97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82147</xdr:rowOff>
    </xdr:from>
    <xdr:ext cx="534377" cy="259045"/>
    <xdr:sp macro="" textlink="">
      <xdr:nvSpPr>
        <xdr:cNvPr id="146" name="テキスト ボックス 145"/>
        <xdr:cNvSpPr txBox="1"/>
      </xdr:nvSpPr>
      <xdr:spPr>
        <a:xfrm>
          <a:off x="863111" y="95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68961</xdr:rowOff>
    </xdr:from>
    <xdr:to>
      <xdr:col>6</xdr:col>
      <xdr:colOff>510540</xdr:colOff>
      <xdr:row>77</xdr:row>
      <xdr:rowOff>159386</xdr:rowOff>
    </xdr:to>
    <xdr:cxnSp macro="">
      <xdr:nvCxnSpPr>
        <xdr:cNvPr id="170" name="直線コネクタ 169"/>
        <xdr:cNvCxnSpPr/>
      </xdr:nvCxnSpPr>
      <xdr:spPr>
        <a:xfrm flipV="1">
          <a:off x="4633595" y="12070461"/>
          <a:ext cx="1270" cy="129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163213</xdr:rowOff>
    </xdr:from>
    <xdr:ext cx="469744" cy="259045"/>
    <xdr:sp macro="" textlink="">
      <xdr:nvSpPr>
        <xdr:cNvPr id="171" name="維持補修費最小値テキスト"/>
        <xdr:cNvSpPr txBox="1"/>
      </xdr:nvSpPr>
      <xdr:spPr>
        <a:xfrm>
          <a:off x="4686300" y="13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1,795</a:t>
          </a:r>
          <a:endParaRPr kumimoji="1" lang="ja-JP" altLang="en-US" sz="1000" b="1">
            <a:latin typeface="ＭＳ Ｐゴシック"/>
          </a:endParaRPr>
        </a:p>
      </xdr:txBody>
    </xdr:sp>
    <xdr:clientData/>
  </xdr:oneCellAnchor>
  <xdr:twoCellAnchor>
    <xdr:from>
      <xdr:col>6</xdr:col>
      <xdr:colOff>422275</xdr:colOff>
      <xdr:row>77</xdr:row>
      <xdr:rowOff>159386</xdr:rowOff>
    </xdr:from>
    <xdr:to>
      <xdr:col>6</xdr:col>
      <xdr:colOff>600075</xdr:colOff>
      <xdr:row>77</xdr:row>
      <xdr:rowOff>159386</xdr:rowOff>
    </xdr:to>
    <xdr:cxnSp macro="">
      <xdr:nvCxnSpPr>
        <xdr:cNvPr id="172" name="直線コネクタ 171"/>
        <xdr:cNvCxnSpPr/>
      </xdr:nvCxnSpPr>
      <xdr:spPr>
        <a:xfrm>
          <a:off x="4546600" y="1336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15638</xdr:rowOff>
    </xdr:from>
    <xdr:ext cx="534377" cy="259045"/>
    <xdr:sp macro="" textlink="">
      <xdr:nvSpPr>
        <xdr:cNvPr id="173" name="維持補修費最大値テキスト"/>
        <xdr:cNvSpPr txBox="1"/>
      </xdr:nvSpPr>
      <xdr:spPr>
        <a:xfrm>
          <a:off x="4686300" y="1184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11,957</a:t>
          </a:r>
          <a:endParaRPr kumimoji="1" lang="ja-JP" altLang="en-US" sz="1000" b="1">
            <a:latin typeface="ＭＳ Ｐゴシック"/>
          </a:endParaRPr>
        </a:p>
      </xdr:txBody>
    </xdr:sp>
    <xdr:clientData/>
  </xdr:oneCellAnchor>
  <xdr:twoCellAnchor>
    <xdr:from>
      <xdr:col>6</xdr:col>
      <xdr:colOff>422275</xdr:colOff>
      <xdr:row>70</xdr:row>
      <xdr:rowOff>68961</xdr:rowOff>
    </xdr:from>
    <xdr:to>
      <xdr:col>6</xdr:col>
      <xdr:colOff>600075</xdr:colOff>
      <xdr:row>70</xdr:row>
      <xdr:rowOff>68961</xdr:rowOff>
    </xdr:to>
    <xdr:cxnSp macro="">
      <xdr:nvCxnSpPr>
        <xdr:cNvPr id="174" name="直線コネクタ 173"/>
        <xdr:cNvCxnSpPr/>
      </xdr:nvCxnSpPr>
      <xdr:spPr>
        <a:xfrm>
          <a:off x="4546600" y="1207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71247</xdr:rowOff>
    </xdr:from>
    <xdr:to>
      <xdr:col>6</xdr:col>
      <xdr:colOff>511175</xdr:colOff>
      <xdr:row>77</xdr:row>
      <xdr:rowOff>126619</xdr:rowOff>
    </xdr:to>
    <xdr:cxnSp macro="">
      <xdr:nvCxnSpPr>
        <xdr:cNvPr id="175" name="直線コネクタ 174"/>
        <xdr:cNvCxnSpPr/>
      </xdr:nvCxnSpPr>
      <xdr:spPr>
        <a:xfrm flipV="1">
          <a:off x="3797300" y="13272897"/>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166641</xdr:rowOff>
    </xdr:from>
    <xdr:ext cx="469744" cy="259045"/>
    <xdr:sp macro="" textlink="">
      <xdr:nvSpPr>
        <xdr:cNvPr id="176" name="維持補修費平均値テキスト"/>
        <xdr:cNvSpPr txBox="1"/>
      </xdr:nvSpPr>
      <xdr:spPr>
        <a:xfrm>
          <a:off x="4686300" y="1268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143764</xdr:rowOff>
    </xdr:from>
    <xdr:to>
      <xdr:col>6</xdr:col>
      <xdr:colOff>561975</xdr:colOff>
      <xdr:row>75</xdr:row>
      <xdr:rowOff>73914</xdr:rowOff>
    </xdr:to>
    <xdr:sp macro="" textlink="">
      <xdr:nvSpPr>
        <xdr:cNvPr id="177" name="フローチャート : 判断 176"/>
        <xdr:cNvSpPr/>
      </xdr:nvSpPr>
      <xdr:spPr>
        <a:xfrm>
          <a:off x="45847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151385</xdr:rowOff>
    </xdr:from>
    <xdr:to>
      <xdr:col>5</xdr:col>
      <xdr:colOff>358775</xdr:colOff>
      <xdr:row>77</xdr:row>
      <xdr:rowOff>126619</xdr:rowOff>
    </xdr:to>
    <xdr:cxnSp macro="">
      <xdr:nvCxnSpPr>
        <xdr:cNvPr id="178" name="直線コネクタ 177"/>
        <xdr:cNvCxnSpPr/>
      </xdr:nvCxnSpPr>
      <xdr:spPr>
        <a:xfrm>
          <a:off x="2908300" y="13181585"/>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12827</xdr:rowOff>
    </xdr:from>
    <xdr:to>
      <xdr:col>5</xdr:col>
      <xdr:colOff>409575</xdr:colOff>
      <xdr:row>75</xdr:row>
      <xdr:rowOff>114427</xdr:rowOff>
    </xdr:to>
    <xdr:sp macro="" textlink="">
      <xdr:nvSpPr>
        <xdr:cNvPr id="179" name="フローチャート : 判断 178"/>
        <xdr:cNvSpPr/>
      </xdr:nvSpPr>
      <xdr:spPr>
        <a:xfrm>
          <a:off x="3746500" y="1287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130954</xdr:rowOff>
    </xdr:from>
    <xdr:ext cx="469744" cy="259045"/>
    <xdr:sp macro="" textlink="">
      <xdr:nvSpPr>
        <xdr:cNvPr id="180" name="テキスト ボックス 179"/>
        <xdr:cNvSpPr txBox="1"/>
      </xdr:nvSpPr>
      <xdr:spPr>
        <a:xfrm>
          <a:off x="3562427" y="126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151385</xdr:rowOff>
    </xdr:from>
    <xdr:to>
      <xdr:col>4</xdr:col>
      <xdr:colOff>155575</xdr:colOff>
      <xdr:row>78</xdr:row>
      <xdr:rowOff>33147</xdr:rowOff>
    </xdr:to>
    <xdr:cxnSp macro="">
      <xdr:nvCxnSpPr>
        <xdr:cNvPr id="181" name="直線コネクタ 180"/>
        <xdr:cNvCxnSpPr/>
      </xdr:nvCxnSpPr>
      <xdr:spPr>
        <a:xfrm flipV="1">
          <a:off x="2019300" y="13181585"/>
          <a:ext cx="889000" cy="2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80645</xdr:rowOff>
    </xdr:from>
    <xdr:to>
      <xdr:col>4</xdr:col>
      <xdr:colOff>206375</xdr:colOff>
      <xdr:row>76</xdr:row>
      <xdr:rowOff>10795</xdr:rowOff>
    </xdr:to>
    <xdr:sp macro="" textlink="">
      <xdr:nvSpPr>
        <xdr:cNvPr id="182" name="フローチャート : 判断 181"/>
        <xdr:cNvSpPr/>
      </xdr:nvSpPr>
      <xdr:spPr>
        <a:xfrm>
          <a:off x="2857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27322</xdr:rowOff>
    </xdr:from>
    <xdr:ext cx="469744" cy="259045"/>
    <xdr:sp macro="" textlink="">
      <xdr:nvSpPr>
        <xdr:cNvPr id="183" name="テキスト ボックス 182"/>
        <xdr:cNvSpPr txBox="1"/>
      </xdr:nvSpPr>
      <xdr:spPr>
        <a:xfrm>
          <a:off x="2673427" y="127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164464</xdr:rowOff>
    </xdr:from>
    <xdr:to>
      <xdr:col>2</xdr:col>
      <xdr:colOff>638175</xdr:colOff>
      <xdr:row>78</xdr:row>
      <xdr:rowOff>33147</xdr:rowOff>
    </xdr:to>
    <xdr:cxnSp macro="">
      <xdr:nvCxnSpPr>
        <xdr:cNvPr id="184" name="直線コネクタ 183"/>
        <xdr:cNvCxnSpPr/>
      </xdr:nvCxnSpPr>
      <xdr:spPr>
        <a:xfrm>
          <a:off x="1130300" y="13366114"/>
          <a:ext cx="8890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109982</xdr:rowOff>
    </xdr:from>
    <xdr:to>
      <xdr:col>3</xdr:col>
      <xdr:colOff>3175</xdr:colOff>
      <xdr:row>76</xdr:row>
      <xdr:rowOff>40131</xdr:rowOff>
    </xdr:to>
    <xdr:sp macro="" textlink="">
      <xdr:nvSpPr>
        <xdr:cNvPr id="185" name="フローチャート : 判断 184"/>
        <xdr:cNvSpPr/>
      </xdr:nvSpPr>
      <xdr:spPr>
        <a:xfrm>
          <a:off x="1968500" y="12968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56659</xdr:rowOff>
    </xdr:from>
    <xdr:ext cx="469744" cy="259045"/>
    <xdr:sp macro="" textlink="">
      <xdr:nvSpPr>
        <xdr:cNvPr id="186" name="テキスト ボックス 185"/>
        <xdr:cNvSpPr txBox="1"/>
      </xdr:nvSpPr>
      <xdr:spPr>
        <a:xfrm>
          <a:off x="1784427"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135509</xdr:rowOff>
    </xdr:from>
    <xdr:to>
      <xdr:col>1</xdr:col>
      <xdr:colOff>485775</xdr:colOff>
      <xdr:row>76</xdr:row>
      <xdr:rowOff>65658</xdr:rowOff>
    </xdr:to>
    <xdr:sp macro="" textlink="">
      <xdr:nvSpPr>
        <xdr:cNvPr id="187" name="フローチャート : 判断 186"/>
        <xdr:cNvSpPr/>
      </xdr:nvSpPr>
      <xdr:spPr>
        <a:xfrm>
          <a:off x="1079500" y="129942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82186</xdr:rowOff>
    </xdr:from>
    <xdr:ext cx="469744" cy="259045"/>
    <xdr:sp macro="" textlink="">
      <xdr:nvSpPr>
        <xdr:cNvPr id="188" name="テキスト ボックス 187"/>
        <xdr:cNvSpPr txBox="1"/>
      </xdr:nvSpPr>
      <xdr:spPr>
        <a:xfrm>
          <a:off x="895427" y="127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20447</xdr:rowOff>
    </xdr:from>
    <xdr:to>
      <xdr:col>6</xdr:col>
      <xdr:colOff>561975</xdr:colOff>
      <xdr:row>77</xdr:row>
      <xdr:rowOff>122047</xdr:rowOff>
    </xdr:to>
    <xdr:sp macro="" textlink="">
      <xdr:nvSpPr>
        <xdr:cNvPr id="194" name="円/楕円 193"/>
        <xdr:cNvSpPr/>
      </xdr:nvSpPr>
      <xdr:spPr>
        <a:xfrm>
          <a:off x="4584700" y="132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106824</xdr:rowOff>
    </xdr:from>
    <xdr:ext cx="469744" cy="259045"/>
    <xdr:sp macro="" textlink="">
      <xdr:nvSpPr>
        <xdr:cNvPr id="195" name="維持補修費該当値テキスト"/>
        <xdr:cNvSpPr txBox="1"/>
      </xdr:nvSpPr>
      <xdr:spPr>
        <a:xfrm>
          <a:off x="4686300" y="131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75819</xdr:rowOff>
    </xdr:from>
    <xdr:to>
      <xdr:col>5</xdr:col>
      <xdr:colOff>409575</xdr:colOff>
      <xdr:row>78</xdr:row>
      <xdr:rowOff>5969</xdr:rowOff>
    </xdr:to>
    <xdr:sp macro="" textlink="">
      <xdr:nvSpPr>
        <xdr:cNvPr id="196" name="円/楕円 195"/>
        <xdr:cNvSpPr/>
      </xdr:nvSpPr>
      <xdr:spPr>
        <a:xfrm>
          <a:off x="3746500" y="132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168546</xdr:rowOff>
    </xdr:from>
    <xdr:ext cx="469744" cy="259045"/>
    <xdr:sp macro="" textlink="">
      <xdr:nvSpPr>
        <xdr:cNvPr id="197" name="テキスト ボックス 196"/>
        <xdr:cNvSpPr txBox="1"/>
      </xdr:nvSpPr>
      <xdr:spPr>
        <a:xfrm>
          <a:off x="3562427" y="133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100585</xdr:rowOff>
    </xdr:from>
    <xdr:to>
      <xdr:col>4</xdr:col>
      <xdr:colOff>206375</xdr:colOff>
      <xdr:row>77</xdr:row>
      <xdr:rowOff>30735</xdr:rowOff>
    </xdr:to>
    <xdr:sp macro="" textlink="">
      <xdr:nvSpPr>
        <xdr:cNvPr id="198" name="円/楕円 197"/>
        <xdr:cNvSpPr/>
      </xdr:nvSpPr>
      <xdr:spPr>
        <a:xfrm>
          <a:off x="2857500" y="131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21862</xdr:rowOff>
    </xdr:from>
    <xdr:ext cx="469744" cy="259045"/>
    <xdr:sp macro="" textlink="">
      <xdr:nvSpPr>
        <xdr:cNvPr id="199" name="テキスト ボックス 198"/>
        <xdr:cNvSpPr txBox="1"/>
      </xdr:nvSpPr>
      <xdr:spPr>
        <a:xfrm>
          <a:off x="2673427" y="132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153797</xdr:rowOff>
    </xdr:from>
    <xdr:to>
      <xdr:col>3</xdr:col>
      <xdr:colOff>3175</xdr:colOff>
      <xdr:row>78</xdr:row>
      <xdr:rowOff>83947</xdr:rowOff>
    </xdr:to>
    <xdr:sp macro="" textlink="">
      <xdr:nvSpPr>
        <xdr:cNvPr id="200" name="円/楕円 199"/>
        <xdr:cNvSpPr/>
      </xdr:nvSpPr>
      <xdr:spPr>
        <a:xfrm>
          <a:off x="1968500" y="13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75074</xdr:rowOff>
    </xdr:from>
    <xdr:ext cx="469744" cy="259045"/>
    <xdr:sp macro="" textlink="">
      <xdr:nvSpPr>
        <xdr:cNvPr id="201" name="テキスト ボックス 200"/>
        <xdr:cNvSpPr txBox="1"/>
      </xdr:nvSpPr>
      <xdr:spPr>
        <a:xfrm>
          <a:off x="1784427" y="1344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113664</xdr:rowOff>
    </xdr:from>
    <xdr:to>
      <xdr:col>1</xdr:col>
      <xdr:colOff>485775</xdr:colOff>
      <xdr:row>78</xdr:row>
      <xdr:rowOff>43814</xdr:rowOff>
    </xdr:to>
    <xdr:sp macro="" textlink="">
      <xdr:nvSpPr>
        <xdr:cNvPr id="202" name="円/楕円 201"/>
        <xdr:cNvSpPr/>
      </xdr:nvSpPr>
      <xdr:spPr>
        <a:xfrm>
          <a:off x="1079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34941</xdr:rowOff>
    </xdr:from>
    <xdr:ext cx="469744" cy="259045"/>
    <xdr:sp macro="" textlink="">
      <xdr:nvSpPr>
        <xdr:cNvPr id="203" name="テキスト ボックス 202"/>
        <xdr:cNvSpPr txBox="1"/>
      </xdr:nvSpPr>
      <xdr:spPr>
        <a:xfrm>
          <a:off x="895427"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161265</xdr:rowOff>
    </xdr:from>
    <xdr:to>
      <xdr:col>6</xdr:col>
      <xdr:colOff>510540</xdr:colOff>
      <xdr:row>98</xdr:row>
      <xdr:rowOff>121298</xdr:rowOff>
    </xdr:to>
    <xdr:cxnSp macro="">
      <xdr:nvCxnSpPr>
        <xdr:cNvPr id="228" name="直線コネクタ 227"/>
        <xdr:cNvCxnSpPr/>
      </xdr:nvCxnSpPr>
      <xdr:spPr>
        <a:xfrm flipV="1">
          <a:off x="4633595" y="15591765"/>
          <a:ext cx="1270" cy="133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125125</xdr:rowOff>
    </xdr:from>
    <xdr:ext cx="534377" cy="259045"/>
    <xdr:sp macro="" textlink="">
      <xdr:nvSpPr>
        <xdr:cNvPr id="229" name="扶助費最小値テキスト"/>
        <xdr:cNvSpPr txBox="1"/>
      </xdr:nvSpPr>
      <xdr:spPr>
        <a:xfrm>
          <a:off x="4686300"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52,483</a:t>
          </a:r>
          <a:endParaRPr kumimoji="1" lang="ja-JP" altLang="en-US" sz="1000" b="1">
            <a:latin typeface="ＭＳ Ｐゴシック"/>
          </a:endParaRPr>
        </a:p>
      </xdr:txBody>
    </xdr:sp>
    <xdr:clientData/>
  </xdr:oneCellAnchor>
  <xdr:twoCellAnchor>
    <xdr:from>
      <xdr:col>6</xdr:col>
      <xdr:colOff>422275</xdr:colOff>
      <xdr:row>98</xdr:row>
      <xdr:rowOff>121298</xdr:rowOff>
    </xdr:from>
    <xdr:to>
      <xdr:col>6</xdr:col>
      <xdr:colOff>600075</xdr:colOff>
      <xdr:row>98</xdr:row>
      <xdr:rowOff>121298</xdr:rowOff>
    </xdr:to>
    <xdr:cxnSp macro="">
      <xdr:nvCxnSpPr>
        <xdr:cNvPr id="230" name="直線コネクタ 229"/>
        <xdr:cNvCxnSpPr/>
      </xdr:nvCxnSpPr>
      <xdr:spPr>
        <a:xfrm>
          <a:off x="4546600" y="1692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107942</xdr:rowOff>
    </xdr:from>
    <xdr:ext cx="534377" cy="259045"/>
    <xdr:sp macro="" textlink="">
      <xdr:nvSpPr>
        <xdr:cNvPr id="231" name="扶助費最大値テキスト"/>
        <xdr:cNvSpPr txBox="1"/>
      </xdr:nvSpPr>
      <xdr:spPr>
        <a:xfrm>
          <a:off x="4686300" y="15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87,434</a:t>
          </a:r>
          <a:endParaRPr kumimoji="1" lang="ja-JP" altLang="en-US" sz="1000" b="1">
            <a:latin typeface="ＭＳ Ｐゴシック"/>
          </a:endParaRPr>
        </a:p>
      </xdr:txBody>
    </xdr:sp>
    <xdr:clientData/>
  </xdr:oneCellAnchor>
  <xdr:twoCellAnchor>
    <xdr:from>
      <xdr:col>6</xdr:col>
      <xdr:colOff>422275</xdr:colOff>
      <xdr:row>90</xdr:row>
      <xdr:rowOff>161265</xdr:rowOff>
    </xdr:from>
    <xdr:to>
      <xdr:col>6</xdr:col>
      <xdr:colOff>600075</xdr:colOff>
      <xdr:row>90</xdr:row>
      <xdr:rowOff>161265</xdr:rowOff>
    </xdr:to>
    <xdr:cxnSp macro="">
      <xdr:nvCxnSpPr>
        <xdr:cNvPr id="232" name="直線コネクタ 231"/>
        <xdr:cNvCxnSpPr/>
      </xdr:nvCxnSpPr>
      <xdr:spPr>
        <a:xfrm>
          <a:off x="4546600" y="15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48679</xdr:rowOff>
    </xdr:from>
    <xdr:to>
      <xdr:col>6</xdr:col>
      <xdr:colOff>511175</xdr:colOff>
      <xdr:row>95</xdr:row>
      <xdr:rowOff>147625</xdr:rowOff>
    </xdr:to>
    <xdr:cxnSp macro="">
      <xdr:nvCxnSpPr>
        <xdr:cNvPr id="233" name="直線コネクタ 232"/>
        <xdr:cNvCxnSpPr/>
      </xdr:nvCxnSpPr>
      <xdr:spPr>
        <a:xfrm flipV="1">
          <a:off x="3797300" y="16336429"/>
          <a:ext cx="838200" cy="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43121</xdr:rowOff>
    </xdr:from>
    <xdr:ext cx="534377" cy="259045"/>
    <xdr:sp macro="" textlink="">
      <xdr:nvSpPr>
        <xdr:cNvPr id="234" name="扶助費平均値テキスト"/>
        <xdr:cNvSpPr txBox="1"/>
      </xdr:nvSpPr>
      <xdr:spPr>
        <a:xfrm>
          <a:off x="4686300" y="1598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20244</xdr:rowOff>
    </xdr:from>
    <xdr:to>
      <xdr:col>6</xdr:col>
      <xdr:colOff>561975</xdr:colOff>
      <xdr:row>94</xdr:row>
      <xdr:rowOff>121844</xdr:rowOff>
    </xdr:to>
    <xdr:sp macro="" textlink="">
      <xdr:nvSpPr>
        <xdr:cNvPr id="235" name="フローチャート : 判断 234"/>
        <xdr:cNvSpPr/>
      </xdr:nvSpPr>
      <xdr:spPr>
        <a:xfrm>
          <a:off x="4584700" y="1613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147625</xdr:rowOff>
    </xdr:from>
    <xdr:to>
      <xdr:col>5</xdr:col>
      <xdr:colOff>358775</xdr:colOff>
      <xdr:row>96</xdr:row>
      <xdr:rowOff>99657</xdr:rowOff>
    </xdr:to>
    <xdr:cxnSp macro="">
      <xdr:nvCxnSpPr>
        <xdr:cNvPr id="236" name="直線コネクタ 235"/>
        <xdr:cNvCxnSpPr/>
      </xdr:nvCxnSpPr>
      <xdr:spPr>
        <a:xfrm flipV="1">
          <a:off x="2908300" y="16435375"/>
          <a:ext cx="889000" cy="1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126428</xdr:rowOff>
    </xdr:from>
    <xdr:to>
      <xdr:col>5</xdr:col>
      <xdr:colOff>409575</xdr:colOff>
      <xdr:row>95</xdr:row>
      <xdr:rowOff>56578</xdr:rowOff>
    </xdr:to>
    <xdr:sp macro="" textlink="">
      <xdr:nvSpPr>
        <xdr:cNvPr id="237" name="フローチャート : 判断 236"/>
        <xdr:cNvSpPr/>
      </xdr:nvSpPr>
      <xdr:spPr>
        <a:xfrm>
          <a:off x="3746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73105</xdr:rowOff>
    </xdr:from>
    <xdr:ext cx="534377" cy="259045"/>
    <xdr:sp macro="" textlink="">
      <xdr:nvSpPr>
        <xdr:cNvPr id="238" name="テキスト ボックス 237"/>
        <xdr:cNvSpPr txBox="1"/>
      </xdr:nvSpPr>
      <xdr:spPr>
        <a:xfrm>
          <a:off x="3530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99657</xdr:rowOff>
    </xdr:from>
    <xdr:to>
      <xdr:col>4</xdr:col>
      <xdr:colOff>155575</xdr:colOff>
      <xdr:row>96</xdr:row>
      <xdr:rowOff>116497</xdr:rowOff>
    </xdr:to>
    <xdr:cxnSp macro="">
      <xdr:nvCxnSpPr>
        <xdr:cNvPr id="239" name="直線コネクタ 238"/>
        <xdr:cNvCxnSpPr/>
      </xdr:nvCxnSpPr>
      <xdr:spPr>
        <a:xfrm flipV="1">
          <a:off x="2019300" y="1655885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124371</xdr:rowOff>
    </xdr:from>
    <xdr:to>
      <xdr:col>4</xdr:col>
      <xdr:colOff>206375</xdr:colOff>
      <xdr:row>96</xdr:row>
      <xdr:rowOff>54521</xdr:rowOff>
    </xdr:to>
    <xdr:sp macro="" textlink="">
      <xdr:nvSpPr>
        <xdr:cNvPr id="240" name="フローチャート : 判断 239"/>
        <xdr:cNvSpPr/>
      </xdr:nvSpPr>
      <xdr:spPr>
        <a:xfrm>
          <a:off x="2857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71048</xdr:rowOff>
    </xdr:from>
    <xdr:ext cx="534377" cy="259045"/>
    <xdr:sp macro="" textlink="">
      <xdr:nvSpPr>
        <xdr:cNvPr id="241" name="テキスト ボックス 240"/>
        <xdr:cNvSpPr txBox="1"/>
      </xdr:nvSpPr>
      <xdr:spPr>
        <a:xfrm>
          <a:off x="2641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96876</xdr:rowOff>
    </xdr:from>
    <xdr:to>
      <xdr:col>2</xdr:col>
      <xdr:colOff>638175</xdr:colOff>
      <xdr:row>96</xdr:row>
      <xdr:rowOff>116497</xdr:rowOff>
    </xdr:to>
    <xdr:cxnSp macro="">
      <xdr:nvCxnSpPr>
        <xdr:cNvPr id="242" name="直線コネクタ 241"/>
        <xdr:cNvCxnSpPr/>
      </xdr:nvCxnSpPr>
      <xdr:spPr>
        <a:xfrm>
          <a:off x="1130300" y="16556076"/>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58382</xdr:rowOff>
    </xdr:from>
    <xdr:to>
      <xdr:col>3</xdr:col>
      <xdr:colOff>3175</xdr:colOff>
      <xdr:row>95</xdr:row>
      <xdr:rowOff>159982</xdr:rowOff>
    </xdr:to>
    <xdr:sp macro="" textlink="">
      <xdr:nvSpPr>
        <xdr:cNvPr id="243" name="フローチャート : 判断 242"/>
        <xdr:cNvSpPr/>
      </xdr:nvSpPr>
      <xdr:spPr>
        <a:xfrm>
          <a:off x="1968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5059</xdr:rowOff>
    </xdr:from>
    <xdr:ext cx="534377" cy="259045"/>
    <xdr:sp macro="" textlink="">
      <xdr:nvSpPr>
        <xdr:cNvPr id="244" name="テキスト ボックス 243"/>
        <xdr:cNvSpPr txBox="1"/>
      </xdr:nvSpPr>
      <xdr:spPr>
        <a:xfrm>
          <a:off x="1752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138125</xdr:rowOff>
    </xdr:from>
    <xdr:to>
      <xdr:col>1</xdr:col>
      <xdr:colOff>485775</xdr:colOff>
      <xdr:row>96</xdr:row>
      <xdr:rowOff>68275</xdr:rowOff>
    </xdr:to>
    <xdr:sp macro="" textlink="">
      <xdr:nvSpPr>
        <xdr:cNvPr id="245" name="フローチャート : 判断 244"/>
        <xdr:cNvSpPr/>
      </xdr:nvSpPr>
      <xdr:spPr>
        <a:xfrm>
          <a:off x="1079500" y="164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84802</xdr:rowOff>
    </xdr:from>
    <xdr:ext cx="534377" cy="259045"/>
    <xdr:sp macro="" textlink="">
      <xdr:nvSpPr>
        <xdr:cNvPr id="246" name="テキスト ボックス 245"/>
        <xdr:cNvSpPr txBox="1"/>
      </xdr:nvSpPr>
      <xdr:spPr>
        <a:xfrm>
          <a:off x="863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169329</xdr:rowOff>
    </xdr:from>
    <xdr:to>
      <xdr:col>6</xdr:col>
      <xdr:colOff>561975</xdr:colOff>
      <xdr:row>95</xdr:row>
      <xdr:rowOff>99479</xdr:rowOff>
    </xdr:to>
    <xdr:sp macro="" textlink="">
      <xdr:nvSpPr>
        <xdr:cNvPr id="252" name="円/楕円 251"/>
        <xdr:cNvSpPr/>
      </xdr:nvSpPr>
      <xdr:spPr>
        <a:xfrm>
          <a:off x="4584700" y="162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147756</xdr:rowOff>
    </xdr:from>
    <xdr:ext cx="534377" cy="259045"/>
    <xdr:sp macro="" textlink="">
      <xdr:nvSpPr>
        <xdr:cNvPr id="253" name="扶助費該当値テキスト"/>
        <xdr:cNvSpPr txBox="1"/>
      </xdr:nvSpPr>
      <xdr:spPr>
        <a:xfrm>
          <a:off x="4686300" y="1626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96825</xdr:rowOff>
    </xdr:from>
    <xdr:to>
      <xdr:col>5</xdr:col>
      <xdr:colOff>409575</xdr:colOff>
      <xdr:row>96</xdr:row>
      <xdr:rowOff>26975</xdr:rowOff>
    </xdr:to>
    <xdr:sp macro="" textlink="">
      <xdr:nvSpPr>
        <xdr:cNvPr id="254" name="円/楕円 253"/>
        <xdr:cNvSpPr/>
      </xdr:nvSpPr>
      <xdr:spPr>
        <a:xfrm>
          <a:off x="3746500" y="163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18102</xdr:rowOff>
    </xdr:from>
    <xdr:ext cx="534377" cy="259045"/>
    <xdr:sp macro="" textlink="">
      <xdr:nvSpPr>
        <xdr:cNvPr id="255" name="テキスト ボックス 254"/>
        <xdr:cNvSpPr txBox="1"/>
      </xdr:nvSpPr>
      <xdr:spPr>
        <a:xfrm>
          <a:off x="3530111" y="164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48857</xdr:rowOff>
    </xdr:from>
    <xdr:to>
      <xdr:col>4</xdr:col>
      <xdr:colOff>206375</xdr:colOff>
      <xdr:row>96</xdr:row>
      <xdr:rowOff>150457</xdr:rowOff>
    </xdr:to>
    <xdr:sp macro="" textlink="">
      <xdr:nvSpPr>
        <xdr:cNvPr id="256" name="円/楕円 255"/>
        <xdr:cNvSpPr/>
      </xdr:nvSpPr>
      <xdr:spPr>
        <a:xfrm>
          <a:off x="2857500" y="165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141584</xdr:rowOff>
    </xdr:from>
    <xdr:ext cx="534377" cy="259045"/>
    <xdr:sp macro="" textlink="">
      <xdr:nvSpPr>
        <xdr:cNvPr id="257" name="テキスト ボックス 256"/>
        <xdr:cNvSpPr txBox="1"/>
      </xdr:nvSpPr>
      <xdr:spPr>
        <a:xfrm>
          <a:off x="2641111" y="166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65697</xdr:rowOff>
    </xdr:from>
    <xdr:to>
      <xdr:col>3</xdr:col>
      <xdr:colOff>3175</xdr:colOff>
      <xdr:row>96</xdr:row>
      <xdr:rowOff>167297</xdr:rowOff>
    </xdr:to>
    <xdr:sp macro="" textlink="">
      <xdr:nvSpPr>
        <xdr:cNvPr id="258" name="円/楕円 257"/>
        <xdr:cNvSpPr/>
      </xdr:nvSpPr>
      <xdr:spPr>
        <a:xfrm>
          <a:off x="1968500" y="165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158424</xdr:rowOff>
    </xdr:from>
    <xdr:ext cx="534377" cy="259045"/>
    <xdr:sp macro="" textlink="">
      <xdr:nvSpPr>
        <xdr:cNvPr id="259" name="テキスト ボックス 258"/>
        <xdr:cNvSpPr txBox="1"/>
      </xdr:nvSpPr>
      <xdr:spPr>
        <a:xfrm>
          <a:off x="1752111" y="166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46076</xdr:rowOff>
    </xdr:from>
    <xdr:to>
      <xdr:col>1</xdr:col>
      <xdr:colOff>485775</xdr:colOff>
      <xdr:row>96</xdr:row>
      <xdr:rowOff>147676</xdr:rowOff>
    </xdr:to>
    <xdr:sp macro="" textlink="">
      <xdr:nvSpPr>
        <xdr:cNvPr id="260" name="円/楕円 259"/>
        <xdr:cNvSpPr/>
      </xdr:nvSpPr>
      <xdr:spPr>
        <a:xfrm>
          <a:off x="1079500" y="165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138803</xdr:rowOff>
    </xdr:from>
    <xdr:ext cx="534377" cy="259045"/>
    <xdr:sp macro="" textlink="">
      <xdr:nvSpPr>
        <xdr:cNvPr id="261" name="テキスト ボックス 260"/>
        <xdr:cNvSpPr txBox="1"/>
      </xdr:nvSpPr>
      <xdr:spPr>
        <a:xfrm>
          <a:off x="863111" y="165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111601</xdr:rowOff>
    </xdr:from>
    <xdr:to>
      <xdr:col>15</xdr:col>
      <xdr:colOff>180340</xdr:colOff>
      <xdr:row>38</xdr:row>
      <xdr:rowOff>20751</xdr:rowOff>
    </xdr:to>
    <xdr:cxnSp macro="">
      <xdr:nvCxnSpPr>
        <xdr:cNvPr id="286" name="直線コネクタ 285"/>
        <xdr:cNvCxnSpPr/>
      </xdr:nvCxnSpPr>
      <xdr:spPr>
        <a:xfrm flipV="1">
          <a:off x="10475595" y="5255101"/>
          <a:ext cx="1270" cy="128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24578</xdr:rowOff>
    </xdr:from>
    <xdr:ext cx="534377" cy="259045"/>
    <xdr:sp macro="" textlink="">
      <xdr:nvSpPr>
        <xdr:cNvPr id="287" name="補助費等最小値テキスト"/>
        <xdr:cNvSpPr txBox="1"/>
      </xdr:nvSpPr>
      <xdr:spPr>
        <a:xfrm>
          <a:off x="10528300"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30,244</a:t>
          </a:r>
          <a:endParaRPr kumimoji="1" lang="ja-JP" altLang="en-US" sz="1000" b="1">
            <a:latin typeface="ＭＳ Ｐゴシック"/>
          </a:endParaRPr>
        </a:p>
      </xdr:txBody>
    </xdr:sp>
    <xdr:clientData/>
  </xdr:oneCellAnchor>
  <xdr:twoCellAnchor>
    <xdr:from>
      <xdr:col>15</xdr:col>
      <xdr:colOff>92075</xdr:colOff>
      <xdr:row>38</xdr:row>
      <xdr:rowOff>20751</xdr:rowOff>
    </xdr:from>
    <xdr:to>
      <xdr:col>15</xdr:col>
      <xdr:colOff>269875</xdr:colOff>
      <xdr:row>38</xdr:row>
      <xdr:rowOff>20751</xdr:rowOff>
    </xdr:to>
    <xdr:cxnSp macro="">
      <xdr:nvCxnSpPr>
        <xdr:cNvPr id="288" name="直線コネクタ 287"/>
        <xdr:cNvCxnSpPr/>
      </xdr:nvCxnSpPr>
      <xdr:spPr>
        <a:xfrm>
          <a:off x="10388600" y="653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58278</xdr:rowOff>
    </xdr:from>
    <xdr:ext cx="534377" cy="259045"/>
    <xdr:sp macro="" textlink="">
      <xdr:nvSpPr>
        <xdr:cNvPr id="289" name="補助費等最大値テキスト"/>
        <xdr:cNvSpPr txBox="1"/>
      </xdr:nvSpPr>
      <xdr:spPr>
        <a:xfrm>
          <a:off x="10528300" y="5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97,475</a:t>
          </a:r>
          <a:endParaRPr kumimoji="1" lang="ja-JP" altLang="en-US" sz="1000" b="1">
            <a:latin typeface="ＭＳ Ｐゴシック"/>
          </a:endParaRPr>
        </a:p>
      </xdr:txBody>
    </xdr:sp>
    <xdr:clientData/>
  </xdr:oneCellAnchor>
  <xdr:twoCellAnchor>
    <xdr:from>
      <xdr:col>15</xdr:col>
      <xdr:colOff>92075</xdr:colOff>
      <xdr:row>30</xdr:row>
      <xdr:rowOff>111601</xdr:rowOff>
    </xdr:from>
    <xdr:to>
      <xdr:col>15</xdr:col>
      <xdr:colOff>269875</xdr:colOff>
      <xdr:row>30</xdr:row>
      <xdr:rowOff>111601</xdr:rowOff>
    </xdr:to>
    <xdr:cxnSp macro="">
      <xdr:nvCxnSpPr>
        <xdr:cNvPr id="290" name="直線コネクタ 289"/>
        <xdr:cNvCxnSpPr/>
      </xdr:nvCxnSpPr>
      <xdr:spPr>
        <a:xfrm>
          <a:off x="10388600" y="525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32029</xdr:rowOff>
    </xdr:from>
    <xdr:to>
      <xdr:col>15</xdr:col>
      <xdr:colOff>180975</xdr:colOff>
      <xdr:row>37</xdr:row>
      <xdr:rowOff>116192</xdr:rowOff>
    </xdr:to>
    <xdr:cxnSp macro="">
      <xdr:nvCxnSpPr>
        <xdr:cNvPr id="291" name="直線コネクタ 290"/>
        <xdr:cNvCxnSpPr/>
      </xdr:nvCxnSpPr>
      <xdr:spPr>
        <a:xfrm>
          <a:off x="9639300" y="6375679"/>
          <a:ext cx="838200" cy="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7478</xdr:rowOff>
    </xdr:from>
    <xdr:ext cx="534377" cy="259045"/>
    <xdr:sp macro="" textlink="">
      <xdr:nvSpPr>
        <xdr:cNvPr id="292" name="補助費等平均値テキスト"/>
        <xdr:cNvSpPr txBox="1"/>
      </xdr:nvSpPr>
      <xdr:spPr>
        <a:xfrm>
          <a:off x="10528300" y="583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156051</xdr:rowOff>
    </xdr:from>
    <xdr:to>
      <xdr:col>15</xdr:col>
      <xdr:colOff>231775</xdr:colOff>
      <xdr:row>35</xdr:row>
      <xdr:rowOff>86201</xdr:rowOff>
    </xdr:to>
    <xdr:sp macro="" textlink="">
      <xdr:nvSpPr>
        <xdr:cNvPr id="293" name="フローチャート : 判断 292"/>
        <xdr:cNvSpPr/>
      </xdr:nvSpPr>
      <xdr:spPr>
        <a:xfrm>
          <a:off x="10426700" y="598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32029</xdr:rowOff>
    </xdr:from>
    <xdr:to>
      <xdr:col>14</xdr:col>
      <xdr:colOff>28575</xdr:colOff>
      <xdr:row>38</xdr:row>
      <xdr:rowOff>120269</xdr:rowOff>
    </xdr:to>
    <xdr:cxnSp macro="">
      <xdr:nvCxnSpPr>
        <xdr:cNvPr id="294" name="直線コネクタ 293"/>
        <xdr:cNvCxnSpPr/>
      </xdr:nvCxnSpPr>
      <xdr:spPr>
        <a:xfrm flipV="1">
          <a:off x="8750300" y="6375679"/>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124733</xdr:rowOff>
    </xdr:from>
    <xdr:to>
      <xdr:col>14</xdr:col>
      <xdr:colOff>79375</xdr:colOff>
      <xdr:row>36</xdr:row>
      <xdr:rowOff>54883</xdr:rowOff>
    </xdr:to>
    <xdr:sp macro="" textlink="">
      <xdr:nvSpPr>
        <xdr:cNvPr id="295" name="フローチャート : 判断 294"/>
        <xdr:cNvSpPr/>
      </xdr:nvSpPr>
      <xdr:spPr>
        <a:xfrm>
          <a:off x="9588500" y="612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71410</xdr:rowOff>
    </xdr:from>
    <xdr:ext cx="534377" cy="259045"/>
    <xdr:sp macro="" textlink="">
      <xdr:nvSpPr>
        <xdr:cNvPr id="296" name="テキスト ボックス 295"/>
        <xdr:cNvSpPr txBox="1"/>
      </xdr:nvSpPr>
      <xdr:spPr>
        <a:xfrm>
          <a:off x="9372111" y="59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104991</xdr:rowOff>
    </xdr:from>
    <xdr:to>
      <xdr:col>12</xdr:col>
      <xdr:colOff>511175</xdr:colOff>
      <xdr:row>38</xdr:row>
      <xdr:rowOff>120269</xdr:rowOff>
    </xdr:to>
    <xdr:cxnSp macro="">
      <xdr:nvCxnSpPr>
        <xdr:cNvPr id="297" name="直線コネクタ 296"/>
        <xdr:cNvCxnSpPr/>
      </xdr:nvCxnSpPr>
      <xdr:spPr>
        <a:xfrm>
          <a:off x="7861300" y="6620091"/>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124923</xdr:rowOff>
    </xdr:from>
    <xdr:to>
      <xdr:col>12</xdr:col>
      <xdr:colOff>561975</xdr:colOff>
      <xdr:row>36</xdr:row>
      <xdr:rowOff>55073</xdr:rowOff>
    </xdr:to>
    <xdr:sp macro="" textlink="">
      <xdr:nvSpPr>
        <xdr:cNvPr id="298" name="フローチャート : 判断 297"/>
        <xdr:cNvSpPr/>
      </xdr:nvSpPr>
      <xdr:spPr>
        <a:xfrm>
          <a:off x="8699500" y="612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71600</xdr:rowOff>
    </xdr:from>
    <xdr:ext cx="534377" cy="259045"/>
    <xdr:sp macro="" textlink="">
      <xdr:nvSpPr>
        <xdr:cNvPr id="299" name="テキスト ボックス 298"/>
        <xdr:cNvSpPr txBox="1"/>
      </xdr:nvSpPr>
      <xdr:spPr>
        <a:xfrm>
          <a:off x="8483111" y="59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92037</xdr:rowOff>
    </xdr:from>
    <xdr:to>
      <xdr:col>11</xdr:col>
      <xdr:colOff>307975</xdr:colOff>
      <xdr:row>38</xdr:row>
      <xdr:rowOff>104991</xdr:rowOff>
    </xdr:to>
    <xdr:cxnSp macro="">
      <xdr:nvCxnSpPr>
        <xdr:cNvPr id="300" name="直線コネクタ 299"/>
        <xdr:cNvCxnSpPr/>
      </xdr:nvCxnSpPr>
      <xdr:spPr>
        <a:xfrm>
          <a:off x="6972300" y="660713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7404</xdr:rowOff>
    </xdr:from>
    <xdr:to>
      <xdr:col>11</xdr:col>
      <xdr:colOff>358775</xdr:colOff>
      <xdr:row>36</xdr:row>
      <xdr:rowOff>109004</xdr:rowOff>
    </xdr:to>
    <xdr:sp macro="" textlink="">
      <xdr:nvSpPr>
        <xdr:cNvPr id="301" name="フローチャート : 判断 300"/>
        <xdr:cNvSpPr/>
      </xdr:nvSpPr>
      <xdr:spPr>
        <a:xfrm>
          <a:off x="7810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125531</xdr:rowOff>
    </xdr:from>
    <xdr:ext cx="534377" cy="259045"/>
    <xdr:sp macro="" textlink="">
      <xdr:nvSpPr>
        <xdr:cNvPr id="302" name="テキスト ボックス 301"/>
        <xdr:cNvSpPr txBox="1"/>
      </xdr:nvSpPr>
      <xdr:spPr>
        <a:xfrm>
          <a:off x="7594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21692</xdr:rowOff>
    </xdr:from>
    <xdr:to>
      <xdr:col>10</xdr:col>
      <xdr:colOff>155575</xdr:colOff>
      <xdr:row>36</xdr:row>
      <xdr:rowOff>123292</xdr:rowOff>
    </xdr:to>
    <xdr:sp macro="" textlink="">
      <xdr:nvSpPr>
        <xdr:cNvPr id="303" name="フローチャート : 判断 302"/>
        <xdr:cNvSpPr/>
      </xdr:nvSpPr>
      <xdr:spPr>
        <a:xfrm>
          <a:off x="6921500" y="61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139819</xdr:rowOff>
    </xdr:from>
    <xdr:ext cx="534377" cy="259045"/>
    <xdr:sp macro="" textlink="">
      <xdr:nvSpPr>
        <xdr:cNvPr id="304" name="テキスト ボックス 303"/>
        <xdr:cNvSpPr txBox="1"/>
      </xdr:nvSpPr>
      <xdr:spPr>
        <a:xfrm>
          <a:off x="6705111" y="5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65392</xdr:rowOff>
    </xdr:from>
    <xdr:to>
      <xdr:col>15</xdr:col>
      <xdr:colOff>231775</xdr:colOff>
      <xdr:row>37</xdr:row>
      <xdr:rowOff>166992</xdr:rowOff>
    </xdr:to>
    <xdr:sp macro="" textlink="">
      <xdr:nvSpPr>
        <xdr:cNvPr id="310" name="円/楕円 309"/>
        <xdr:cNvSpPr/>
      </xdr:nvSpPr>
      <xdr:spPr>
        <a:xfrm>
          <a:off x="10426700" y="64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151769</xdr:rowOff>
    </xdr:from>
    <xdr:ext cx="534377" cy="259045"/>
    <xdr:sp macro="" textlink="">
      <xdr:nvSpPr>
        <xdr:cNvPr id="311" name="補助費等該当値テキスト"/>
        <xdr:cNvSpPr txBox="1"/>
      </xdr:nvSpPr>
      <xdr:spPr>
        <a:xfrm>
          <a:off x="10528300" y="63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152679</xdr:rowOff>
    </xdr:from>
    <xdr:to>
      <xdr:col>14</xdr:col>
      <xdr:colOff>79375</xdr:colOff>
      <xdr:row>37</xdr:row>
      <xdr:rowOff>82829</xdr:rowOff>
    </xdr:to>
    <xdr:sp macro="" textlink="">
      <xdr:nvSpPr>
        <xdr:cNvPr id="312" name="円/楕円 311"/>
        <xdr:cNvSpPr/>
      </xdr:nvSpPr>
      <xdr:spPr>
        <a:xfrm>
          <a:off x="9588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73956</xdr:rowOff>
    </xdr:from>
    <xdr:ext cx="534377" cy="259045"/>
    <xdr:sp macro="" textlink="">
      <xdr:nvSpPr>
        <xdr:cNvPr id="313" name="テキスト ボックス 312"/>
        <xdr:cNvSpPr txBox="1"/>
      </xdr:nvSpPr>
      <xdr:spPr>
        <a:xfrm>
          <a:off x="9372111" y="64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69469</xdr:rowOff>
    </xdr:from>
    <xdr:to>
      <xdr:col>12</xdr:col>
      <xdr:colOff>561975</xdr:colOff>
      <xdr:row>38</xdr:row>
      <xdr:rowOff>171069</xdr:rowOff>
    </xdr:to>
    <xdr:sp macro="" textlink="">
      <xdr:nvSpPr>
        <xdr:cNvPr id="314" name="円/楕円 313"/>
        <xdr:cNvSpPr/>
      </xdr:nvSpPr>
      <xdr:spPr>
        <a:xfrm>
          <a:off x="8699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162196</xdr:rowOff>
    </xdr:from>
    <xdr:ext cx="534377" cy="259045"/>
    <xdr:sp macro="" textlink="">
      <xdr:nvSpPr>
        <xdr:cNvPr id="315" name="テキスト ボックス 314"/>
        <xdr:cNvSpPr txBox="1"/>
      </xdr:nvSpPr>
      <xdr:spPr>
        <a:xfrm>
          <a:off x="8483111" y="6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54191</xdr:rowOff>
    </xdr:from>
    <xdr:to>
      <xdr:col>11</xdr:col>
      <xdr:colOff>358775</xdr:colOff>
      <xdr:row>38</xdr:row>
      <xdr:rowOff>155791</xdr:rowOff>
    </xdr:to>
    <xdr:sp macro="" textlink="">
      <xdr:nvSpPr>
        <xdr:cNvPr id="316" name="円/楕円 315"/>
        <xdr:cNvSpPr/>
      </xdr:nvSpPr>
      <xdr:spPr>
        <a:xfrm>
          <a:off x="7810500" y="65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146918</xdr:rowOff>
    </xdr:from>
    <xdr:ext cx="534377" cy="259045"/>
    <xdr:sp macro="" textlink="">
      <xdr:nvSpPr>
        <xdr:cNvPr id="317" name="テキスト ボックス 316"/>
        <xdr:cNvSpPr txBox="1"/>
      </xdr:nvSpPr>
      <xdr:spPr>
        <a:xfrm>
          <a:off x="7594111"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41237</xdr:rowOff>
    </xdr:from>
    <xdr:to>
      <xdr:col>10</xdr:col>
      <xdr:colOff>155575</xdr:colOff>
      <xdr:row>38</xdr:row>
      <xdr:rowOff>142837</xdr:rowOff>
    </xdr:to>
    <xdr:sp macro="" textlink="">
      <xdr:nvSpPr>
        <xdr:cNvPr id="318" name="円/楕円 317"/>
        <xdr:cNvSpPr/>
      </xdr:nvSpPr>
      <xdr:spPr>
        <a:xfrm>
          <a:off x="6921500" y="65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133964</xdr:rowOff>
    </xdr:from>
    <xdr:ext cx="534377" cy="259045"/>
    <xdr:sp macro="" textlink="">
      <xdr:nvSpPr>
        <xdr:cNvPr id="319" name="テキスト ボックス 318"/>
        <xdr:cNvSpPr txBox="1"/>
      </xdr:nvSpPr>
      <xdr:spPr>
        <a:xfrm>
          <a:off x="6705111" y="66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165691</xdr:rowOff>
    </xdr:from>
    <xdr:to>
      <xdr:col>15</xdr:col>
      <xdr:colOff>180340</xdr:colOff>
      <xdr:row>57</xdr:row>
      <xdr:rowOff>62715</xdr:rowOff>
    </xdr:to>
    <xdr:cxnSp macro="">
      <xdr:nvCxnSpPr>
        <xdr:cNvPr id="343" name="直線コネクタ 342"/>
        <xdr:cNvCxnSpPr/>
      </xdr:nvCxnSpPr>
      <xdr:spPr>
        <a:xfrm flipV="1">
          <a:off x="10475595" y="8738191"/>
          <a:ext cx="1270" cy="109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66542</xdr:rowOff>
    </xdr:from>
    <xdr:ext cx="534377" cy="259045"/>
    <xdr:sp macro="" textlink="">
      <xdr:nvSpPr>
        <xdr:cNvPr id="344" name="普通建設事業費最小値テキスト"/>
        <xdr:cNvSpPr txBox="1"/>
      </xdr:nvSpPr>
      <xdr:spPr>
        <a:xfrm>
          <a:off x="10528300" y="983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42,603</a:t>
          </a:r>
          <a:endParaRPr kumimoji="1" lang="ja-JP" altLang="en-US" sz="1000" b="1">
            <a:latin typeface="ＭＳ Ｐゴシック"/>
          </a:endParaRPr>
        </a:p>
      </xdr:txBody>
    </xdr:sp>
    <xdr:clientData/>
  </xdr:oneCellAnchor>
  <xdr:twoCellAnchor>
    <xdr:from>
      <xdr:col>15</xdr:col>
      <xdr:colOff>92075</xdr:colOff>
      <xdr:row>57</xdr:row>
      <xdr:rowOff>62715</xdr:rowOff>
    </xdr:from>
    <xdr:to>
      <xdr:col>15</xdr:col>
      <xdr:colOff>269875</xdr:colOff>
      <xdr:row>57</xdr:row>
      <xdr:rowOff>62715</xdr:rowOff>
    </xdr:to>
    <xdr:cxnSp macro="">
      <xdr:nvCxnSpPr>
        <xdr:cNvPr id="345" name="直線コネクタ 344"/>
        <xdr:cNvCxnSpPr/>
      </xdr:nvCxnSpPr>
      <xdr:spPr>
        <a:xfrm>
          <a:off x="10388600" y="983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112368</xdr:rowOff>
    </xdr:from>
    <xdr:ext cx="599010" cy="259045"/>
    <xdr:sp macro="" textlink="">
      <xdr:nvSpPr>
        <xdr:cNvPr id="346" name="普通建設事業費最大値テキスト"/>
        <xdr:cNvSpPr txBox="1"/>
      </xdr:nvSpPr>
      <xdr:spPr>
        <a:xfrm>
          <a:off x="10528300" y="8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186,589</a:t>
          </a:r>
          <a:endParaRPr kumimoji="1" lang="ja-JP" altLang="en-US" sz="1000" b="1">
            <a:latin typeface="ＭＳ Ｐゴシック"/>
          </a:endParaRPr>
        </a:p>
      </xdr:txBody>
    </xdr:sp>
    <xdr:clientData/>
  </xdr:oneCellAnchor>
  <xdr:twoCellAnchor>
    <xdr:from>
      <xdr:col>15</xdr:col>
      <xdr:colOff>92075</xdr:colOff>
      <xdr:row>50</xdr:row>
      <xdr:rowOff>165691</xdr:rowOff>
    </xdr:from>
    <xdr:to>
      <xdr:col>15</xdr:col>
      <xdr:colOff>269875</xdr:colOff>
      <xdr:row>50</xdr:row>
      <xdr:rowOff>165691</xdr:rowOff>
    </xdr:to>
    <xdr:cxnSp macro="">
      <xdr:nvCxnSpPr>
        <xdr:cNvPr id="347" name="直線コネクタ 346"/>
        <xdr:cNvCxnSpPr/>
      </xdr:nvCxnSpPr>
      <xdr:spPr>
        <a:xfrm>
          <a:off x="10388600" y="873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25629</xdr:rowOff>
    </xdr:from>
    <xdr:to>
      <xdr:col>15</xdr:col>
      <xdr:colOff>180975</xdr:colOff>
      <xdr:row>57</xdr:row>
      <xdr:rowOff>161668</xdr:rowOff>
    </xdr:to>
    <xdr:cxnSp macro="">
      <xdr:nvCxnSpPr>
        <xdr:cNvPr id="348" name="直線コネクタ 347"/>
        <xdr:cNvCxnSpPr/>
      </xdr:nvCxnSpPr>
      <xdr:spPr>
        <a:xfrm flipV="1">
          <a:off x="9639300" y="9798279"/>
          <a:ext cx="838200" cy="1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111724</xdr:rowOff>
    </xdr:from>
    <xdr:ext cx="534377" cy="259045"/>
    <xdr:sp macro="" textlink="">
      <xdr:nvSpPr>
        <xdr:cNvPr id="349" name="普通建設事業費平均値テキスト"/>
        <xdr:cNvSpPr txBox="1"/>
      </xdr:nvSpPr>
      <xdr:spPr>
        <a:xfrm>
          <a:off x="10528300" y="9370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88847</xdr:rowOff>
    </xdr:from>
    <xdr:to>
      <xdr:col>15</xdr:col>
      <xdr:colOff>231775</xdr:colOff>
      <xdr:row>56</xdr:row>
      <xdr:rowOff>18997</xdr:rowOff>
    </xdr:to>
    <xdr:sp macro="" textlink="">
      <xdr:nvSpPr>
        <xdr:cNvPr id="350" name="フローチャート : 判断 349"/>
        <xdr:cNvSpPr/>
      </xdr:nvSpPr>
      <xdr:spPr>
        <a:xfrm>
          <a:off x="10426700" y="951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56337</xdr:rowOff>
    </xdr:from>
    <xdr:to>
      <xdr:col>14</xdr:col>
      <xdr:colOff>28575</xdr:colOff>
      <xdr:row>57</xdr:row>
      <xdr:rowOff>161668</xdr:rowOff>
    </xdr:to>
    <xdr:cxnSp macro="">
      <xdr:nvCxnSpPr>
        <xdr:cNvPr id="351" name="直線コネクタ 350"/>
        <xdr:cNvCxnSpPr/>
      </xdr:nvCxnSpPr>
      <xdr:spPr>
        <a:xfrm>
          <a:off x="8750300" y="9828987"/>
          <a:ext cx="889000" cy="10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5172</xdr:rowOff>
    </xdr:from>
    <xdr:to>
      <xdr:col>14</xdr:col>
      <xdr:colOff>79375</xdr:colOff>
      <xdr:row>56</xdr:row>
      <xdr:rowOff>106772</xdr:rowOff>
    </xdr:to>
    <xdr:sp macro="" textlink="">
      <xdr:nvSpPr>
        <xdr:cNvPr id="352" name="フローチャート : 判断 351"/>
        <xdr:cNvSpPr/>
      </xdr:nvSpPr>
      <xdr:spPr>
        <a:xfrm>
          <a:off x="9588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123299</xdr:rowOff>
    </xdr:from>
    <xdr:ext cx="534377" cy="259045"/>
    <xdr:sp macro="" textlink="">
      <xdr:nvSpPr>
        <xdr:cNvPr id="353" name="テキスト ボックス 352"/>
        <xdr:cNvSpPr txBox="1"/>
      </xdr:nvSpPr>
      <xdr:spPr>
        <a:xfrm>
          <a:off x="9372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56337</xdr:rowOff>
    </xdr:from>
    <xdr:to>
      <xdr:col>12</xdr:col>
      <xdr:colOff>511175</xdr:colOff>
      <xdr:row>57</xdr:row>
      <xdr:rowOff>109875</xdr:rowOff>
    </xdr:to>
    <xdr:cxnSp macro="">
      <xdr:nvCxnSpPr>
        <xdr:cNvPr id="354" name="直線コネクタ 353"/>
        <xdr:cNvCxnSpPr/>
      </xdr:nvCxnSpPr>
      <xdr:spPr>
        <a:xfrm flipV="1">
          <a:off x="7861300" y="9828987"/>
          <a:ext cx="889000" cy="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149403</xdr:rowOff>
    </xdr:from>
    <xdr:to>
      <xdr:col>12</xdr:col>
      <xdr:colOff>561975</xdr:colOff>
      <xdr:row>56</xdr:row>
      <xdr:rowOff>79553</xdr:rowOff>
    </xdr:to>
    <xdr:sp macro="" textlink="">
      <xdr:nvSpPr>
        <xdr:cNvPr id="355" name="フローチャート : 判断 354"/>
        <xdr:cNvSpPr/>
      </xdr:nvSpPr>
      <xdr:spPr>
        <a:xfrm>
          <a:off x="8699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96080</xdr:rowOff>
    </xdr:from>
    <xdr:ext cx="534377" cy="259045"/>
    <xdr:sp macro="" textlink="">
      <xdr:nvSpPr>
        <xdr:cNvPr id="356" name="テキスト ボックス 355"/>
        <xdr:cNvSpPr txBox="1"/>
      </xdr:nvSpPr>
      <xdr:spPr>
        <a:xfrm>
          <a:off x="8483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109875</xdr:rowOff>
    </xdr:from>
    <xdr:to>
      <xdr:col>11</xdr:col>
      <xdr:colOff>307975</xdr:colOff>
      <xdr:row>58</xdr:row>
      <xdr:rowOff>8613</xdr:rowOff>
    </xdr:to>
    <xdr:cxnSp macro="">
      <xdr:nvCxnSpPr>
        <xdr:cNvPr id="357" name="直線コネクタ 356"/>
        <xdr:cNvCxnSpPr/>
      </xdr:nvCxnSpPr>
      <xdr:spPr>
        <a:xfrm flipV="1">
          <a:off x="6972300" y="9882525"/>
          <a:ext cx="889000" cy="7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106593</xdr:rowOff>
    </xdr:from>
    <xdr:to>
      <xdr:col>11</xdr:col>
      <xdr:colOff>358775</xdr:colOff>
      <xdr:row>57</xdr:row>
      <xdr:rowOff>36743</xdr:rowOff>
    </xdr:to>
    <xdr:sp macro="" textlink="">
      <xdr:nvSpPr>
        <xdr:cNvPr id="358" name="フローチャート : 判断 357"/>
        <xdr:cNvSpPr/>
      </xdr:nvSpPr>
      <xdr:spPr>
        <a:xfrm>
          <a:off x="7810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53270</xdr:rowOff>
    </xdr:from>
    <xdr:ext cx="534377" cy="259045"/>
    <xdr:sp macro="" textlink="">
      <xdr:nvSpPr>
        <xdr:cNvPr id="359" name="テキスト ボックス 358"/>
        <xdr:cNvSpPr txBox="1"/>
      </xdr:nvSpPr>
      <xdr:spPr>
        <a:xfrm>
          <a:off x="7594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114016</xdr:rowOff>
    </xdr:from>
    <xdr:to>
      <xdr:col>10</xdr:col>
      <xdr:colOff>155575</xdr:colOff>
      <xdr:row>57</xdr:row>
      <xdr:rowOff>44166</xdr:rowOff>
    </xdr:to>
    <xdr:sp macro="" textlink="">
      <xdr:nvSpPr>
        <xdr:cNvPr id="360" name="フローチャート : 判断 359"/>
        <xdr:cNvSpPr/>
      </xdr:nvSpPr>
      <xdr:spPr>
        <a:xfrm>
          <a:off x="6921500" y="9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60693</xdr:rowOff>
    </xdr:from>
    <xdr:ext cx="534377" cy="259045"/>
    <xdr:sp macro="" textlink="">
      <xdr:nvSpPr>
        <xdr:cNvPr id="361" name="テキスト ボックス 360"/>
        <xdr:cNvSpPr txBox="1"/>
      </xdr:nvSpPr>
      <xdr:spPr>
        <a:xfrm>
          <a:off x="6705111" y="94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146279</xdr:rowOff>
    </xdr:from>
    <xdr:to>
      <xdr:col>15</xdr:col>
      <xdr:colOff>231775</xdr:colOff>
      <xdr:row>57</xdr:row>
      <xdr:rowOff>76429</xdr:rowOff>
    </xdr:to>
    <xdr:sp macro="" textlink="">
      <xdr:nvSpPr>
        <xdr:cNvPr id="367" name="円/楕円 366"/>
        <xdr:cNvSpPr/>
      </xdr:nvSpPr>
      <xdr:spPr>
        <a:xfrm>
          <a:off x="104267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61206</xdr:rowOff>
    </xdr:from>
    <xdr:ext cx="534377" cy="259045"/>
    <xdr:sp macro="" textlink="">
      <xdr:nvSpPr>
        <xdr:cNvPr id="368" name="普通建設事業費該当値テキスト"/>
        <xdr:cNvSpPr txBox="1"/>
      </xdr:nvSpPr>
      <xdr:spPr>
        <a:xfrm>
          <a:off x="10528300" y="96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110868</xdr:rowOff>
    </xdr:from>
    <xdr:to>
      <xdr:col>14</xdr:col>
      <xdr:colOff>79375</xdr:colOff>
      <xdr:row>58</xdr:row>
      <xdr:rowOff>41018</xdr:rowOff>
    </xdr:to>
    <xdr:sp macro="" textlink="">
      <xdr:nvSpPr>
        <xdr:cNvPr id="369" name="円/楕円 368"/>
        <xdr:cNvSpPr/>
      </xdr:nvSpPr>
      <xdr:spPr>
        <a:xfrm>
          <a:off x="9588500" y="98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32145</xdr:rowOff>
    </xdr:from>
    <xdr:ext cx="534377" cy="259045"/>
    <xdr:sp macro="" textlink="">
      <xdr:nvSpPr>
        <xdr:cNvPr id="370" name="テキスト ボックス 369"/>
        <xdr:cNvSpPr txBox="1"/>
      </xdr:nvSpPr>
      <xdr:spPr>
        <a:xfrm>
          <a:off x="9372111" y="99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5537</xdr:rowOff>
    </xdr:from>
    <xdr:to>
      <xdr:col>12</xdr:col>
      <xdr:colOff>561975</xdr:colOff>
      <xdr:row>57</xdr:row>
      <xdr:rowOff>107137</xdr:rowOff>
    </xdr:to>
    <xdr:sp macro="" textlink="">
      <xdr:nvSpPr>
        <xdr:cNvPr id="371" name="円/楕円 370"/>
        <xdr:cNvSpPr/>
      </xdr:nvSpPr>
      <xdr:spPr>
        <a:xfrm>
          <a:off x="86995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98264</xdr:rowOff>
    </xdr:from>
    <xdr:ext cx="534377" cy="259045"/>
    <xdr:sp macro="" textlink="">
      <xdr:nvSpPr>
        <xdr:cNvPr id="372" name="テキスト ボックス 371"/>
        <xdr:cNvSpPr txBox="1"/>
      </xdr:nvSpPr>
      <xdr:spPr>
        <a:xfrm>
          <a:off x="8483111" y="987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59075</xdr:rowOff>
    </xdr:from>
    <xdr:to>
      <xdr:col>11</xdr:col>
      <xdr:colOff>358775</xdr:colOff>
      <xdr:row>57</xdr:row>
      <xdr:rowOff>160675</xdr:rowOff>
    </xdr:to>
    <xdr:sp macro="" textlink="">
      <xdr:nvSpPr>
        <xdr:cNvPr id="373" name="円/楕円 372"/>
        <xdr:cNvSpPr/>
      </xdr:nvSpPr>
      <xdr:spPr>
        <a:xfrm>
          <a:off x="7810500" y="9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151802</xdr:rowOff>
    </xdr:from>
    <xdr:ext cx="534377" cy="259045"/>
    <xdr:sp macro="" textlink="">
      <xdr:nvSpPr>
        <xdr:cNvPr id="374" name="テキスト ボックス 373"/>
        <xdr:cNvSpPr txBox="1"/>
      </xdr:nvSpPr>
      <xdr:spPr>
        <a:xfrm>
          <a:off x="7594111" y="99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129263</xdr:rowOff>
    </xdr:from>
    <xdr:to>
      <xdr:col>10</xdr:col>
      <xdr:colOff>155575</xdr:colOff>
      <xdr:row>58</xdr:row>
      <xdr:rowOff>59413</xdr:rowOff>
    </xdr:to>
    <xdr:sp macro="" textlink="">
      <xdr:nvSpPr>
        <xdr:cNvPr id="375" name="円/楕円 374"/>
        <xdr:cNvSpPr/>
      </xdr:nvSpPr>
      <xdr:spPr>
        <a:xfrm>
          <a:off x="6921500" y="990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50540</xdr:rowOff>
    </xdr:from>
    <xdr:ext cx="534377" cy="259045"/>
    <xdr:sp macro="" textlink="">
      <xdr:nvSpPr>
        <xdr:cNvPr id="376" name="テキスト ボックス 375"/>
        <xdr:cNvSpPr txBox="1"/>
      </xdr:nvSpPr>
      <xdr:spPr>
        <a:xfrm>
          <a:off x="6705111" y="99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1143</xdr:rowOff>
    </xdr:from>
    <xdr:to>
      <xdr:col>15</xdr:col>
      <xdr:colOff>180340</xdr:colOff>
      <xdr:row>78</xdr:row>
      <xdr:rowOff>98577</xdr:rowOff>
    </xdr:to>
    <xdr:cxnSp macro="">
      <xdr:nvCxnSpPr>
        <xdr:cNvPr id="400" name="直線コネクタ 399"/>
        <xdr:cNvCxnSpPr/>
      </xdr:nvCxnSpPr>
      <xdr:spPr>
        <a:xfrm flipV="1">
          <a:off x="10475595" y="12002643"/>
          <a:ext cx="1270" cy="1469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102404</xdr:rowOff>
    </xdr:from>
    <xdr:ext cx="469744" cy="259045"/>
    <xdr:sp macro="" textlink="">
      <xdr:nvSpPr>
        <xdr:cNvPr id="401" name="普通建設事業費 （ うち新規整備　）最小値テキスト"/>
        <xdr:cNvSpPr txBox="1"/>
      </xdr:nvSpPr>
      <xdr:spPr>
        <a:xfrm>
          <a:off x="10528300" y="134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9,238</a:t>
          </a:r>
          <a:endParaRPr kumimoji="1" lang="ja-JP" altLang="en-US" sz="1000" b="1">
            <a:latin typeface="ＭＳ Ｐゴシック"/>
          </a:endParaRPr>
        </a:p>
      </xdr:txBody>
    </xdr:sp>
    <xdr:clientData/>
  </xdr:oneCellAnchor>
  <xdr:twoCellAnchor>
    <xdr:from>
      <xdr:col>15</xdr:col>
      <xdr:colOff>92075</xdr:colOff>
      <xdr:row>78</xdr:row>
      <xdr:rowOff>98577</xdr:rowOff>
    </xdr:from>
    <xdr:to>
      <xdr:col>15</xdr:col>
      <xdr:colOff>269875</xdr:colOff>
      <xdr:row>78</xdr:row>
      <xdr:rowOff>98577</xdr:rowOff>
    </xdr:to>
    <xdr:cxnSp macro="">
      <xdr:nvCxnSpPr>
        <xdr:cNvPr id="402" name="直線コネクタ 401"/>
        <xdr:cNvCxnSpPr/>
      </xdr:nvCxnSpPr>
      <xdr:spPr>
        <a:xfrm>
          <a:off x="10388600" y="1347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119270</xdr:rowOff>
    </xdr:from>
    <xdr:ext cx="599010" cy="259045"/>
    <xdr:sp macro="" textlink="">
      <xdr:nvSpPr>
        <xdr:cNvPr id="403" name="普通建設事業費 （ うち新規整備　）最大値テキスト"/>
        <xdr:cNvSpPr txBox="1"/>
      </xdr:nvSpPr>
      <xdr:spPr>
        <a:xfrm>
          <a:off x="10528300" y="1177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124,910</a:t>
          </a:r>
          <a:endParaRPr kumimoji="1" lang="ja-JP" altLang="en-US" sz="1000" b="1">
            <a:latin typeface="ＭＳ Ｐゴシック"/>
          </a:endParaRPr>
        </a:p>
      </xdr:txBody>
    </xdr:sp>
    <xdr:clientData/>
  </xdr:oneCellAnchor>
  <xdr:twoCellAnchor>
    <xdr:from>
      <xdr:col>15</xdr:col>
      <xdr:colOff>92075</xdr:colOff>
      <xdr:row>70</xdr:row>
      <xdr:rowOff>1143</xdr:rowOff>
    </xdr:from>
    <xdr:to>
      <xdr:col>15</xdr:col>
      <xdr:colOff>269875</xdr:colOff>
      <xdr:row>70</xdr:row>
      <xdr:rowOff>1143</xdr:rowOff>
    </xdr:to>
    <xdr:cxnSp macro="">
      <xdr:nvCxnSpPr>
        <xdr:cNvPr id="404" name="直線コネクタ 403"/>
        <xdr:cNvCxnSpPr/>
      </xdr:nvCxnSpPr>
      <xdr:spPr>
        <a:xfrm>
          <a:off x="10388600" y="1200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7480</xdr:rowOff>
    </xdr:from>
    <xdr:to>
      <xdr:col>15</xdr:col>
      <xdr:colOff>180975</xdr:colOff>
      <xdr:row>79</xdr:row>
      <xdr:rowOff>25870</xdr:rowOff>
    </xdr:to>
    <xdr:cxnSp macro="">
      <xdr:nvCxnSpPr>
        <xdr:cNvPr id="405" name="直線コネクタ 404"/>
        <xdr:cNvCxnSpPr/>
      </xdr:nvCxnSpPr>
      <xdr:spPr>
        <a:xfrm flipV="1">
          <a:off x="9639300" y="13380580"/>
          <a:ext cx="838200" cy="1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70604</xdr:rowOff>
    </xdr:from>
    <xdr:ext cx="534377" cy="259045"/>
    <xdr:sp macro="" textlink="">
      <xdr:nvSpPr>
        <xdr:cNvPr id="406" name="普通建設事業費 （ うち新規整備　）平均値テキスト"/>
        <xdr:cNvSpPr txBox="1"/>
      </xdr:nvSpPr>
      <xdr:spPr>
        <a:xfrm>
          <a:off x="10528300" y="1292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47727</xdr:rowOff>
    </xdr:from>
    <xdr:to>
      <xdr:col>15</xdr:col>
      <xdr:colOff>231775</xdr:colOff>
      <xdr:row>76</xdr:row>
      <xdr:rowOff>149327</xdr:rowOff>
    </xdr:to>
    <xdr:sp macro="" textlink="">
      <xdr:nvSpPr>
        <xdr:cNvPr id="407" name="フローチャート : 判断 406"/>
        <xdr:cNvSpPr/>
      </xdr:nvSpPr>
      <xdr:spPr>
        <a:xfrm>
          <a:off x="104267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163157</xdr:rowOff>
    </xdr:from>
    <xdr:to>
      <xdr:col>14</xdr:col>
      <xdr:colOff>79375</xdr:colOff>
      <xdr:row>77</xdr:row>
      <xdr:rowOff>93307</xdr:rowOff>
    </xdr:to>
    <xdr:sp macro="" textlink="">
      <xdr:nvSpPr>
        <xdr:cNvPr id="408" name="フローチャート : 判断 407"/>
        <xdr:cNvSpPr/>
      </xdr:nvSpPr>
      <xdr:spPr>
        <a:xfrm>
          <a:off x="9588500" y="1319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109834</xdr:rowOff>
    </xdr:from>
    <xdr:ext cx="534377" cy="259045"/>
    <xdr:sp macro="" textlink="">
      <xdr:nvSpPr>
        <xdr:cNvPr id="409" name="テキスト ボックス 408"/>
        <xdr:cNvSpPr txBox="1"/>
      </xdr:nvSpPr>
      <xdr:spPr>
        <a:xfrm>
          <a:off x="9372111" y="129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128130</xdr:rowOff>
    </xdr:from>
    <xdr:to>
      <xdr:col>15</xdr:col>
      <xdr:colOff>231775</xdr:colOff>
      <xdr:row>78</xdr:row>
      <xdr:rowOff>58280</xdr:rowOff>
    </xdr:to>
    <xdr:sp macro="" textlink="">
      <xdr:nvSpPr>
        <xdr:cNvPr id="415" name="円/楕円 414"/>
        <xdr:cNvSpPr/>
      </xdr:nvSpPr>
      <xdr:spPr>
        <a:xfrm>
          <a:off x="10426700" y="133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43057</xdr:rowOff>
    </xdr:from>
    <xdr:ext cx="534377" cy="259045"/>
    <xdr:sp macro="" textlink="">
      <xdr:nvSpPr>
        <xdr:cNvPr id="416" name="普通建設事業費 （ うち新規整備　）該当値テキスト"/>
        <xdr:cNvSpPr txBox="1"/>
      </xdr:nvSpPr>
      <xdr:spPr>
        <a:xfrm>
          <a:off x="10528300" y="132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146520</xdr:rowOff>
    </xdr:from>
    <xdr:to>
      <xdr:col>14</xdr:col>
      <xdr:colOff>79375</xdr:colOff>
      <xdr:row>79</xdr:row>
      <xdr:rowOff>76670</xdr:rowOff>
    </xdr:to>
    <xdr:sp macro="" textlink="">
      <xdr:nvSpPr>
        <xdr:cNvPr id="417" name="円/楕円 416"/>
        <xdr:cNvSpPr/>
      </xdr:nvSpPr>
      <xdr:spPr>
        <a:xfrm>
          <a:off x="9588500" y="135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67797</xdr:rowOff>
    </xdr:from>
    <xdr:ext cx="469744" cy="259045"/>
    <xdr:sp macro="" textlink="">
      <xdr:nvSpPr>
        <xdr:cNvPr id="418" name="テキスト ボックス 417"/>
        <xdr:cNvSpPr txBox="1"/>
      </xdr:nvSpPr>
      <xdr:spPr>
        <a:xfrm>
          <a:off x="9404427" y="136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0" name="テキスト ボックス 42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6" name="テキスト ボックス 43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69945</xdr:rowOff>
    </xdr:from>
    <xdr:to>
      <xdr:col>15</xdr:col>
      <xdr:colOff>180340</xdr:colOff>
      <xdr:row>99</xdr:row>
      <xdr:rowOff>24682</xdr:rowOff>
    </xdr:to>
    <xdr:cxnSp macro="">
      <xdr:nvCxnSpPr>
        <xdr:cNvPr id="444" name="直線コネクタ 443"/>
        <xdr:cNvCxnSpPr/>
      </xdr:nvCxnSpPr>
      <xdr:spPr>
        <a:xfrm flipV="1">
          <a:off x="10475595" y="15500445"/>
          <a:ext cx="1270" cy="1497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28509</xdr:rowOff>
    </xdr:from>
    <xdr:ext cx="469744" cy="259045"/>
    <xdr:sp macro="" textlink="">
      <xdr:nvSpPr>
        <xdr:cNvPr id="445" name="普通建設事業費 （ うち更新整備　）最小値テキスト"/>
        <xdr:cNvSpPr txBox="1"/>
      </xdr:nvSpPr>
      <xdr:spPr>
        <a:xfrm>
          <a:off x="10528300" y="1700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a:t>
          </a:r>
          <a:endParaRPr kumimoji="1" lang="ja-JP" altLang="en-US" sz="1000" b="1">
            <a:latin typeface="ＭＳ Ｐゴシック"/>
          </a:endParaRPr>
        </a:p>
      </xdr:txBody>
    </xdr:sp>
    <xdr:clientData/>
  </xdr:oneCellAnchor>
  <xdr:twoCellAnchor>
    <xdr:from>
      <xdr:col>15</xdr:col>
      <xdr:colOff>92075</xdr:colOff>
      <xdr:row>99</xdr:row>
      <xdr:rowOff>24682</xdr:rowOff>
    </xdr:from>
    <xdr:to>
      <xdr:col>15</xdr:col>
      <xdr:colOff>269875</xdr:colOff>
      <xdr:row>99</xdr:row>
      <xdr:rowOff>24682</xdr:rowOff>
    </xdr:to>
    <xdr:cxnSp macro="">
      <xdr:nvCxnSpPr>
        <xdr:cNvPr id="446" name="直線コネクタ 445"/>
        <xdr:cNvCxnSpPr/>
      </xdr:nvCxnSpPr>
      <xdr:spPr>
        <a:xfrm>
          <a:off x="10388600" y="1699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16622</xdr:rowOff>
    </xdr:from>
    <xdr:ext cx="599010" cy="259045"/>
    <xdr:sp macro="" textlink="">
      <xdr:nvSpPr>
        <xdr:cNvPr id="447" name="普通建設事業費 （ うち更新整備　）最大値テキスト"/>
        <xdr:cNvSpPr txBox="1"/>
      </xdr:nvSpPr>
      <xdr:spPr>
        <a:xfrm>
          <a:off x="10528300" y="152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144,408</a:t>
          </a:r>
          <a:endParaRPr kumimoji="1" lang="ja-JP" altLang="en-US" sz="1000" b="1">
            <a:latin typeface="ＭＳ Ｐゴシック"/>
          </a:endParaRPr>
        </a:p>
      </xdr:txBody>
    </xdr:sp>
    <xdr:clientData/>
  </xdr:oneCellAnchor>
  <xdr:twoCellAnchor>
    <xdr:from>
      <xdr:col>15</xdr:col>
      <xdr:colOff>92075</xdr:colOff>
      <xdr:row>90</xdr:row>
      <xdr:rowOff>69945</xdr:rowOff>
    </xdr:from>
    <xdr:to>
      <xdr:col>15</xdr:col>
      <xdr:colOff>269875</xdr:colOff>
      <xdr:row>90</xdr:row>
      <xdr:rowOff>69945</xdr:rowOff>
    </xdr:to>
    <xdr:cxnSp macro="">
      <xdr:nvCxnSpPr>
        <xdr:cNvPr id="448" name="直線コネクタ 447"/>
        <xdr:cNvCxnSpPr/>
      </xdr:nvCxnSpPr>
      <xdr:spPr>
        <a:xfrm>
          <a:off x="10388600" y="1550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4434</xdr:rowOff>
    </xdr:from>
    <xdr:to>
      <xdr:col>15</xdr:col>
      <xdr:colOff>180975</xdr:colOff>
      <xdr:row>98</xdr:row>
      <xdr:rowOff>25433</xdr:rowOff>
    </xdr:to>
    <xdr:cxnSp macro="">
      <xdr:nvCxnSpPr>
        <xdr:cNvPr id="449" name="直線コネクタ 448"/>
        <xdr:cNvCxnSpPr/>
      </xdr:nvCxnSpPr>
      <xdr:spPr>
        <a:xfrm flipV="1">
          <a:off x="9639300" y="16806534"/>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88645</xdr:rowOff>
    </xdr:from>
    <xdr:ext cx="534377" cy="259045"/>
    <xdr:sp macro="" textlink="">
      <xdr:nvSpPr>
        <xdr:cNvPr id="450" name="普通建設事業費 （ うち更新整備　）平均値テキスト"/>
        <xdr:cNvSpPr txBox="1"/>
      </xdr:nvSpPr>
      <xdr:spPr>
        <a:xfrm>
          <a:off x="10528300" y="165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65768</xdr:rowOff>
    </xdr:from>
    <xdr:to>
      <xdr:col>15</xdr:col>
      <xdr:colOff>231775</xdr:colOff>
      <xdr:row>97</xdr:row>
      <xdr:rowOff>167368</xdr:rowOff>
    </xdr:to>
    <xdr:sp macro="" textlink="">
      <xdr:nvSpPr>
        <xdr:cNvPr id="451" name="フローチャート : 判断 450"/>
        <xdr:cNvSpPr/>
      </xdr:nvSpPr>
      <xdr:spPr>
        <a:xfrm>
          <a:off x="104267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83969</xdr:rowOff>
    </xdr:from>
    <xdr:to>
      <xdr:col>14</xdr:col>
      <xdr:colOff>79375</xdr:colOff>
      <xdr:row>98</xdr:row>
      <xdr:rowOff>14119</xdr:rowOff>
    </xdr:to>
    <xdr:sp macro="" textlink="">
      <xdr:nvSpPr>
        <xdr:cNvPr id="452" name="フローチャート : 判断 451"/>
        <xdr:cNvSpPr/>
      </xdr:nvSpPr>
      <xdr:spPr>
        <a:xfrm>
          <a:off x="9588500" y="1671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30646</xdr:rowOff>
    </xdr:from>
    <xdr:ext cx="534377" cy="259045"/>
    <xdr:sp macro="" textlink="">
      <xdr:nvSpPr>
        <xdr:cNvPr id="453" name="テキスト ボックス 452"/>
        <xdr:cNvSpPr txBox="1"/>
      </xdr:nvSpPr>
      <xdr:spPr>
        <a:xfrm>
          <a:off x="9372111" y="1648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125084</xdr:rowOff>
    </xdr:from>
    <xdr:to>
      <xdr:col>15</xdr:col>
      <xdr:colOff>231775</xdr:colOff>
      <xdr:row>98</xdr:row>
      <xdr:rowOff>55234</xdr:rowOff>
    </xdr:to>
    <xdr:sp macro="" textlink="">
      <xdr:nvSpPr>
        <xdr:cNvPr id="459" name="円/楕円 458"/>
        <xdr:cNvSpPr/>
      </xdr:nvSpPr>
      <xdr:spPr>
        <a:xfrm>
          <a:off x="104267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103511</xdr:rowOff>
    </xdr:from>
    <xdr:ext cx="534377" cy="259045"/>
    <xdr:sp macro="" textlink="">
      <xdr:nvSpPr>
        <xdr:cNvPr id="460" name="普通建設事業費 （ うち更新整備　）該当値テキスト"/>
        <xdr:cNvSpPr txBox="1"/>
      </xdr:nvSpPr>
      <xdr:spPr>
        <a:xfrm>
          <a:off x="10528300" y="167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146083</xdr:rowOff>
    </xdr:from>
    <xdr:to>
      <xdr:col>14</xdr:col>
      <xdr:colOff>79375</xdr:colOff>
      <xdr:row>98</xdr:row>
      <xdr:rowOff>76233</xdr:rowOff>
    </xdr:to>
    <xdr:sp macro="" textlink="">
      <xdr:nvSpPr>
        <xdr:cNvPr id="461" name="円/楕円 460"/>
        <xdr:cNvSpPr/>
      </xdr:nvSpPr>
      <xdr:spPr>
        <a:xfrm>
          <a:off x="9588500" y="167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67360</xdr:rowOff>
    </xdr:from>
    <xdr:ext cx="534377" cy="259045"/>
    <xdr:sp macro="" textlink="">
      <xdr:nvSpPr>
        <xdr:cNvPr id="462" name="テキスト ボックス 461"/>
        <xdr:cNvSpPr txBox="1"/>
      </xdr:nvSpPr>
      <xdr:spPr>
        <a:xfrm>
          <a:off x="9372111" y="168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6" name="テキスト ボックス 47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8" name="テキスト ボックス 47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0" name="テキスト ボックス 47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42179</xdr:rowOff>
    </xdr:from>
    <xdr:to>
      <xdr:col>23</xdr:col>
      <xdr:colOff>516889</xdr:colOff>
      <xdr:row>38</xdr:row>
      <xdr:rowOff>139700</xdr:rowOff>
    </xdr:to>
    <xdr:cxnSp macro="">
      <xdr:nvCxnSpPr>
        <xdr:cNvPr id="484" name="直線コネクタ 483"/>
        <xdr:cNvCxnSpPr/>
      </xdr:nvCxnSpPr>
      <xdr:spPr>
        <a:xfrm flipV="1">
          <a:off x="16317595" y="5185679"/>
          <a:ext cx="1269" cy="146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160306</xdr:rowOff>
    </xdr:from>
    <xdr:ext cx="534377" cy="259045"/>
    <xdr:sp macro="" textlink="">
      <xdr:nvSpPr>
        <xdr:cNvPr id="487" name="災害復旧事業費最大値テキスト"/>
        <xdr:cNvSpPr txBox="1"/>
      </xdr:nvSpPr>
      <xdr:spPr>
        <a:xfrm>
          <a:off x="16370300" y="49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30</xdr:row>
      <xdr:rowOff>42179</xdr:rowOff>
    </xdr:from>
    <xdr:to>
      <xdr:col>23</xdr:col>
      <xdr:colOff>606425</xdr:colOff>
      <xdr:row>30</xdr:row>
      <xdr:rowOff>42179</xdr:rowOff>
    </xdr:to>
    <xdr:cxnSp macro="">
      <xdr:nvCxnSpPr>
        <xdr:cNvPr id="488" name="直線コネクタ 487"/>
        <xdr:cNvCxnSpPr/>
      </xdr:nvCxnSpPr>
      <xdr:spPr>
        <a:xfrm>
          <a:off x="16230600" y="5185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115743</xdr:rowOff>
    </xdr:from>
    <xdr:to>
      <xdr:col>23</xdr:col>
      <xdr:colOff>517525</xdr:colOff>
      <xdr:row>38</xdr:row>
      <xdr:rowOff>132842</xdr:rowOff>
    </xdr:to>
    <xdr:cxnSp macro="">
      <xdr:nvCxnSpPr>
        <xdr:cNvPr id="489" name="直線コネクタ 488"/>
        <xdr:cNvCxnSpPr/>
      </xdr:nvCxnSpPr>
      <xdr:spPr>
        <a:xfrm>
          <a:off x="15481300" y="6630843"/>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13250</xdr:rowOff>
    </xdr:from>
    <xdr:ext cx="469744" cy="259045"/>
    <xdr:sp macro="" textlink="">
      <xdr:nvSpPr>
        <xdr:cNvPr id="490" name="災害復旧事業費平均値テキスト"/>
        <xdr:cNvSpPr txBox="1"/>
      </xdr:nvSpPr>
      <xdr:spPr>
        <a:xfrm>
          <a:off x="16370300" y="618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161823</xdr:rowOff>
    </xdr:from>
    <xdr:to>
      <xdr:col>23</xdr:col>
      <xdr:colOff>568325</xdr:colOff>
      <xdr:row>37</xdr:row>
      <xdr:rowOff>91973</xdr:rowOff>
    </xdr:to>
    <xdr:sp macro="" textlink="">
      <xdr:nvSpPr>
        <xdr:cNvPr id="491" name="フローチャート : 判断 490"/>
        <xdr:cNvSpPr/>
      </xdr:nvSpPr>
      <xdr:spPr>
        <a:xfrm>
          <a:off x="162687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115743</xdr:rowOff>
    </xdr:from>
    <xdr:to>
      <xdr:col>22</xdr:col>
      <xdr:colOff>365125</xdr:colOff>
      <xdr:row>38</xdr:row>
      <xdr:rowOff>136134</xdr:rowOff>
    </xdr:to>
    <xdr:cxnSp macro="">
      <xdr:nvCxnSpPr>
        <xdr:cNvPr id="492" name="直線コネクタ 491"/>
        <xdr:cNvCxnSpPr/>
      </xdr:nvCxnSpPr>
      <xdr:spPr>
        <a:xfrm flipV="1">
          <a:off x="14592300" y="6630843"/>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3" name="フローチャート : 判断 492"/>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11254</xdr:rowOff>
    </xdr:from>
    <xdr:ext cx="469744" cy="259045"/>
    <xdr:sp macro="" textlink="">
      <xdr:nvSpPr>
        <xdr:cNvPr id="494" name="テキスト ボックス 493"/>
        <xdr:cNvSpPr txBox="1"/>
      </xdr:nvSpPr>
      <xdr:spPr>
        <a:xfrm>
          <a:off x="15246427"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91191</xdr:rowOff>
    </xdr:from>
    <xdr:to>
      <xdr:col>21</xdr:col>
      <xdr:colOff>161925</xdr:colOff>
      <xdr:row>38</xdr:row>
      <xdr:rowOff>136134</xdr:rowOff>
    </xdr:to>
    <xdr:cxnSp macro="">
      <xdr:nvCxnSpPr>
        <xdr:cNvPr id="495" name="直線コネクタ 494"/>
        <xdr:cNvCxnSpPr/>
      </xdr:nvCxnSpPr>
      <xdr:spPr>
        <a:xfrm>
          <a:off x="13703300" y="6606291"/>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6" name="フローチャート : 判断 495"/>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497" name="テキスト ボックス 496"/>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91191</xdr:rowOff>
    </xdr:from>
    <xdr:to>
      <xdr:col>19</xdr:col>
      <xdr:colOff>644525</xdr:colOff>
      <xdr:row>38</xdr:row>
      <xdr:rowOff>117846</xdr:rowOff>
    </xdr:to>
    <xdr:cxnSp macro="">
      <xdr:nvCxnSpPr>
        <xdr:cNvPr id="498" name="直線コネクタ 497"/>
        <xdr:cNvCxnSpPr/>
      </xdr:nvCxnSpPr>
      <xdr:spPr>
        <a:xfrm flipV="1">
          <a:off x="12814300" y="6606291"/>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499" name="フローチャート : 判断 498"/>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0" name="テキスト ボックス 499"/>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1" name="フローチャート : 判断 500"/>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2" name="テキスト ボックス 501"/>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82042</xdr:rowOff>
    </xdr:from>
    <xdr:to>
      <xdr:col>23</xdr:col>
      <xdr:colOff>568325</xdr:colOff>
      <xdr:row>39</xdr:row>
      <xdr:rowOff>12192</xdr:rowOff>
    </xdr:to>
    <xdr:sp macro="" textlink="">
      <xdr:nvSpPr>
        <xdr:cNvPr id="508" name="円/楕円 507"/>
        <xdr:cNvSpPr/>
      </xdr:nvSpPr>
      <xdr:spPr>
        <a:xfrm>
          <a:off x="16268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168419</xdr:rowOff>
    </xdr:from>
    <xdr:ext cx="378565" cy="259045"/>
    <xdr:sp macro="" textlink="">
      <xdr:nvSpPr>
        <xdr:cNvPr id="509" name="災害復旧事業費該当値テキスト"/>
        <xdr:cNvSpPr txBox="1"/>
      </xdr:nvSpPr>
      <xdr:spPr>
        <a:xfrm>
          <a:off x="16370300" y="651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64943</xdr:rowOff>
    </xdr:from>
    <xdr:to>
      <xdr:col>22</xdr:col>
      <xdr:colOff>415925</xdr:colOff>
      <xdr:row>38</xdr:row>
      <xdr:rowOff>166543</xdr:rowOff>
    </xdr:to>
    <xdr:sp macro="" textlink="">
      <xdr:nvSpPr>
        <xdr:cNvPr id="510" name="円/楕円 509"/>
        <xdr:cNvSpPr/>
      </xdr:nvSpPr>
      <xdr:spPr>
        <a:xfrm>
          <a:off x="15430500" y="65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157670</xdr:rowOff>
    </xdr:from>
    <xdr:ext cx="378565" cy="259045"/>
    <xdr:sp macro="" textlink="">
      <xdr:nvSpPr>
        <xdr:cNvPr id="511" name="テキスト ボックス 510"/>
        <xdr:cNvSpPr txBox="1"/>
      </xdr:nvSpPr>
      <xdr:spPr>
        <a:xfrm>
          <a:off x="15292017" y="667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85334</xdr:rowOff>
    </xdr:from>
    <xdr:to>
      <xdr:col>21</xdr:col>
      <xdr:colOff>212725</xdr:colOff>
      <xdr:row>39</xdr:row>
      <xdr:rowOff>15484</xdr:rowOff>
    </xdr:to>
    <xdr:sp macro="" textlink="">
      <xdr:nvSpPr>
        <xdr:cNvPr id="512" name="円/楕円 511"/>
        <xdr:cNvSpPr/>
      </xdr:nvSpPr>
      <xdr:spPr>
        <a:xfrm>
          <a:off x="14541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6611</xdr:rowOff>
    </xdr:from>
    <xdr:ext cx="313932" cy="259045"/>
    <xdr:sp macro="" textlink="">
      <xdr:nvSpPr>
        <xdr:cNvPr id="513" name="テキスト ボックス 512"/>
        <xdr:cNvSpPr txBox="1"/>
      </xdr:nvSpPr>
      <xdr:spPr>
        <a:xfrm>
          <a:off x="14435333" y="6693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40391</xdr:rowOff>
    </xdr:from>
    <xdr:to>
      <xdr:col>20</xdr:col>
      <xdr:colOff>9525</xdr:colOff>
      <xdr:row>38</xdr:row>
      <xdr:rowOff>141991</xdr:rowOff>
    </xdr:to>
    <xdr:sp macro="" textlink="">
      <xdr:nvSpPr>
        <xdr:cNvPr id="514" name="円/楕円 513"/>
        <xdr:cNvSpPr/>
      </xdr:nvSpPr>
      <xdr:spPr>
        <a:xfrm>
          <a:off x="13652500" y="65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133118</xdr:rowOff>
    </xdr:from>
    <xdr:ext cx="469744" cy="259045"/>
    <xdr:sp macro="" textlink="">
      <xdr:nvSpPr>
        <xdr:cNvPr id="515" name="テキスト ボックス 514"/>
        <xdr:cNvSpPr txBox="1"/>
      </xdr:nvSpPr>
      <xdr:spPr>
        <a:xfrm>
          <a:off x="13468427" y="664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67046</xdr:rowOff>
    </xdr:from>
    <xdr:to>
      <xdr:col>18</xdr:col>
      <xdr:colOff>492125</xdr:colOff>
      <xdr:row>38</xdr:row>
      <xdr:rowOff>168646</xdr:rowOff>
    </xdr:to>
    <xdr:sp macro="" textlink="">
      <xdr:nvSpPr>
        <xdr:cNvPr id="516" name="円/楕円 515"/>
        <xdr:cNvSpPr/>
      </xdr:nvSpPr>
      <xdr:spPr>
        <a:xfrm>
          <a:off x="12763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159773</xdr:rowOff>
    </xdr:from>
    <xdr:ext cx="378565" cy="259045"/>
    <xdr:sp macro="" textlink="">
      <xdr:nvSpPr>
        <xdr:cNvPr id="517" name="テキスト ボックス 516"/>
        <xdr:cNvSpPr txBox="1"/>
      </xdr:nvSpPr>
      <xdr:spPr>
        <a:xfrm>
          <a:off x="12625017" y="6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7" name="テキスト ボックス 57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78" name="直線コネクタ 57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79" name="テキスト ボックス 57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0" name="直線コネクタ 57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1" name="テキスト ボックス 58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2" name="直線コネクタ 58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3" name="テキスト ボックス 58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4" name="直線コネクタ 58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5" name="テキスト ボックス 58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6" name="直線コネクタ 58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7" name="テキスト ボックス 58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8" name="直線コネクタ 58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89" name="テキスト ボックス 58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48848</xdr:rowOff>
    </xdr:from>
    <xdr:to>
      <xdr:col>23</xdr:col>
      <xdr:colOff>516889</xdr:colOff>
      <xdr:row>79</xdr:row>
      <xdr:rowOff>26412</xdr:rowOff>
    </xdr:to>
    <xdr:cxnSp macro="">
      <xdr:nvCxnSpPr>
        <xdr:cNvPr id="593" name="直線コネクタ 592"/>
        <xdr:cNvCxnSpPr/>
      </xdr:nvCxnSpPr>
      <xdr:spPr>
        <a:xfrm flipV="1">
          <a:off x="16317595" y="12050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30239</xdr:rowOff>
    </xdr:from>
    <xdr:ext cx="534377" cy="259045"/>
    <xdr:sp macro="" textlink="">
      <xdr:nvSpPr>
        <xdr:cNvPr id="594" name="公債費最小値テキスト"/>
        <xdr:cNvSpPr txBox="1"/>
      </xdr:nvSpPr>
      <xdr:spPr>
        <a:xfrm>
          <a:off x="16370300" y="13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79</xdr:row>
      <xdr:rowOff>26412</xdr:rowOff>
    </xdr:from>
    <xdr:to>
      <xdr:col>23</xdr:col>
      <xdr:colOff>606425</xdr:colOff>
      <xdr:row>79</xdr:row>
      <xdr:rowOff>26412</xdr:rowOff>
    </xdr:to>
    <xdr:cxnSp macro="">
      <xdr:nvCxnSpPr>
        <xdr:cNvPr id="595" name="直線コネクタ 594"/>
        <xdr:cNvCxnSpPr/>
      </xdr:nvCxnSpPr>
      <xdr:spPr>
        <a:xfrm>
          <a:off x="16230600" y="1357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166975</xdr:rowOff>
    </xdr:from>
    <xdr:ext cx="534377" cy="259045"/>
    <xdr:sp macro="" textlink="">
      <xdr:nvSpPr>
        <xdr:cNvPr id="596" name="公債費最大値テキスト"/>
        <xdr:cNvSpPr txBox="1"/>
      </xdr:nvSpPr>
      <xdr:spPr>
        <a:xfrm>
          <a:off x="16370300" y="11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70</xdr:row>
      <xdr:rowOff>48848</xdr:rowOff>
    </xdr:from>
    <xdr:to>
      <xdr:col>23</xdr:col>
      <xdr:colOff>606425</xdr:colOff>
      <xdr:row>70</xdr:row>
      <xdr:rowOff>48848</xdr:rowOff>
    </xdr:to>
    <xdr:cxnSp macro="">
      <xdr:nvCxnSpPr>
        <xdr:cNvPr id="597" name="直線コネクタ 596"/>
        <xdr:cNvCxnSpPr/>
      </xdr:nvCxnSpPr>
      <xdr:spPr>
        <a:xfrm>
          <a:off x="16230600" y="120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95776</xdr:rowOff>
    </xdr:from>
    <xdr:to>
      <xdr:col>23</xdr:col>
      <xdr:colOff>517525</xdr:colOff>
      <xdr:row>73</xdr:row>
      <xdr:rowOff>12043</xdr:rowOff>
    </xdr:to>
    <xdr:cxnSp macro="">
      <xdr:nvCxnSpPr>
        <xdr:cNvPr id="598" name="直線コネクタ 597"/>
        <xdr:cNvCxnSpPr/>
      </xdr:nvCxnSpPr>
      <xdr:spPr>
        <a:xfrm flipV="1">
          <a:off x="15481300" y="12440176"/>
          <a:ext cx="8382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130355</xdr:rowOff>
    </xdr:from>
    <xdr:ext cx="534377" cy="259045"/>
    <xdr:sp macro="" textlink="">
      <xdr:nvSpPr>
        <xdr:cNvPr id="599" name="公債費平均値テキスト"/>
        <xdr:cNvSpPr txBox="1"/>
      </xdr:nvSpPr>
      <xdr:spPr>
        <a:xfrm>
          <a:off x="16370300" y="1264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151928</xdr:rowOff>
    </xdr:from>
    <xdr:to>
      <xdr:col>23</xdr:col>
      <xdr:colOff>568325</xdr:colOff>
      <xdr:row>74</xdr:row>
      <xdr:rowOff>82078</xdr:rowOff>
    </xdr:to>
    <xdr:sp macro="" textlink="">
      <xdr:nvSpPr>
        <xdr:cNvPr id="600" name="フローチャート : 判断 599"/>
        <xdr:cNvSpPr/>
      </xdr:nvSpPr>
      <xdr:spPr>
        <a:xfrm>
          <a:off x="16268700" y="126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93947</xdr:rowOff>
    </xdr:from>
    <xdr:to>
      <xdr:col>22</xdr:col>
      <xdr:colOff>365125</xdr:colOff>
      <xdr:row>73</xdr:row>
      <xdr:rowOff>12043</xdr:rowOff>
    </xdr:to>
    <xdr:cxnSp macro="">
      <xdr:nvCxnSpPr>
        <xdr:cNvPr id="601" name="直線コネクタ 600"/>
        <xdr:cNvCxnSpPr/>
      </xdr:nvCxnSpPr>
      <xdr:spPr>
        <a:xfrm>
          <a:off x="14592300" y="12266897"/>
          <a:ext cx="889000" cy="26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52128</xdr:rowOff>
    </xdr:from>
    <xdr:to>
      <xdr:col>22</xdr:col>
      <xdr:colOff>415925</xdr:colOff>
      <xdr:row>74</xdr:row>
      <xdr:rowOff>153728</xdr:rowOff>
    </xdr:to>
    <xdr:sp macro="" textlink="">
      <xdr:nvSpPr>
        <xdr:cNvPr id="602" name="フローチャート : 判断 601"/>
        <xdr:cNvSpPr/>
      </xdr:nvSpPr>
      <xdr:spPr>
        <a:xfrm>
          <a:off x="15430500" y="1273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144855</xdr:rowOff>
    </xdr:from>
    <xdr:ext cx="534377" cy="259045"/>
    <xdr:sp macro="" textlink="">
      <xdr:nvSpPr>
        <xdr:cNvPr id="603" name="テキスト ボックス 602"/>
        <xdr:cNvSpPr txBox="1"/>
      </xdr:nvSpPr>
      <xdr:spPr>
        <a:xfrm>
          <a:off x="15214111" y="128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62368</xdr:rowOff>
    </xdr:from>
    <xdr:to>
      <xdr:col>21</xdr:col>
      <xdr:colOff>161925</xdr:colOff>
      <xdr:row>71</xdr:row>
      <xdr:rowOff>93947</xdr:rowOff>
    </xdr:to>
    <xdr:cxnSp macro="">
      <xdr:nvCxnSpPr>
        <xdr:cNvPr id="604" name="直線コネクタ 603"/>
        <xdr:cNvCxnSpPr/>
      </xdr:nvCxnSpPr>
      <xdr:spPr>
        <a:xfrm>
          <a:off x="13703300" y="12235318"/>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31228</xdr:rowOff>
    </xdr:from>
    <xdr:to>
      <xdr:col>21</xdr:col>
      <xdr:colOff>212725</xdr:colOff>
      <xdr:row>74</xdr:row>
      <xdr:rowOff>132828</xdr:rowOff>
    </xdr:to>
    <xdr:sp macro="" textlink="">
      <xdr:nvSpPr>
        <xdr:cNvPr id="605" name="フローチャート : 判断 604"/>
        <xdr:cNvSpPr/>
      </xdr:nvSpPr>
      <xdr:spPr>
        <a:xfrm>
          <a:off x="14541500" y="1271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123955</xdr:rowOff>
    </xdr:from>
    <xdr:ext cx="534377" cy="259045"/>
    <xdr:sp macro="" textlink="">
      <xdr:nvSpPr>
        <xdr:cNvPr id="606" name="テキスト ボックス 605"/>
        <xdr:cNvSpPr txBox="1"/>
      </xdr:nvSpPr>
      <xdr:spPr>
        <a:xfrm>
          <a:off x="14325111" y="128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58841</xdr:rowOff>
    </xdr:from>
    <xdr:to>
      <xdr:col>19</xdr:col>
      <xdr:colOff>644525</xdr:colOff>
      <xdr:row>71</xdr:row>
      <xdr:rowOff>62368</xdr:rowOff>
    </xdr:to>
    <xdr:cxnSp macro="">
      <xdr:nvCxnSpPr>
        <xdr:cNvPr id="607" name="直線コネクタ 606"/>
        <xdr:cNvCxnSpPr/>
      </xdr:nvCxnSpPr>
      <xdr:spPr>
        <a:xfrm>
          <a:off x="12814300" y="1223179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11274</xdr:rowOff>
    </xdr:from>
    <xdr:to>
      <xdr:col>20</xdr:col>
      <xdr:colOff>9525</xdr:colOff>
      <xdr:row>74</xdr:row>
      <xdr:rowOff>112874</xdr:rowOff>
    </xdr:to>
    <xdr:sp macro="" textlink="">
      <xdr:nvSpPr>
        <xdr:cNvPr id="608" name="フローチャート : 判断 607"/>
        <xdr:cNvSpPr/>
      </xdr:nvSpPr>
      <xdr:spPr>
        <a:xfrm>
          <a:off x="13652500" y="1269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104001</xdr:rowOff>
    </xdr:from>
    <xdr:ext cx="534377" cy="259045"/>
    <xdr:sp macro="" textlink="">
      <xdr:nvSpPr>
        <xdr:cNvPr id="609" name="テキスト ボックス 608"/>
        <xdr:cNvSpPr txBox="1"/>
      </xdr:nvSpPr>
      <xdr:spPr>
        <a:xfrm>
          <a:off x="13436111" y="127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143732</xdr:rowOff>
    </xdr:from>
    <xdr:to>
      <xdr:col>18</xdr:col>
      <xdr:colOff>492125</xdr:colOff>
      <xdr:row>74</xdr:row>
      <xdr:rowOff>73882</xdr:rowOff>
    </xdr:to>
    <xdr:sp macro="" textlink="">
      <xdr:nvSpPr>
        <xdr:cNvPr id="610" name="フローチャート : 判断 609"/>
        <xdr:cNvSpPr/>
      </xdr:nvSpPr>
      <xdr:spPr>
        <a:xfrm>
          <a:off x="12763500" y="126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65009</xdr:rowOff>
    </xdr:from>
    <xdr:ext cx="534377" cy="259045"/>
    <xdr:sp macro="" textlink="">
      <xdr:nvSpPr>
        <xdr:cNvPr id="611" name="テキスト ボックス 610"/>
        <xdr:cNvSpPr txBox="1"/>
      </xdr:nvSpPr>
      <xdr:spPr>
        <a:xfrm>
          <a:off x="12547111" y="127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44976</xdr:rowOff>
    </xdr:from>
    <xdr:to>
      <xdr:col>23</xdr:col>
      <xdr:colOff>568325</xdr:colOff>
      <xdr:row>72</xdr:row>
      <xdr:rowOff>146576</xdr:rowOff>
    </xdr:to>
    <xdr:sp macro="" textlink="">
      <xdr:nvSpPr>
        <xdr:cNvPr id="617" name="円/楕円 616"/>
        <xdr:cNvSpPr/>
      </xdr:nvSpPr>
      <xdr:spPr>
        <a:xfrm>
          <a:off x="16268700" y="123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67853</xdr:rowOff>
    </xdr:from>
    <xdr:ext cx="534377" cy="259045"/>
    <xdr:sp macro="" textlink="">
      <xdr:nvSpPr>
        <xdr:cNvPr id="618" name="公債費該当値テキスト"/>
        <xdr:cNvSpPr txBox="1"/>
      </xdr:nvSpPr>
      <xdr:spPr>
        <a:xfrm>
          <a:off x="16370300" y="122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56,845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132693</xdr:rowOff>
    </xdr:from>
    <xdr:to>
      <xdr:col>22</xdr:col>
      <xdr:colOff>415925</xdr:colOff>
      <xdr:row>73</xdr:row>
      <xdr:rowOff>62843</xdr:rowOff>
    </xdr:to>
    <xdr:sp macro="" textlink="">
      <xdr:nvSpPr>
        <xdr:cNvPr id="619" name="円/楕円 618"/>
        <xdr:cNvSpPr/>
      </xdr:nvSpPr>
      <xdr:spPr>
        <a:xfrm>
          <a:off x="15430500" y="124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79370</xdr:rowOff>
    </xdr:from>
    <xdr:ext cx="534377" cy="259045"/>
    <xdr:sp macro="" textlink="">
      <xdr:nvSpPr>
        <xdr:cNvPr id="620" name="テキスト ボックス 619"/>
        <xdr:cNvSpPr txBox="1"/>
      </xdr:nvSpPr>
      <xdr:spPr>
        <a:xfrm>
          <a:off x="15214111" y="1225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43147</xdr:rowOff>
    </xdr:from>
    <xdr:to>
      <xdr:col>21</xdr:col>
      <xdr:colOff>212725</xdr:colOff>
      <xdr:row>71</xdr:row>
      <xdr:rowOff>144747</xdr:rowOff>
    </xdr:to>
    <xdr:sp macro="" textlink="">
      <xdr:nvSpPr>
        <xdr:cNvPr id="621" name="円/楕円 620"/>
        <xdr:cNvSpPr/>
      </xdr:nvSpPr>
      <xdr:spPr>
        <a:xfrm>
          <a:off x="14541500" y="122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161274</xdr:rowOff>
    </xdr:from>
    <xdr:ext cx="534377" cy="259045"/>
    <xdr:sp macro="" textlink="">
      <xdr:nvSpPr>
        <xdr:cNvPr id="622" name="テキスト ボックス 621"/>
        <xdr:cNvSpPr txBox="1"/>
      </xdr:nvSpPr>
      <xdr:spPr>
        <a:xfrm>
          <a:off x="14325111" y="1199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11568</xdr:rowOff>
    </xdr:from>
    <xdr:to>
      <xdr:col>20</xdr:col>
      <xdr:colOff>9525</xdr:colOff>
      <xdr:row>71</xdr:row>
      <xdr:rowOff>113168</xdr:rowOff>
    </xdr:to>
    <xdr:sp macro="" textlink="">
      <xdr:nvSpPr>
        <xdr:cNvPr id="623" name="円/楕円 622"/>
        <xdr:cNvSpPr/>
      </xdr:nvSpPr>
      <xdr:spPr>
        <a:xfrm>
          <a:off x="13652500" y="121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129695</xdr:rowOff>
    </xdr:from>
    <xdr:ext cx="534377" cy="259045"/>
    <xdr:sp macro="" textlink="">
      <xdr:nvSpPr>
        <xdr:cNvPr id="624" name="テキスト ボックス 623"/>
        <xdr:cNvSpPr txBox="1"/>
      </xdr:nvSpPr>
      <xdr:spPr>
        <a:xfrm>
          <a:off x="13436111" y="119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63,118</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8041</xdr:rowOff>
    </xdr:from>
    <xdr:to>
      <xdr:col>18</xdr:col>
      <xdr:colOff>492125</xdr:colOff>
      <xdr:row>71</xdr:row>
      <xdr:rowOff>109641</xdr:rowOff>
    </xdr:to>
    <xdr:sp macro="" textlink="">
      <xdr:nvSpPr>
        <xdr:cNvPr id="625" name="円/楕円 624"/>
        <xdr:cNvSpPr/>
      </xdr:nvSpPr>
      <xdr:spPr>
        <a:xfrm>
          <a:off x="12763500" y="1218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126168</xdr:rowOff>
    </xdr:from>
    <xdr:ext cx="534377" cy="259045"/>
    <xdr:sp macro="" textlink="">
      <xdr:nvSpPr>
        <xdr:cNvPr id="626" name="テキスト ボックス 625"/>
        <xdr:cNvSpPr txBox="1"/>
      </xdr:nvSpPr>
      <xdr:spPr>
        <a:xfrm>
          <a:off x="12547111" y="119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81544</xdr:rowOff>
    </xdr:from>
    <xdr:to>
      <xdr:col>23</xdr:col>
      <xdr:colOff>516889</xdr:colOff>
      <xdr:row>98</xdr:row>
      <xdr:rowOff>90253</xdr:rowOff>
    </xdr:to>
    <xdr:cxnSp macro="">
      <xdr:nvCxnSpPr>
        <xdr:cNvPr id="648" name="直線コネクタ 647"/>
        <xdr:cNvCxnSpPr/>
      </xdr:nvCxnSpPr>
      <xdr:spPr>
        <a:xfrm flipV="1">
          <a:off x="16317595" y="15683494"/>
          <a:ext cx="1269" cy="120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94080</xdr:rowOff>
    </xdr:from>
    <xdr:ext cx="469744" cy="259045"/>
    <xdr:sp macro="" textlink="">
      <xdr:nvSpPr>
        <xdr:cNvPr id="649" name="積立金最小値テキスト"/>
        <xdr:cNvSpPr txBox="1"/>
      </xdr:nvSpPr>
      <xdr:spPr>
        <a:xfrm>
          <a:off x="16370300" y="168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a:t>
          </a:r>
          <a:endParaRPr kumimoji="1" lang="ja-JP" altLang="en-US" sz="1000" b="1">
            <a:latin typeface="ＭＳ Ｐゴシック"/>
          </a:endParaRPr>
        </a:p>
      </xdr:txBody>
    </xdr:sp>
    <xdr:clientData/>
  </xdr:oneCellAnchor>
  <xdr:twoCellAnchor>
    <xdr:from>
      <xdr:col>23</xdr:col>
      <xdr:colOff>428625</xdr:colOff>
      <xdr:row>98</xdr:row>
      <xdr:rowOff>90253</xdr:rowOff>
    </xdr:from>
    <xdr:to>
      <xdr:col>23</xdr:col>
      <xdr:colOff>606425</xdr:colOff>
      <xdr:row>98</xdr:row>
      <xdr:rowOff>90253</xdr:rowOff>
    </xdr:to>
    <xdr:cxnSp macro="">
      <xdr:nvCxnSpPr>
        <xdr:cNvPr id="650" name="直線コネクタ 649"/>
        <xdr:cNvCxnSpPr/>
      </xdr:nvCxnSpPr>
      <xdr:spPr>
        <a:xfrm>
          <a:off x="16230600" y="1689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28221</xdr:rowOff>
    </xdr:from>
    <xdr:ext cx="534377" cy="259045"/>
    <xdr:sp macro="" textlink="">
      <xdr:nvSpPr>
        <xdr:cNvPr id="651" name="積立金最大値テキスト"/>
        <xdr:cNvSpPr txBox="1"/>
      </xdr:nvSpPr>
      <xdr:spPr>
        <a:xfrm>
          <a:off x="16370300" y="154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55,044</a:t>
          </a:r>
          <a:endParaRPr kumimoji="1" lang="ja-JP" altLang="en-US" sz="1000" b="1">
            <a:latin typeface="ＭＳ Ｐゴシック"/>
          </a:endParaRPr>
        </a:p>
      </xdr:txBody>
    </xdr:sp>
    <xdr:clientData/>
  </xdr:oneCellAnchor>
  <xdr:twoCellAnchor>
    <xdr:from>
      <xdr:col>23</xdr:col>
      <xdr:colOff>428625</xdr:colOff>
      <xdr:row>91</xdr:row>
      <xdr:rowOff>81544</xdr:rowOff>
    </xdr:from>
    <xdr:to>
      <xdr:col>23</xdr:col>
      <xdr:colOff>606425</xdr:colOff>
      <xdr:row>91</xdr:row>
      <xdr:rowOff>81544</xdr:rowOff>
    </xdr:to>
    <xdr:cxnSp macro="">
      <xdr:nvCxnSpPr>
        <xdr:cNvPr id="652" name="直線コネクタ 651"/>
        <xdr:cNvCxnSpPr/>
      </xdr:nvCxnSpPr>
      <xdr:spPr>
        <a:xfrm>
          <a:off x="16230600" y="1568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29240</xdr:rowOff>
    </xdr:from>
    <xdr:to>
      <xdr:col>23</xdr:col>
      <xdr:colOff>517525</xdr:colOff>
      <xdr:row>97</xdr:row>
      <xdr:rowOff>65565</xdr:rowOff>
    </xdr:to>
    <xdr:cxnSp macro="">
      <xdr:nvCxnSpPr>
        <xdr:cNvPr id="653" name="直線コネクタ 652"/>
        <xdr:cNvCxnSpPr/>
      </xdr:nvCxnSpPr>
      <xdr:spPr>
        <a:xfrm>
          <a:off x="15481300" y="16659890"/>
          <a:ext cx="8382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23035</xdr:rowOff>
    </xdr:from>
    <xdr:ext cx="534377" cy="259045"/>
    <xdr:sp macro="" textlink="">
      <xdr:nvSpPr>
        <xdr:cNvPr id="654" name="積立金平均値テキスト"/>
        <xdr:cNvSpPr txBox="1"/>
      </xdr:nvSpPr>
      <xdr:spPr>
        <a:xfrm>
          <a:off x="16370300" y="16310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158</xdr:rowOff>
    </xdr:from>
    <xdr:to>
      <xdr:col>23</xdr:col>
      <xdr:colOff>568325</xdr:colOff>
      <xdr:row>96</xdr:row>
      <xdr:rowOff>101758</xdr:rowOff>
    </xdr:to>
    <xdr:sp macro="" textlink="">
      <xdr:nvSpPr>
        <xdr:cNvPr id="655" name="フローチャート : 判断 654"/>
        <xdr:cNvSpPr/>
      </xdr:nvSpPr>
      <xdr:spPr>
        <a:xfrm>
          <a:off x="16268700" y="164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8370</xdr:rowOff>
    </xdr:from>
    <xdr:to>
      <xdr:col>22</xdr:col>
      <xdr:colOff>365125</xdr:colOff>
      <xdr:row>97</xdr:row>
      <xdr:rowOff>29240</xdr:rowOff>
    </xdr:to>
    <xdr:cxnSp macro="">
      <xdr:nvCxnSpPr>
        <xdr:cNvPr id="656" name="直線コネクタ 655"/>
        <xdr:cNvCxnSpPr/>
      </xdr:nvCxnSpPr>
      <xdr:spPr>
        <a:xfrm>
          <a:off x="14592300" y="16467570"/>
          <a:ext cx="889000" cy="19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11702</xdr:rowOff>
    </xdr:from>
    <xdr:to>
      <xdr:col>22</xdr:col>
      <xdr:colOff>415925</xdr:colOff>
      <xdr:row>96</xdr:row>
      <xdr:rowOff>113302</xdr:rowOff>
    </xdr:to>
    <xdr:sp macro="" textlink="">
      <xdr:nvSpPr>
        <xdr:cNvPr id="657" name="フローチャート : 判断 656"/>
        <xdr:cNvSpPr/>
      </xdr:nvSpPr>
      <xdr:spPr>
        <a:xfrm>
          <a:off x="15430500" y="1647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129829</xdr:rowOff>
    </xdr:from>
    <xdr:ext cx="534377" cy="259045"/>
    <xdr:sp macro="" textlink="">
      <xdr:nvSpPr>
        <xdr:cNvPr id="658" name="テキスト ボックス 657"/>
        <xdr:cNvSpPr txBox="1"/>
      </xdr:nvSpPr>
      <xdr:spPr>
        <a:xfrm>
          <a:off x="15214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8370</xdr:rowOff>
    </xdr:from>
    <xdr:to>
      <xdr:col>21</xdr:col>
      <xdr:colOff>161925</xdr:colOff>
      <xdr:row>97</xdr:row>
      <xdr:rowOff>90505</xdr:rowOff>
    </xdr:to>
    <xdr:cxnSp macro="">
      <xdr:nvCxnSpPr>
        <xdr:cNvPr id="659" name="直線コネクタ 658"/>
        <xdr:cNvCxnSpPr/>
      </xdr:nvCxnSpPr>
      <xdr:spPr>
        <a:xfrm flipV="1">
          <a:off x="13703300" y="16467570"/>
          <a:ext cx="889000" cy="25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36826</xdr:rowOff>
    </xdr:from>
    <xdr:to>
      <xdr:col>21</xdr:col>
      <xdr:colOff>212725</xdr:colOff>
      <xdr:row>96</xdr:row>
      <xdr:rowOff>138426</xdr:rowOff>
    </xdr:to>
    <xdr:sp macro="" textlink="">
      <xdr:nvSpPr>
        <xdr:cNvPr id="660" name="フローチャート : 判断 659"/>
        <xdr:cNvSpPr/>
      </xdr:nvSpPr>
      <xdr:spPr>
        <a:xfrm>
          <a:off x="14541500" y="164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129553</xdr:rowOff>
    </xdr:from>
    <xdr:ext cx="534377" cy="259045"/>
    <xdr:sp macro="" textlink="">
      <xdr:nvSpPr>
        <xdr:cNvPr id="661" name="テキスト ボックス 660"/>
        <xdr:cNvSpPr txBox="1"/>
      </xdr:nvSpPr>
      <xdr:spPr>
        <a:xfrm>
          <a:off x="14325111" y="16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139015</xdr:rowOff>
    </xdr:from>
    <xdr:to>
      <xdr:col>19</xdr:col>
      <xdr:colOff>644525</xdr:colOff>
      <xdr:row>97</xdr:row>
      <xdr:rowOff>90505</xdr:rowOff>
    </xdr:to>
    <xdr:cxnSp macro="">
      <xdr:nvCxnSpPr>
        <xdr:cNvPr id="662" name="直線コネクタ 661"/>
        <xdr:cNvCxnSpPr/>
      </xdr:nvCxnSpPr>
      <xdr:spPr>
        <a:xfrm>
          <a:off x="12814300" y="16598215"/>
          <a:ext cx="889000" cy="12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53696</xdr:rowOff>
    </xdr:from>
    <xdr:to>
      <xdr:col>20</xdr:col>
      <xdr:colOff>9525</xdr:colOff>
      <xdr:row>96</xdr:row>
      <xdr:rowOff>155296</xdr:rowOff>
    </xdr:to>
    <xdr:sp macro="" textlink="">
      <xdr:nvSpPr>
        <xdr:cNvPr id="663" name="フローチャート : 判断 662"/>
        <xdr:cNvSpPr/>
      </xdr:nvSpPr>
      <xdr:spPr>
        <a:xfrm>
          <a:off x="13652500" y="1651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373</xdr:rowOff>
    </xdr:from>
    <xdr:ext cx="534377" cy="259045"/>
    <xdr:sp macro="" textlink="">
      <xdr:nvSpPr>
        <xdr:cNvPr id="664" name="テキスト ボックス 663"/>
        <xdr:cNvSpPr txBox="1"/>
      </xdr:nvSpPr>
      <xdr:spPr>
        <a:xfrm>
          <a:off x="13436111" y="162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168979</xdr:rowOff>
    </xdr:from>
    <xdr:to>
      <xdr:col>18</xdr:col>
      <xdr:colOff>492125</xdr:colOff>
      <xdr:row>96</xdr:row>
      <xdr:rowOff>99129</xdr:rowOff>
    </xdr:to>
    <xdr:sp macro="" textlink="">
      <xdr:nvSpPr>
        <xdr:cNvPr id="665" name="フローチャート : 判断 664"/>
        <xdr:cNvSpPr/>
      </xdr:nvSpPr>
      <xdr:spPr>
        <a:xfrm>
          <a:off x="12763500" y="1645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115656</xdr:rowOff>
    </xdr:from>
    <xdr:ext cx="534377" cy="259045"/>
    <xdr:sp macro="" textlink="">
      <xdr:nvSpPr>
        <xdr:cNvPr id="666" name="テキスト ボックス 665"/>
        <xdr:cNvSpPr txBox="1"/>
      </xdr:nvSpPr>
      <xdr:spPr>
        <a:xfrm>
          <a:off x="12547111" y="162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14765</xdr:rowOff>
    </xdr:from>
    <xdr:to>
      <xdr:col>23</xdr:col>
      <xdr:colOff>568325</xdr:colOff>
      <xdr:row>97</xdr:row>
      <xdr:rowOff>116365</xdr:rowOff>
    </xdr:to>
    <xdr:sp macro="" textlink="">
      <xdr:nvSpPr>
        <xdr:cNvPr id="672" name="円/楕円 671"/>
        <xdr:cNvSpPr/>
      </xdr:nvSpPr>
      <xdr:spPr>
        <a:xfrm>
          <a:off x="16268700" y="1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164642</xdr:rowOff>
    </xdr:from>
    <xdr:ext cx="534377" cy="259045"/>
    <xdr:sp macro="" textlink="">
      <xdr:nvSpPr>
        <xdr:cNvPr id="673" name="積立金該当値テキスト"/>
        <xdr:cNvSpPr txBox="1"/>
      </xdr:nvSpPr>
      <xdr:spPr>
        <a:xfrm>
          <a:off x="16370300" y="166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149890</xdr:rowOff>
    </xdr:from>
    <xdr:to>
      <xdr:col>22</xdr:col>
      <xdr:colOff>415925</xdr:colOff>
      <xdr:row>97</xdr:row>
      <xdr:rowOff>80040</xdr:rowOff>
    </xdr:to>
    <xdr:sp macro="" textlink="">
      <xdr:nvSpPr>
        <xdr:cNvPr id="674" name="円/楕円 673"/>
        <xdr:cNvSpPr/>
      </xdr:nvSpPr>
      <xdr:spPr>
        <a:xfrm>
          <a:off x="15430500" y="166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71167</xdr:rowOff>
    </xdr:from>
    <xdr:ext cx="534377" cy="259045"/>
    <xdr:sp macro="" textlink="">
      <xdr:nvSpPr>
        <xdr:cNvPr id="675" name="テキスト ボックス 674"/>
        <xdr:cNvSpPr txBox="1"/>
      </xdr:nvSpPr>
      <xdr:spPr>
        <a:xfrm>
          <a:off x="15214111" y="167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129020</xdr:rowOff>
    </xdr:from>
    <xdr:to>
      <xdr:col>21</xdr:col>
      <xdr:colOff>212725</xdr:colOff>
      <xdr:row>96</xdr:row>
      <xdr:rowOff>59170</xdr:rowOff>
    </xdr:to>
    <xdr:sp macro="" textlink="">
      <xdr:nvSpPr>
        <xdr:cNvPr id="676" name="円/楕円 675"/>
        <xdr:cNvSpPr/>
      </xdr:nvSpPr>
      <xdr:spPr>
        <a:xfrm>
          <a:off x="14541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75697</xdr:rowOff>
    </xdr:from>
    <xdr:ext cx="534377" cy="259045"/>
    <xdr:sp macro="" textlink="">
      <xdr:nvSpPr>
        <xdr:cNvPr id="677" name="テキスト ボックス 676"/>
        <xdr:cNvSpPr txBox="1"/>
      </xdr:nvSpPr>
      <xdr:spPr>
        <a:xfrm>
          <a:off x="14325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39705</xdr:rowOff>
    </xdr:from>
    <xdr:to>
      <xdr:col>20</xdr:col>
      <xdr:colOff>9525</xdr:colOff>
      <xdr:row>97</xdr:row>
      <xdr:rowOff>141305</xdr:rowOff>
    </xdr:to>
    <xdr:sp macro="" textlink="">
      <xdr:nvSpPr>
        <xdr:cNvPr id="678" name="円/楕円 677"/>
        <xdr:cNvSpPr/>
      </xdr:nvSpPr>
      <xdr:spPr>
        <a:xfrm>
          <a:off x="13652500" y="166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132432</xdr:rowOff>
    </xdr:from>
    <xdr:ext cx="469744" cy="259045"/>
    <xdr:sp macro="" textlink="">
      <xdr:nvSpPr>
        <xdr:cNvPr id="679" name="テキスト ボックス 678"/>
        <xdr:cNvSpPr txBox="1"/>
      </xdr:nvSpPr>
      <xdr:spPr>
        <a:xfrm>
          <a:off x="13468427" y="167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88215</xdr:rowOff>
    </xdr:from>
    <xdr:to>
      <xdr:col>18</xdr:col>
      <xdr:colOff>492125</xdr:colOff>
      <xdr:row>97</xdr:row>
      <xdr:rowOff>18365</xdr:rowOff>
    </xdr:to>
    <xdr:sp macro="" textlink="">
      <xdr:nvSpPr>
        <xdr:cNvPr id="680" name="円/楕円 679"/>
        <xdr:cNvSpPr/>
      </xdr:nvSpPr>
      <xdr:spPr>
        <a:xfrm>
          <a:off x="12763500" y="165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9492</xdr:rowOff>
    </xdr:from>
    <xdr:ext cx="534377" cy="259045"/>
    <xdr:sp macro="" textlink="">
      <xdr:nvSpPr>
        <xdr:cNvPr id="681" name="テキスト ボックス 680"/>
        <xdr:cNvSpPr txBox="1"/>
      </xdr:nvSpPr>
      <xdr:spPr>
        <a:xfrm>
          <a:off x="12547111" y="166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5" name="テキスト ボックス 69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7" name="テキスト ボックス 69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9" name="テキスト ボックス 69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3" name="テキスト ボックス 70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118690</xdr:rowOff>
    </xdr:from>
    <xdr:to>
      <xdr:col>32</xdr:col>
      <xdr:colOff>186689</xdr:colOff>
      <xdr:row>39</xdr:row>
      <xdr:rowOff>98878</xdr:rowOff>
    </xdr:to>
    <xdr:cxnSp macro="">
      <xdr:nvCxnSpPr>
        <xdr:cNvPr id="707" name="直線コネクタ 706"/>
        <xdr:cNvCxnSpPr/>
      </xdr:nvCxnSpPr>
      <xdr:spPr>
        <a:xfrm flipV="1">
          <a:off x="22159595" y="5262190"/>
          <a:ext cx="1269" cy="152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65367</xdr:rowOff>
    </xdr:from>
    <xdr:ext cx="534377" cy="259045"/>
    <xdr:sp macro="" textlink="">
      <xdr:nvSpPr>
        <xdr:cNvPr id="710" name="投資及び出資金最大値テキスト"/>
        <xdr:cNvSpPr txBox="1"/>
      </xdr:nvSpPr>
      <xdr:spPr>
        <a:xfrm>
          <a:off x="22212300" y="5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13,993</a:t>
          </a:r>
          <a:endParaRPr kumimoji="1" lang="ja-JP" altLang="en-US" sz="1000" b="1">
            <a:latin typeface="ＭＳ Ｐゴシック"/>
          </a:endParaRPr>
        </a:p>
      </xdr:txBody>
    </xdr:sp>
    <xdr:clientData/>
  </xdr:oneCellAnchor>
  <xdr:twoCellAnchor>
    <xdr:from>
      <xdr:col>32</xdr:col>
      <xdr:colOff>98425</xdr:colOff>
      <xdr:row>30</xdr:row>
      <xdr:rowOff>118690</xdr:rowOff>
    </xdr:from>
    <xdr:to>
      <xdr:col>32</xdr:col>
      <xdr:colOff>276225</xdr:colOff>
      <xdr:row>30</xdr:row>
      <xdr:rowOff>118690</xdr:rowOff>
    </xdr:to>
    <xdr:cxnSp macro="">
      <xdr:nvCxnSpPr>
        <xdr:cNvPr id="711" name="直線コネクタ 710"/>
        <xdr:cNvCxnSpPr/>
      </xdr:nvCxnSpPr>
      <xdr:spPr>
        <a:xfrm>
          <a:off x="22072600" y="526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65024</xdr:rowOff>
    </xdr:from>
    <xdr:to>
      <xdr:col>32</xdr:col>
      <xdr:colOff>187325</xdr:colOff>
      <xdr:row>39</xdr:row>
      <xdr:rowOff>98878</xdr:rowOff>
    </xdr:to>
    <xdr:cxnSp macro="">
      <xdr:nvCxnSpPr>
        <xdr:cNvPr id="712" name="直線コネクタ 711"/>
        <xdr:cNvCxnSpPr/>
      </xdr:nvCxnSpPr>
      <xdr:spPr>
        <a:xfrm>
          <a:off x="21323300" y="6751574"/>
          <a:ext cx="838200" cy="3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169580</xdr:rowOff>
    </xdr:from>
    <xdr:ext cx="469744" cy="259045"/>
    <xdr:sp macro="" textlink="">
      <xdr:nvSpPr>
        <xdr:cNvPr id="713" name="投資及び出資金平均値テキスト"/>
        <xdr:cNvSpPr txBox="1"/>
      </xdr:nvSpPr>
      <xdr:spPr>
        <a:xfrm>
          <a:off x="22212300" y="6341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14" name="フローチャート : 判断 713"/>
        <xdr:cNvSpPr/>
      </xdr:nvSpPr>
      <xdr:spPr>
        <a:xfrm>
          <a:off x="221107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52179</xdr:rowOff>
    </xdr:from>
    <xdr:to>
      <xdr:col>31</xdr:col>
      <xdr:colOff>34925</xdr:colOff>
      <xdr:row>39</xdr:row>
      <xdr:rowOff>65024</xdr:rowOff>
    </xdr:to>
    <xdr:cxnSp macro="">
      <xdr:nvCxnSpPr>
        <xdr:cNvPr id="715" name="直線コネクタ 714"/>
        <xdr:cNvCxnSpPr/>
      </xdr:nvCxnSpPr>
      <xdr:spPr>
        <a:xfrm>
          <a:off x="20434300" y="6395829"/>
          <a:ext cx="889000" cy="3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41439</xdr:rowOff>
    </xdr:from>
    <xdr:to>
      <xdr:col>31</xdr:col>
      <xdr:colOff>85725</xdr:colOff>
      <xdr:row>38</xdr:row>
      <xdr:rowOff>143039</xdr:rowOff>
    </xdr:to>
    <xdr:sp macro="" textlink="">
      <xdr:nvSpPr>
        <xdr:cNvPr id="716" name="フローチャート : 判断 715"/>
        <xdr:cNvSpPr/>
      </xdr:nvSpPr>
      <xdr:spPr>
        <a:xfrm>
          <a:off x="21272500" y="655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159565</xdr:rowOff>
    </xdr:from>
    <xdr:ext cx="469744" cy="259045"/>
    <xdr:sp macro="" textlink="">
      <xdr:nvSpPr>
        <xdr:cNvPr id="717" name="テキスト ボックス 716"/>
        <xdr:cNvSpPr txBox="1"/>
      </xdr:nvSpPr>
      <xdr:spPr>
        <a:xfrm>
          <a:off x="21088427" y="63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52179</xdr:rowOff>
    </xdr:from>
    <xdr:to>
      <xdr:col>29</xdr:col>
      <xdr:colOff>517525</xdr:colOff>
      <xdr:row>38</xdr:row>
      <xdr:rowOff>154831</xdr:rowOff>
    </xdr:to>
    <xdr:cxnSp macro="">
      <xdr:nvCxnSpPr>
        <xdr:cNvPr id="718" name="直線コネクタ 717"/>
        <xdr:cNvCxnSpPr/>
      </xdr:nvCxnSpPr>
      <xdr:spPr>
        <a:xfrm flipV="1">
          <a:off x="19545300" y="6395829"/>
          <a:ext cx="889000" cy="27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66693</xdr:rowOff>
    </xdr:from>
    <xdr:to>
      <xdr:col>29</xdr:col>
      <xdr:colOff>568325</xdr:colOff>
      <xdr:row>38</xdr:row>
      <xdr:rowOff>168293</xdr:rowOff>
    </xdr:to>
    <xdr:sp macro="" textlink="">
      <xdr:nvSpPr>
        <xdr:cNvPr id="719" name="フローチャート : 判断 718"/>
        <xdr:cNvSpPr/>
      </xdr:nvSpPr>
      <xdr:spPr>
        <a:xfrm>
          <a:off x="20383500" y="658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159420</xdr:rowOff>
    </xdr:from>
    <xdr:ext cx="469744" cy="259045"/>
    <xdr:sp macro="" textlink="">
      <xdr:nvSpPr>
        <xdr:cNvPr id="720" name="テキスト ボックス 719"/>
        <xdr:cNvSpPr txBox="1"/>
      </xdr:nvSpPr>
      <xdr:spPr>
        <a:xfrm>
          <a:off x="20199427" y="66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154831</xdr:rowOff>
    </xdr:from>
    <xdr:to>
      <xdr:col>28</xdr:col>
      <xdr:colOff>314325</xdr:colOff>
      <xdr:row>39</xdr:row>
      <xdr:rowOff>22352</xdr:rowOff>
    </xdr:to>
    <xdr:cxnSp macro="">
      <xdr:nvCxnSpPr>
        <xdr:cNvPr id="721" name="直線コネクタ 720"/>
        <xdr:cNvCxnSpPr/>
      </xdr:nvCxnSpPr>
      <xdr:spPr>
        <a:xfrm flipV="1">
          <a:off x="18656300" y="6669931"/>
          <a:ext cx="889000" cy="3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54392</xdr:rowOff>
    </xdr:from>
    <xdr:to>
      <xdr:col>28</xdr:col>
      <xdr:colOff>365125</xdr:colOff>
      <xdr:row>38</xdr:row>
      <xdr:rowOff>155992</xdr:rowOff>
    </xdr:to>
    <xdr:sp macro="" textlink="">
      <xdr:nvSpPr>
        <xdr:cNvPr id="722" name="フローチャート : 判断 721"/>
        <xdr:cNvSpPr/>
      </xdr:nvSpPr>
      <xdr:spPr>
        <a:xfrm>
          <a:off x="19494500" y="65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1069</xdr:rowOff>
    </xdr:from>
    <xdr:ext cx="469744" cy="259045"/>
    <xdr:sp macro="" textlink="">
      <xdr:nvSpPr>
        <xdr:cNvPr id="723" name="テキスト ボックス 722"/>
        <xdr:cNvSpPr txBox="1"/>
      </xdr:nvSpPr>
      <xdr:spPr>
        <a:xfrm>
          <a:off x="19310427" y="634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37411</xdr:rowOff>
    </xdr:from>
    <xdr:to>
      <xdr:col>27</xdr:col>
      <xdr:colOff>161925</xdr:colOff>
      <xdr:row>38</xdr:row>
      <xdr:rowOff>139011</xdr:rowOff>
    </xdr:to>
    <xdr:sp macro="" textlink="">
      <xdr:nvSpPr>
        <xdr:cNvPr id="724" name="フローチャート : 判断 723"/>
        <xdr:cNvSpPr/>
      </xdr:nvSpPr>
      <xdr:spPr>
        <a:xfrm>
          <a:off x="18605500" y="65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155538</xdr:rowOff>
    </xdr:from>
    <xdr:ext cx="469744" cy="259045"/>
    <xdr:sp macro="" textlink="">
      <xdr:nvSpPr>
        <xdr:cNvPr id="725" name="テキスト ボックス 724"/>
        <xdr:cNvSpPr txBox="1"/>
      </xdr:nvSpPr>
      <xdr:spPr>
        <a:xfrm>
          <a:off x="18421427" y="63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14224</xdr:rowOff>
    </xdr:from>
    <xdr:to>
      <xdr:col>31</xdr:col>
      <xdr:colOff>85725</xdr:colOff>
      <xdr:row>39</xdr:row>
      <xdr:rowOff>115824</xdr:rowOff>
    </xdr:to>
    <xdr:sp macro="" textlink="">
      <xdr:nvSpPr>
        <xdr:cNvPr id="733" name="円/楕円 732"/>
        <xdr:cNvSpPr/>
      </xdr:nvSpPr>
      <xdr:spPr>
        <a:xfrm>
          <a:off x="21272500" y="67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106951</xdr:rowOff>
    </xdr:from>
    <xdr:ext cx="378565" cy="259045"/>
    <xdr:sp macro="" textlink="">
      <xdr:nvSpPr>
        <xdr:cNvPr id="734" name="テキスト ボックス 733"/>
        <xdr:cNvSpPr txBox="1"/>
      </xdr:nvSpPr>
      <xdr:spPr>
        <a:xfrm>
          <a:off x="21134017" y="679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1379</xdr:rowOff>
    </xdr:from>
    <xdr:to>
      <xdr:col>29</xdr:col>
      <xdr:colOff>568325</xdr:colOff>
      <xdr:row>37</xdr:row>
      <xdr:rowOff>102979</xdr:rowOff>
    </xdr:to>
    <xdr:sp macro="" textlink="">
      <xdr:nvSpPr>
        <xdr:cNvPr id="735" name="円/楕円 734"/>
        <xdr:cNvSpPr/>
      </xdr:nvSpPr>
      <xdr:spPr>
        <a:xfrm>
          <a:off x="20383500" y="63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119506</xdr:rowOff>
    </xdr:from>
    <xdr:ext cx="469744" cy="259045"/>
    <xdr:sp macro="" textlink="">
      <xdr:nvSpPr>
        <xdr:cNvPr id="736" name="テキスト ボックス 735"/>
        <xdr:cNvSpPr txBox="1"/>
      </xdr:nvSpPr>
      <xdr:spPr>
        <a:xfrm>
          <a:off x="20199427" y="61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104031</xdr:rowOff>
    </xdr:from>
    <xdr:to>
      <xdr:col>28</xdr:col>
      <xdr:colOff>365125</xdr:colOff>
      <xdr:row>39</xdr:row>
      <xdr:rowOff>34181</xdr:rowOff>
    </xdr:to>
    <xdr:sp macro="" textlink="">
      <xdr:nvSpPr>
        <xdr:cNvPr id="737" name="円/楕円 736"/>
        <xdr:cNvSpPr/>
      </xdr:nvSpPr>
      <xdr:spPr>
        <a:xfrm>
          <a:off x="19494500" y="66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25308</xdr:rowOff>
    </xdr:from>
    <xdr:ext cx="469744" cy="259045"/>
    <xdr:sp macro="" textlink="">
      <xdr:nvSpPr>
        <xdr:cNvPr id="738" name="テキスト ボックス 737"/>
        <xdr:cNvSpPr txBox="1"/>
      </xdr:nvSpPr>
      <xdr:spPr>
        <a:xfrm>
          <a:off x="19310427" y="67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143002</xdr:rowOff>
    </xdr:from>
    <xdr:to>
      <xdr:col>27</xdr:col>
      <xdr:colOff>161925</xdr:colOff>
      <xdr:row>39</xdr:row>
      <xdr:rowOff>73152</xdr:rowOff>
    </xdr:to>
    <xdr:sp macro="" textlink="">
      <xdr:nvSpPr>
        <xdr:cNvPr id="739" name="円/楕円 738"/>
        <xdr:cNvSpPr/>
      </xdr:nvSpPr>
      <xdr:spPr>
        <a:xfrm>
          <a:off x="18605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64279</xdr:rowOff>
    </xdr:from>
    <xdr:ext cx="378565" cy="259045"/>
    <xdr:sp macro="" textlink="">
      <xdr:nvSpPr>
        <xdr:cNvPr id="740" name="テキスト ボックス 739"/>
        <xdr:cNvSpPr txBox="1"/>
      </xdr:nvSpPr>
      <xdr:spPr>
        <a:xfrm>
          <a:off x="18467017" y="675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138747</xdr:rowOff>
    </xdr:from>
    <xdr:to>
      <xdr:col>32</xdr:col>
      <xdr:colOff>186689</xdr:colOff>
      <xdr:row>59</xdr:row>
      <xdr:rowOff>32029</xdr:rowOff>
    </xdr:to>
    <xdr:cxnSp macro="">
      <xdr:nvCxnSpPr>
        <xdr:cNvPr id="764" name="直線コネクタ 763"/>
        <xdr:cNvCxnSpPr/>
      </xdr:nvCxnSpPr>
      <xdr:spPr>
        <a:xfrm flipV="1">
          <a:off x="22159595" y="8882697"/>
          <a:ext cx="1269" cy="1264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35856</xdr:rowOff>
    </xdr:from>
    <xdr:ext cx="378565" cy="259045"/>
    <xdr:sp macro="" textlink="">
      <xdr:nvSpPr>
        <xdr:cNvPr id="765" name="貸付金最小値テキスト"/>
        <xdr:cNvSpPr txBox="1"/>
      </xdr:nvSpPr>
      <xdr:spPr>
        <a:xfrm>
          <a:off x="22212300" y="1015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a:t>
          </a:r>
          <a:endParaRPr kumimoji="1" lang="ja-JP" altLang="en-US" sz="1000" b="1">
            <a:latin typeface="ＭＳ Ｐゴシック"/>
          </a:endParaRPr>
        </a:p>
      </xdr:txBody>
    </xdr:sp>
    <xdr:clientData/>
  </xdr:oneCellAnchor>
  <xdr:twoCellAnchor>
    <xdr:from>
      <xdr:col>32</xdr:col>
      <xdr:colOff>98425</xdr:colOff>
      <xdr:row>59</xdr:row>
      <xdr:rowOff>32029</xdr:rowOff>
    </xdr:from>
    <xdr:to>
      <xdr:col>32</xdr:col>
      <xdr:colOff>276225</xdr:colOff>
      <xdr:row>59</xdr:row>
      <xdr:rowOff>32029</xdr:rowOff>
    </xdr:to>
    <xdr:cxnSp macro="">
      <xdr:nvCxnSpPr>
        <xdr:cNvPr id="766" name="直線コネクタ 765"/>
        <xdr:cNvCxnSpPr/>
      </xdr:nvCxnSpPr>
      <xdr:spPr>
        <a:xfrm>
          <a:off x="22072600" y="101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85424</xdr:rowOff>
    </xdr:from>
    <xdr:ext cx="534377" cy="259045"/>
    <xdr:sp macro="" textlink="">
      <xdr:nvSpPr>
        <xdr:cNvPr id="767" name="貸付金最大値テキスト"/>
        <xdr:cNvSpPr txBox="1"/>
      </xdr:nvSpPr>
      <xdr:spPr>
        <a:xfrm>
          <a:off x="22212300" y="86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33,525</a:t>
          </a:r>
          <a:endParaRPr kumimoji="1" lang="ja-JP" altLang="en-US" sz="1000" b="1">
            <a:latin typeface="ＭＳ Ｐゴシック"/>
          </a:endParaRPr>
        </a:p>
      </xdr:txBody>
    </xdr:sp>
    <xdr:clientData/>
  </xdr:oneCellAnchor>
  <xdr:twoCellAnchor>
    <xdr:from>
      <xdr:col>32</xdr:col>
      <xdr:colOff>98425</xdr:colOff>
      <xdr:row>51</xdr:row>
      <xdr:rowOff>138747</xdr:rowOff>
    </xdr:from>
    <xdr:to>
      <xdr:col>32</xdr:col>
      <xdr:colOff>276225</xdr:colOff>
      <xdr:row>51</xdr:row>
      <xdr:rowOff>138747</xdr:rowOff>
    </xdr:to>
    <xdr:cxnSp macro="">
      <xdr:nvCxnSpPr>
        <xdr:cNvPr id="768" name="直線コネクタ 767"/>
        <xdr:cNvCxnSpPr/>
      </xdr:nvCxnSpPr>
      <xdr:spPr>
        <a:xfrm>
          <a:off x="22072600" y="888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3073</xdr:rowOff>
    </xdr:from>
    <xdr:to>
      <xdr:col>32</xdr:col>
      <xdr:colOff>187325</xdr:colOff>
      <xdr:row>59</xdr:row>
      <xdr:rowOff>27877</xdr:rowOff>
    </xdr:to>
    <xdr:cxnSp macro="">
      <xdr:nvCxnSpPr>
        <xdr:cNvPr id="769" name="直線コネクタ 768"/>
        <xdr:cNvCxnSpPr/>
      </xdr:nvCxnSpPr>
      <xdr:spPr>
        <a:xfrm flipV="1">
          <a:off x="21323300" y="10118623"/>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114292</xdr:rowOff>
    </xdr:from>
    <xdr:ext cx="469744" cy="259045"/>
    <xdr:sp macro="" textlink="">
      <xdr:nvSpPr>
        <xdr:cNvPr id="770" name="貸付金平均値テキスト"/>
        <xdr:cNvSpPr txBox="1"/>
      </xdr:nvSpPr>
      <xdr:spPr>
        <a:xfrm>
          <a:off x="22212300" y="971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91415</xdr:rowOff>
    </xdr:from>
    <xdr:to>
      <xdr:col>32</xdr:col>
      <xdr:colOff>238125</xdr:colOff>
      <xdr:row>58</xdr:row>
      <xdr:rowOff>21565</xdr:rowOff>
    </xdr:to>
    <xdr:sp macro="" textlink="">
      <xdr:nvSpPr>
        <xdr:cNvPr id="771" name="フローチャート : 判断 770"/>
        <xdr:cNvSpPr/>
      </xdr:nvSpPr>
      <xdr:spPr>
        <a:xfrm>
          <a:off x="221107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107544</xdr:rowOff>
    </xdr:from>
    <xdr:to>
      <xdr:col>31</xdr:col>
      <xdr:colOff>34925</xdr:colOff>
      <xdr:row>59</xdr:row>
      <xdr:rowOff>27877</xdr:rowOff>
    </xdr:to>
    <xdr:cxnSp macro="">
      <xdr:nvCxnSpPr>
        <xdr:cNvPr id="772" name="直線コネクタ 771"/>
        <xdr:cNvCxnSpPr/>
      </xdr:nvCxnSpPr>
      <xdr:spPr>
        <a:xfrm>
          <a:off x="20434300" y="9880194"/>
          <a:ext cx="889000" cy="2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128486</xdr:rowOff>
    </xdr:from>
    <xdr:to>
      <xdr:col>31</xdr:col>
      <xdr:colOff>85725</xdr:colOff>
      <xdr:row>58</xdr:row>
      <xdr:rowOff>58636</xdr:rowOff>
    </xdr:to>
    <xdr:sp macro="" textlink="">
      <xdr:nvSpPr>
        <xdr:cNvPr id="773" name="フローチャート : 判断 772"/>
        <xdr:cNvSpPr/>
      </xdr:nvSpPr>
      <xdr:spPr>
        <a:xfrm>
          <a:off x="21272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75163</xdr:rowOff>
    </xdr:from>
    <xdr:ext cx="469744" cy="259045"/>
    <xdr:sp macro="" textlink="">
      <xdr:nvSpPr>
        <xdr:cNvPr id="774" name="テキスト ボックス 773"/>
        <xdr:cNvSpPr txBox="1"/>
      </xdr:nvSpPr>
      <xdr:spPr>
        <a:xfrm>
          <a:off x="21088427"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107544</xdr:rowOff>
    </xdr:from>
    <xdr:to>
      <xdr:col>29</xdr:col>
      <xdr:colOff>517525</xdr:colOff>
      <xdr:row>59</xdr:row>
      <xdr:rowOff>37020</xdr:rowOff>
    </xdr:to>
    <xdr:cxnSp macro="">
      <xdr:nvCxnSpPr>
        <xdr:cNvPr id="775" name="直線コネクタ 774"/>
        <xdr:cNvCxnSpPr/>
      </xdr:nvCxnSpPr>
      <xdr:spPr>
        <a:xfrm flipV="1">
          <a:off x="19545300" y="9880194"/>
          <a:ext cx="889000" cy="2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102578</xdr:rowOff>
    </xdr:from>
    <xdr:to>
      <xdr:col>29</xdr:col>
      <xdr:colOff>568325</xdr:colOff>
      <xdr:row>58</xdr:row>
      <xdr:rowOff>32728</xdr:rowOff>
    </xdr:to>
    <xdr:sp macro="" textlink="">
      <xdr:nvSpPr>
        <xdr:cNvPr id="776" name="フローチャート : 判断 775"/>
        <xdr:cNvSpPr/>
      </xdr:nvSpPr>
      <xdr:spPr>
        <a:xfrm>
          <a:off x="20383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23855</xdr:rowOff>
    </xdr:from>
    <xdr:ext cx="469744" cy="259045"/>
    <xdr:sp macro="" textlink="">
      <xdr:nvSpPr>
        <xdr:cNvPr id="777" name="テキスト ボックス 776"/>
        <xdr:cNvSpPr txBox="1"/>
      </xdr:nvSpPr>
      <xdr:spPr>
        <a:xfrm>
          <a:off x="20199427" y="996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37020</xdr:rowOff>
    </xdr:from>
    <xdr:to>
      <xdr:col>28</xdr:col>
      <xdr:colOff>314325</xdr:colOff>
      <xdr:row>59</xdr:row>
      <xdr:rowOff>37173</xdr:rowOff>
    </xdr:to>
    <xdr:cxnSp macro="">
      <xdr:nvCxnSpPr>
        <xdr:cNvPr id="778" name="直線コネクタ 777"/>
        <xdr:cNvCxnSpPr/>
      </xdr:nvCxnSpPr>
      <xdr:spPr>
        <a:xfrm flipV="1">
          <a:off x="18656300" y="1015257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96177</xdr:rowOff>
    </xdr:from>
    <xdr:to>
      <xdr:col>28</xdr:col>
      <xdr:colOff>365125</xdr:colOff>
      <xdr:row>58</xdr:row>
      <xdr:rowOff>26327</xdr:rowOff>
    </xdr:to>
    <xdr:sp macro="" textlink="">
      <xdr:nvSpPr>
        <xdr:cNvPr id="779" name="フローチャート : 判断 778"/>
        <xdr:cNvSpPr/>
      </xdr:nvSpPr>
      <xdr:spPr>
        <a:xfrm>
          <a:off x="19494500" y="98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42854</xdr:rowOff>
    </xdr:from>
    <xdr:ext cx="469744" cy="259045"/>
    <xdr:sp macro="" textlink="">
      <xdr:nvSpPr>
        <xdr:cNvPr id="780" name="テキスト ボックス 779"/>
        <xdr:cNvSpPr txBox="1"/>
      </xdr:nvSpPr>
      <xdr:spPr>
        <a:xfrm>
          <a:off x="19310427"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54648</xdr:rowOff>
    </xdr:from>
    <xdr:to>
      <xdr:col>27</xdr:col>
      <xdr:colOff>161925</xdr:colOff>
      <xdr:row>57</xdr:row>
      <xdr:rowOff>156248</xdr:rowOff>
    </xdr:to>
    <xdr:sp macro="" textlink="">
      <xdr:nvSpPr>
        <xdr:cNvPr id="781" name="フローチャート : 判断 780"/>
        <xdr:cNvSpPr/>
      </xdr:nvSpPr>
      <xdr:spPr>
        <a:xfrm>
          <a:off x="18605500" y="98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1325</xdr:rowOff>
    </xdr:from>
    <xdr:ext cx="469744" cy="259045"/>
    <xdr:sp macro="" textlink="">
      <xdr:nvSpPr>
        <xdr:cNvPr id="782" name="テキスト ボックス 781"/>
        <xdr:cNvSpPr txBox="1"/>
      </xdr:nvSpPr>
      <xdr:spPr>
        <a:xfrm>
          <a:off x="18421427" y="96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123723</xdr:rowOff>
    </xdr:from>
    <xdr:to>
      <xdr:col>32</xdr:col>
      <xdr:colOff>238125</xdr:colOff>
      <xdr:row>59</xdr:row>
      <xdr:rowOff>53873</xdr:rowOff>
    </xdr:to>
    <xdr:sp macro="" textlink="">
      <xdr:nvSpPr>
        <xdr:cNvPr id="788" name="円/楕円 787"/>
        <xdr:cNvSpPr/>
      </xdr:nvSpPr>
      <xdr:spPr>
        <a:xfrm>
          <a:off x="221107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38650</xdr:rowOff>
    </xdr:from>
    <xdr:ext cx="469744" cy="259045"/>
    <xdr:sp macro="" textlink="">
      <xdr:nvSpPr>
        <xdr:cNvPr id="789" name="貸付金該当値テキスト"/>
        <xdr:cNvSpPr txBox="1"/>
      </xdr:nvSpPr>
      <xdr:spPr>
        <a:xfrm>
          <a:off x="22212300" y="99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148527</xdr:rowOff>
    </xdr:from>
    <xdr:to>
      <xdr:col>31</xdr:col>
      <xdr:colOff>85725</xdr:colOff>
      <xdr:row>59</xdr:row>
      <xdr:rowOff>78677</xdr:rowOff>
    </xdr:to>
    <xdr:sp macro="" textlink="">
      <xdr:nvSpPr>
        <xdr:cNvPr id="790" name="円/楕円 789"/>
        <xdr:cNvSpPr/>
      </xdr:nvSpPr>
      <xdr:spPr>
        <a:xfrm>
          <a:off x="21272500" y="100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69804</xdr:rowOff>
    </xdr:from>
    <xdr:ext cx="378565" cy="259045"/>
    <xdr:sp macro="" textlink="">
      <xdr:nvSpPr>
        <xdr:cNvPr id="791" name="テキスト ボックス 790"/>
        <xdr:cNvSpPr txBox="1"/>
      </xdr:nvSpPr>
      <xdr:spPr>
        <a:xfrm>
          <a:off x="21134017" y="101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56744</xdr:rowOff>
    </xdr:from>
    <xdr:to>
      <xdr:col>29</xdr:col>
      <xdr:colOff>568325</xdr:colOff>
      <xdr:row>57</xdr:row>
      <xdr:rowOff>158344</xdr:rowOff>
    </xdr:to>
    <xdr:sp macro="" textlink="">
      <xdr:nvSpPr>
        <xdr:cNvPr id="792" name="円/楕円 791"/>
        <xdr:cNvSpPr/>
      </xdr:nvSpPr>
      <xdr:spPr>
        <a:xfrm>
          <a:off x="20383500" y="98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3421</xdr:rowOff>
    </xdr:from>
    <xdr:ext cx="469744" cy="259045"/>
    <xdr:sp macro="" textlink="">
      <xdr:nvSpPr>
        <xdr:cNvPr id="793" name="テキスト ボックス 792"/>
        <xdr:cNvSpPr txBox="1"/>
      </xdr:nvSpPr>
      <xdr:spPr>
        <a:xfrm>
          <a:off x="20199427" y="96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157670</xdr:rowOff>
    </xdr:from>
    <xdr:to>
      <xdr:col>28</xdr:col>
      <xdr:colOff>365125</xdr:colOff>
      <xdr:row>59</xdr:row>
      <xdr:rowOff>87820</xdr:rowOff>
    </xdr:to>
    <xdr:sp macro="" textlink="">
      <xdr:nvSpPr>
        <xdr:cNvPr id="794" name="円/楕円 793"/>
        <xdr:cNvSpPr/>
      </xdr:nvSpPr>
      <xdr:spPr>
        <a:xfrm>
          <a:off x="194945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78947</xdr:rowOff>
    </xdr:from>
    <xdr:ext cx="378565" cy="259045"/>
    <xdr:sp macro="" textlink="">
      <xdr:nvSpPr>
        <xdr:cNvPr id="795" name="テキスト ボックス 794"/>
        <xdr:cNvSpPr txBox="1"/>
      </xdr:nvSpPr>
      <xdr:spPr>
        <a:xfrm>
          <a:off x="19356017" y="10194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157823</xdr:rowOff>
    </xdr:from>
    <xdr:to>
      <xdr:col>27</xdr:col>
      <xdr:colOff>161925</xdr:colOff>
      <xdr:row>59</xdr:row>
      <xdr:rowOff>87973</xdr:rowOff>
    </xdr:to>
    <xdr:sp macro="" textlink="">
      <xdr:nvSpPr>
        <xdr:cNvPr id="796" name="円/楕円 795"/>
        <xdr:cNvSpPr/>
      </xdr:nvSpPr>
      <xdr:spPr>
        <a:xfrm>
          <a:off x="18605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79100</xdr:rowOff>
    </xdr:from>
    <xdr:ext cx="378565" cy="259045"/>
    <xdr:sp macro="" textlink="">
      <xdr:nvSpPr>
        <xdr:cNvPr id="797" name="テキスト ボックス 796"/>
        <xdr:cNvSpPr txBox="1"/>
      </xdr:nvSpPr>
      <xdr:spPr>
        <a:xfrm>
          <a:off x="18467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6" name="テキスト ボックス 81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8" name="テキスト ボックス 81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168439</xdr:rowOff>
    </xdr:from>
    <xdr:to>
      <xdr:col>32</xdr:col>
      <xdr:colOff>186689</xdr:colOff>
      <xdr:row>79</xdr:row>
      <xdr:rowOff>94698</xdr:rowOff>
    </xdr:to>
    <xdr:cxnSp macro="">
      <xdr:nvCxnSpPr>
        <xdr:cNvPr id="824" name="直線コネクタ 823"/>
        <xdr:cNvCxnSpPr/>
      </xdr:nvCxnSpPr>
      <xdr:spPr>
        <a:xfrm flipV="1">
          <a:off x="22159595" y="12169939"/>
          <a:ext cx="1269" cy="146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98525</xdr:rowOff>
    </xdr:from>
    <xdr:ext cx="534377" cy="259045"/>
    <xdr:sp macro="" textlink="">
      <xdr:nvSpPr>
        <xdr:cNvPr id="825" name="繰出金最小値テキスト"/>
        <xdr:cNvSpPr txBox="1"/>
      </xdr:nvSpPr>
      <xdr:spPr>
        <a:xfrm>
          <a:off x="22212300" y="136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30,128</a:t>
          </a:r>
          <a:endParaRPr kumimoji="1" lang="ja-JP" altLang="en-US" sz="1000" b="1">
            <a:latin typeface="ＭＳ Ｐゴシック"/>
          </a:endParaRPr>
        </a:p>
      </xdr:txBody>
    </xdr:sp>
    <xdr:clientData/>
  </xdr:oneCellAnchor>
  <xdr:twoCellAnchor>
    <xdr:from>
      <xdr:col>32</xdr:col>
      <xdr:colOff>98425</xdr:colOff>
      <xdr:row>79</xdr:row>
      <xdr:rowOff>94698</xdr:rowOff>
    </xdr:from>
    <xdr:to>
      <xdr:col>32</xdr:col>
      <xdr:colOff>276225</xdr:colOff>
      <xdr:row>79</xdr:row>
      <xdr:rowOff>94698</xdr:rowOff>
    </xdr:to>
    <xdr:cxnSp macro="">
      <xdr:nvCxnSpPr>
        <xdr:cNvPr id="826" name="直線コネクタ 825"/>
        <xdr:cNvCxnSpPr/>
      </xdr:nvCxnSpPr>
      <xdr:spPr>
        <a:xfrm>
          <a:off x="22072600" y="1363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115116</xdr:rowOff>
    </xdr:from>
    <xdr:ext cx="534377" cy="259045"/>
    <xdr:sp macro="" textlink="">
      <xdr:nvSpPr>
        <xdr:cNvPr id="827" name="繰出金最大値テキスト"/>
        <xdr:cNvSpPr txBox="1"/>
      </xdr:nvSpPr>
      <xdr:spPr>
        <a:xfrm>
          <a:off x="22212300" y="119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75,120</a:t>
          </a:r>
          <a:endParaRPr kumimoji="1" lang="ja-JP" altLang="en-US" sz="1000" b="1">
            <a:latin typeface="ＭＳ Ｐゴシック"/>
          </a:endParaRPr>
        </a:p>
      </xdr:txBody>
    </xdr:sp>
    <xdr:clientData/>
  </xdr:oneCellAnchor>
  <xdr:twoCellAnchor>
    <xdr:from>
      <xdr:col>32</xdr:col>
      <xdr:colOff>98425</xdr:colOff>
      <xdr:row>70</xdr:row>
      <xdr:rowOff>168439</xdr:rowOff>
    </xdr:from>
    <xdr:to>
      <xdr:col>32</xdr:col>
      <xdr:colOff>276225</xdr:colOff>
      <xdr:row>70</xdr:row>
      <xdr:rowOff>168439</xdr:rowOff>
    </xdr:to>
    <xdr:cxnSp macro="">
      <xdr:nvCxnSpPr>
        <xdr:cNvPr id="828" name="直線コネクタ 827"/>
        <xdr:cNvCxnSpPr/>
      </xdr:nvCxnSpPr>
      <xdr:spPr>
        <a:xfrm>
          <a:off x="22072600" y="121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77391</xdr:rowOff>
    </xdr:from>
    <xdr:to>
      <xdr:col>32</xdr:col>
      <xdr:colOff>187325</xdr:colOff>
      <xdr:row>76</xdr:row>
      <xdr:rowOff>77619</xdr:rowOff>
    </xdr:to>
    <xdr:cxnSp macro="">
      <xdr:nvCxnSpPr>
        <xdr:cNvPr id="829" name="直線コネクタ 828"/>
        <xdr:cNvCxnSpPr/>
      </xdr:nvCxnSpPr>
      <xdr:spPr>
        <a:xfrm flipV="1">
          <a:off x="21323300" y="131075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80652</xdr:rowOff>
    </xdr:from>
    <xdr:ext cx="534377" cy="259045"/>
    <xdr:sp macro="" textlink="">
      <xdr:nvSpPr>
        <xdr:cNvPr id="830" name="繰出金平均値テキスト"/>
        <xdr:cNvSpPr txBox="1"/>
      </xdr:nvSpPr>
      <xdr:spPr>
        <a:xfrm>
          <a:off x="22212300" y="1311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102225</xdr:rowOff>
    </xdr:from>
    <xdr:to>
      <xdr:col>32</xdr:col>
      <xdr:colOff>238125</xdr:colOff>
      <xdr:row>77</xdr:row>
      <xdr:rowOff>32375</xdr:rowOff>
    </xdr:to>
    <xdr:sp macro="" textlink="">
      <xdr:nvSpPr>
        <xdr:cNvPr id="831" name="フローチャート : 判断 830"/>
        <xdr:cNvSpPr/>
      </xdr:nvSpPr>
      <xdr:spPr>
        <a:xfrm>
          <a:off x="22110700" y="13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77619</xdr:rowOff>
    </xdr:from>
    <xdr:to>
      <xdr:col>31</xdr:col>
      <xdr:colOff>34925</xdr:colOff>
      <xdr:row>77</xdr:row>
      <xdr:rowOff>10802</xdr:rowOff>
    </xdr:to>
    <xdr:cxnSp macro="">
      <xdr:nvCxnSpPr>
        <xdr:cNvPr id="832" name="直線コネクタ 831"/>
        <xdr:cNvCxnSpPr/>
      </xdr:nvCxnSpPr>
      <xdr:spPr>
        <a:xfrm flipV="1">
          <a:off x="20434300" y="13107819"/>
          <a:ext cx="889000" cy="10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161399</xdr:rowOff>
    </xdr:from>
    <xdr:to>
      <xdr:col>31</xdr:col>
      <xdr:colOff>85725</xdr:colOff>
      <xdr:row>77</xdr:row>
      <xdr:rowOff>91549</xdr:rowOff>
    </xdr:to>
    <xdr:sp macro="" textlink="">
      <xdr:nvSpPr>
        <xdr:cNvPr id="833" name="フローチャート : 判断 832"/>
        <xdr:cNvSpPr/>
      </xdr:nvSpPr>
      <xdr:spPr>
        <a:xfrm>
          <a:off x="21272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82676</xdr:rowOff>
    </xdr:from>
    <xdr:ext cx="534377" cy="259045"/>
    <xdr:sp macro="" textlink="">
      <xdr:nvSpPr>
        <xdr:cNvPr id="834" name="テキスト ボックス 833"/>
        <xdr:cNvSpPr txBox="1"/>
      </xdr:nvSpPr>
      <xdr:spPr>
        <a:xfrm>
          <a:off x="21056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148191</xdr:rowOff>
    </xdr:from>
    <xdr:to>
      <xdr:col>29</xdr:col>
      <xdr:colOff>517525</xdr:colOff>
      <xdr:row>77</xdr:row>
      <xdr:rowOff>10802</xdr:rowOff>
    </xdr:to>
    <xdr:cxnSp macro="">
      <xdr:nvCxnSpPr>
        <xdr:cNvPr id="835" name="直線コネクタ 834"/>
        <xdr:cNvCxnSpPr/>
      </xdr:nvCxnSpPr>
      <xdr:spPr>
        <a:xfrm>
          <a:off x="19545300" y="1317839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13756</xdr:rowOff>
    </xdr:from>
    <xdr:to>
      <xdr:col>29</xdr:col>
      <xdr:colOff>568325</xdr:colOff>
      <xdr:row>77</xdr:row>
      <xdr:rowOff>115356</xdr:rowOff>
    </xdr:to>
    <xdr:sp macro="" textlink="">
      <xdr:nvSpPr>
        <xdr:cNvPr id="836" name="フローチャート : 判断 835"/>
        <xdr:cNvSpPr/>
      </xdr:nvSpPr>
      <xdr:spPr>
        <a:xfrm>
          <a:off x="20383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106483</xdr:rowOff>
    </xdr:from>
    <xdr:ext cx="534377" cy="259045"/>
    <xdr:sp macro="" textlink="">
      <xdr:nvSpPr>
        <xdr:cNvPr id="837" name="テキスト ボックス 836"/>
        <xdr:cNvSpPr txBox="1"/>
      </xdr:nvSpPr>
      <xdr:spPr>
        <a:xfrm>
          <a:off x="20167111" y="133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148191</xdr:rowOff>
    </xdr:from>
    <xdr:to>
      <xdr:col>28</xdr:col>
      <xdr:colOff>314325</xdr:colOff>
      <xdr:row>77</xdr:row>
      <xdr:rowOff>36176</xdr:rowOff>
    </xdr:to>
    <xdr:cxnSp macro="">
      <xdr:nvCxnSpPr>
        <xdr:cNvPr id="838" name="直線コネクタ 837"/>
        <xdr:cNvCxnSpPr/>
      </xdr:nvCxnSpPr>
      <xdr:spPr>
        <a:xfrm flipV="1">
          <a:off x="18656300" y="1317839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6897</xdr:rowOff>
    </xdr:from>
    <xdr:to>
      <xdr:col>28</xdr:col>
      <xdr:colOff>365125</xdr:colOff>
      <xdr:row>77</xdr:row>
      <xdr:rowOff>108497</xdr:rowOff>
    </xdr:to>
    <xdr:sp macro="" textlink="">
      <xdr:nvSpPr>
        <xdr:cNvPr id="839" name="フローチャート : 判断 838"/>
        <xdr:cNvSpPr/>
      </xdr:nvSpPr>
      <xdr:spPr>
        <a:xfrm>
          <a:off x="19494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99624</xdr:rowOff>
    </xdr:from>
    <xdr:ext cx="534377" cy="259045"/>
    <xdr:sp macro="" textlink="">
      <xdr:nvSpPr>
        <xdr:cNvPr id="840" name="テキスト ボックス 839"/>
        <xdr:cNvSpPr txBox="1"/>
      </xdr:nvSpPr>
      <xdr:spPr>
        <a:xfrm>
          <a:off x="19278111" y="1330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156338</xdr:rowOff>
    </xdr:from>
    <xdr:to>
      <xdr:col>27</xdr:col>
      <xdr:colOff>161925</xdr:colOff>
      <xdr:row>77</xdr:row>
      <xdr:rowOff>86488</xdr:rowOff>
    </xdr:to>
    <xdr:sp macro="" textlink="">
      <xdr:nvSpPr>
        <xdr:cNvPr id="841" name="フローチャート : 判断 840"/>
        <xdr:cNvSpPr/>
      </xdr:nvSpPr>
      <xdr:spPr>
        <a:xfrm>
          <a:off x="18605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103014</xdr:rowOff>
    </xdr:from>
    <xdr:ext cx="534377" cy="259045"/>
    <xdr:sp macro="" textlink="">
      <xdr:nvSpPr>
        <xdr:cNvPr id="842" name="テキスト ボックス 841"/>
        <xdr:cNvSpPr txBox="1"/>
      </xdr:nvSpPr>
      <xdr:spPr>
        <a:xfrm>
          <a:off x="18389111" y="129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26591</xdr:rowOff>
    </xdr:from>
    <xdr:to>
      <xdr:col>32</xdr:col>
      <xdr:colOff>238125</xdr:colOff>
      <xdr:row>76</xdr:row>
      <xdr:rowOff>128191</xdr:rowOff>
    </xdr:to>
    <xdr:sp macro="" textlink="">
      <xdr:nvSpPr>
        <xdr:cNvPr id="848" name="円/楕円 847"/>
        <xdr:cNvSpPr/>
      </xdr:nvSpPr>
      <xdr:spPr>
        <a:xfrm>
          <a:off x="22110700" y="130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49467</xdr:rowOff>
    </xdr:from>
    <xdr:ext cx="534377" cy="259045"/>
    <xdr:sp macro="" textlink="">
      <xdr:nvSpPr>
        <xdr:cNvPr id="849" name="繰出金該当値テキスト"/>
        <xdr:cNvSpPr txBox="1"/>
      </xdr:nvSpPr>
      <xdr:spPr>
        <a:xfrm>
          <a:off x="22212300" y="129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26819</xdr:rowOff>
    </xdr:from>
    <xdr:to>
      <xdr:col>31</xdr:col>
      <xdr:colOff>85725</xdr:colOff>
      <xdr:row>76</xdr:row>
      <xdr:rowOff>128419</xdr:rowOff>
    </xdr:to>
    <xdr:sp macro="" textlink="">
      <xdr:nvSpPr>
        <xdr:cNvPr id="850" name="円/楕円 849"/>
        <xdr:cNvSpPr/>
      </xdr:nvSpPr>
      <xdr:spPr>
        <a:xfrm>
          <a:off x="21272500" y="130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144946</xdr:rowOff>
    </xdr:from>
    <xdr:ext cx="534377" cy="259045"/>
    <xdr:sp macro="" textlink="">
      <xdr:nvSpPr>
        <xdr:cNvPr id="851" name="テキスト ボックス 850"/>
        <xdr:cNvSpPr txBox="1"/>
      </xdr:nvSpPr>
      <xdr:spPr>
        <a:xfrm>
          <a:off x="21056111" y="12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131452</xdr:rowOff>
    </xdr:from>
    <xdr:to>
      <xdr:col>29</xdr:col>
      <xdr:colOff>568325</xdr:colOff>
      <xdr:row>77</xdr:row>
      <xdr:rowOff>61602</xdr:rowOff>
    </xdr:to>
    <xdr:sp macro="" textlink="">
      <xdr:nvSpPr>
        <xdr:cNvPr id="852" name="円/楕円 851"/>
        <xdr:cNvSpPr/>
      </xdr:nvSpPr>
      <xdr:spPr>
        <a:xfrm>
          <a:off x="20383500" y="13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78129</xdr:rowOff>
    </xdr:from>
    <xdr:ext cx="534377" cy="259045"/>
    <xdr:sp macro="" textlink="">
      <xdr:nvSpPr>
        <xdr:cNvPr id="853" name="テキスト ボックス 852"/>
        <xdr:cNvSpPr txBox="1"/>
      </xdr:nvSpPr>
      <xdr:spPr>
        <a:xfrm>
          <a:off x="20167111" y="12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97391</xdr:rowOff>
    </xdr:from>
    <xdr:to>
      <xdr:col>28</xdr:col>
      <xdr:colOff>365125</xdr:colOff>
      <xdr:row>77</xdr:row>
      <xdr:rowOff>27541</xdr:rowOff>
    </xdr:to>
    <xdr:sp macro="" textlink="">
      <xdr:nvSpPr>
        <xdr:cNvPr id="854" name="円/楕円 853"/>
        <xdr:cNvSpPr/>
      </xdr:nvSpPr>
      <xdr:spPr>
        <a:xfrm>
          <a:off x="19494500" y="131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44068</xdr:rowOff>
    </xdr:from>
    <xdr:ext cx="534377" cy="259045"/>
    <xdr:sp macro="" textlink="">
      <xdr:nvSpPr>
        <xdr:cNvPr id="855" name="テキスト ボックス 854"/>
        <xdr:cNvSpPr txBox="1"/>
      </xdr:nvSpPr>
      <xdr:spPr>
        <a:xfrm>
          <a:off x="19278111" y="129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156826</xdr:rowOff>
    </xdr:from>
    <xdr:to>
      <xdr:col>27</xdr:col>
      <xdr:colOff>161925</xdr:colOff>
      <xdr:row>77</xdr:row>
      <xdr:rowOff>86976</xdr:rowOff>
    </xdr:to>
    <xdr:sp macro="" textlink="">
      <xdr:nvSpPr>
        <xdr:cNvPr id="856" name="円/楕円 855"/>
        <xdr:cNvSpPr/>
      </xdr:nvSpPr>
      <xdr:spPr>
        <a:xfrm>
          <a:off x="18605500" y="13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78103</xdr:rowOff>
    </xdr:from>
    <xdr:ext cx="534377" cy="259045"/>
    <xdr:sp macro="" textlink="">
      <xdr:nvSpPr>
        <xdr:cNvPr id="857" name="テキスト ボックス 856"/>
        <xdr:cNvSpPr txBox="1"/>
      </xdr:nvSpPr>
      <xdr:spPr>
        <a:xfrm>
          <a:off x="18389111" y="13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性質別歳出決算における住民一人当たりのコストについて、増加となった主なものは人件費、扶助費、公債費を含む義務的経費と普通建設事業費である。</a:t>
          </a:r>
          <a:endParaRPr lang="ja-JP" altLang="ja-JP" sz="1400">
            <a:effectLst/>
          </a:endParaRPr>
        </a:p>
        <a:p>
          <a:r>
            <a:rPr kumimoji="1" lang="ja-JP" altLang="ja-JP" sz="1100">
              <a:solidFill>
                <a:schemeClr val="dk1"/>
              </a:solidFill>
              <a:effectLst/>
              <a:latin typeface="+mn-lt"/>
              <a:ea typeface="+mn-ea"/>
              <a:cs typeface="+mn-cs"/>
            </a:rPr>
            <a:t>　要因として人件費では、一般職員給料及び時間外手当において減少したものの、地域手当の導入に伴い増加となった。</a:t>
          </a:r>
          <a:endParaRPr lang="ja-JP" altLang="ja-JP" sz="1400">
            <a:effectLst/>
          </a:endParaRPr>
        </a:p>
        <a:p>
          <a:r>
            <a:rPr kumimoji="1" lang="ja-JP" altLang="ja-JP" sz="1100">
              <a:solidFill>
                <a:schemeClr val="dk1"/>
              </a:solidFill>
              <a:effectLst/>
              <a:latin typeface="+mn-lt"/>
              <a:ea typeface="+mn-ea"/>
              <a:cs typeface="+mn-cs"/>
            </a:rPr>
            <a:t>　扶助費においては、近年、増加傾向にある介護給付・訓練給付の増に加え、民間保育所制度見直しによる施設型給付事業の導入に伴い大幅な増加となった。</a:t>
          </a:r>
          <a:endParaRPr lang="ja-JP" altLang="ja-JP" sz="1400">
            <a:effectLst/>
          </a:endParaRPr>
        </a:p>
        <a:p>
          <a:r>
            <a:rPr kumimoji="1" lang="ja-JP" altLang="ja-JP" sz="1100">
              <a:solidFill>
                <a:schemeClr val="dk1"/>
              </a:solidFill>
              <a:effectLst/>
              <a:latin typeface="+mn-lt"/>
              <a:ea typeface="+mn-ea"/>
              <a:cs typeface="+mn-cs"/>
            </a:rPr>
            <a:t>　また、公債費においては、償還元金及び償還利子は減少しているものの、計画的な繰上げ償還による繰上償還元金の増により増加となった。</a:t>
          </a:r>
          <a:endParaRPr lang="ja-JP" altLang="ja-JP" sz="1400">
            <a:effectLst/>
          </a:endParaRPr>
        </a:p>
        <a:p>
          <a:r>
            <a:rPr kumimoji="1" lang="ja-JP" altLang="ja-JP" sz="1100">
              <a:solidFill>
                <a:schemeClr val="dk1"/>
              </a:solidFill>
              <a:effectLst/>
              <a:latin typeface="+mn-lt"/>
              <a:ea typeface="+mn-ea"/>
              <a:cs typeface="+mn-cs"/>
            </a:rPr>
            <a:t>　普通建設事業費においては、学校給食施設を自校式からセンター方式へ移行する学校給食センター建設事業に伴い、特に新規整備分の経費が大幅な増加となった。</a:t>
          </a:r>
          <a:endParaRPr lang="ja-JP" altLang="ja-JP" sz="1400">
            <a:effectLst/>
          </a:endParaRPr>
        </a:p>
        <a:p>
          <a:r>
            <a:rPr kumimoji="1" lang="ja-JP" altLang="ja-JP" sz="1100">
              <a:solidFill>
                <a:schemeClr val="dk1"/>
              </a:solidFill>
              <a:effectLst/>
              <a:latin typeface="+mn-lt"/>
              <a:ea typeface="+mn-ea"/>
              <a:cs typeface="+mn-cs"/>
            </a:rPr>
            <a:t>　一方、補助費においては、農業６次化のまちづくり推進事業による㈱南アルプスプロデュースへの補助金の皆減に伴い減少し、積立金は、剰余金の多くを繰上償還元金の財源としたため減少となった。</a:t>
          </a:r>
          <a:endParaRPr lang="ja-JP" altLang="ja-JP" sz="1400">
            <a:effectLst/>
          </a:endParaRPr>
        </a:p>
        <a:p>
          <a:r>
            <a:rPr kumimoji="1" lang="ja-JP" altLang="ja-JP" sz="1100">
              <a:solidFill>
                <a:schemeClr val="dk1"/>
              </a:solidFill>
              <a:effectLst/>
              <a:latin typeface="+mn-lt"/>
              <a:ea typeface="+mn-ea"/>
              <a:cs typeface="+mn-cs"/>
            </a:rPr>
            <a:t>　また、繰出金においては、簡易水道事業の大規模施設整備（膜濾過）事業費分の繰出金の皆減が要因となり、決算額は減額となったが、人口減の割合がそれを上回ったため、住民一人当たりのコストは増加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山梨県南アルプス市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72,529
71,660
264.14
30,911,159
29,063,918
1,652,253
18,959,838
25,719,039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66167</xdr:rowOff>
    </xdr:from>
    <xdr:to>
      <xdr:col>6</xdr:col>
      <xdr:colOff>510540</xdr:colOff>
      <xdr:row>38</xdr:row>
      <xdr:rowOff>25019</xdr:rowOff>
    </xdr:to>
    <xdr:cxnSp macro="">
      <xdr:nvCxnSpPr>
        <xdr:cNvPr id="56" name="直線コネクタ 55"/>
        <xdr:cNvCxnSpPr/>
      </xdr:nvCxnSpPr>
      <xdr:spPr>
        <a:xfrm flipV="1">
          <a:off x="4633595" y="5381117"/>
          <a:ext cx="127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28846</xdr:rowOff>
    </xdr:from>
    <xdr:ext cx="469744" cy="259045"/>
    <xdr:sp macro="" textlink="">
      <xdr:nvSpPr>
        <xdr:cNvPr id="57"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2,501</a:t>
          </a:r>
          <a:endParaRPr kumimoji="1" lang="ja-JP" altLang="en-US" sz="1000" b="1">
            <a:latin typeface="ＭＳ Ｐゴシック"/>
          </a:endParaRPr>
        </a:p>
      </xdr:txBody>
    </xdr:sp>
    <xdr:clientData/>
  </xdr:oneCellAnchor>
  <xdr:twoCellAnchor>
    <xdr:from>
      <xdr:col>6</xdr:col>
      <xdr:colOff>422275</xdr:colOff>
      <xdr:row>38</xdr:row>
      <xdr:rowOff>25019</xdr:rowOff>
    </xdr:from>
    <xdr:to>
      <xdr:col>6</xdr:col>
      <xdr:colOff>600075</xdr:colOff>
      <xdr:row>38</xdr:row>
      <xdr:rowOff>25019</xdr:rowOff>
    </xdr:to>
    <xdr:cxnSp macro="">
      <xdr:nvCxnSpPr>
        <xdr:cNvPr id="58" name="直線コネクタ 57"/>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12844</xdr:rowOff>
    </xdr:from>
    <xdr:ext cx="469744" cy="259045"/>
    <xdr:sp macro="" textlink="">
      <xdr:nvSpPr>
        <xdr:cNvPr id="59" name="議会費最大値テキスト"/>
        <xdr:cNvSpPr txBox="1"/>
      </xdr:nvSpPr>
      <xdr:spPr>
        <a:xfrm>
          <a:off x="4686300" y="5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a:t>
          </a:r>
          <a:endParaRPr kumimoji="1" lang="ja-JP" altLang="en-US" sz="1000" b="1">
            <a:latin typeface="ＭＳ Ｐゴシック"/>
          </a:endParaRPr>
        </a:p>
      </xdr:txBody>
    </xdr:sp>
    <xdr:clientData/>
  </xdr:oneCellAnchor>
  <xdr:twoCellAnchor>
    <xdr:from>
      <xdr:col>6</xdr:col>
      <xdr:colOff>422275</xdr:colOff>
      <xdr:row>31</xdr:row>
      <xdr:rowOff>66167</xdr:rowOff>
    </xdr:from>
    <xdr:to>
      <xdr:col>6</xdr:col>
      <xdr:colOff>600075</xdr:colOff>
      <xdr:row>31</xdr:row>
      <xdr:rowOff>66167</xdr:rowOff>
    </xdr:to>
    <xdr:cxnSp macro="">
      <xdr:nvCxnSpPr>
        <xdr:cNvPr id="60" name="直線コネクタ 59"/>
        <xdr:cNvCxnSpPr/>
      </xdr:nvCxnSpPr>
      <xdr:spPr>
        <a:xfrm>
          <a:off x="4546600" y="538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133223</xdr:rowOff>
    </xdr:from>
    <xdr:to>
      <xdr:col>6</xdr:col>
      <xdr:colOff>511175</xdr:colOff>
      <xdr:row>36</xdr:row>
      <xdr:rowOff>153797</xdr:rowOff>
    </xdr:to>
    <xdr:cxnSp macro="">
      <xdr:nvCxnSpPr>
        <xdr:cNvPr id="61" name="直線コネクタ 60"/>
        <xdr:cNvCxnSpPr/>
      </xdr:nvCxnSpPr>
      <xdr:spPr>
        <a:xfrm flipV="1">
          <a:off x="3797300" y="630542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12717</xdr:rowOff>
    </xdr:from>
    <xdr:ext cx="469744" cy="259045"/>
    <xdr:sp macro="" textlink="">
      <xdr:nvSpPr>
        <xdr:cNvPr id="62" name="議会費平均値テキスト"/>
        <xdr:cNvSpPr txBox="1"/>
      </xdr:nvSpPr>
      <xdr:spPr>
        <a:xfrm>
          <a:off x="4686300" y="5842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161290</xdr:rowOff>
    </xdr:from>
    <xdr:to>
      <xdr:col>6</xdr:col>
      <xdr:colOff>561975</xdr:colOff>
      <xdr:row>35</xdr:row>
      <xdr:rowOff>91440</xdr:rowOff>
    </xdr:to>
    <xdr:sp macro="" textlink="">
      <xdr:nvSpPr>
        <xdr:cNvPr id="63" name="フローチャート : 判断 62"/>
        <xdr:cNvSpPr/>
      </xdr:nvSpPr>
      <xdr:spPr>
        <a:xfrm>
          <a:off x="45847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153797</xdr:rowOff>
    </xdr:from>
    <xdr:to>
      <xdr:col>5</xdr:col>
      <xdr:colOff>358775</xdr:colOff>
      <xdr:row>37</xdr:row>
      <xdr:rowOff>8636</xdr:rowOff>
    </xdr:to>
    <xdr:cxnSp macro="">
      <xdr:nvCxnSpPr>
        <xdr:cNvPr id="64" name="直線コネクタ 63"/>
        <xdr:cNvCxnSpPr/>
      </xdr:nvCxnSpPr>
      <xdr:spPr>
        <a:xfrm flipV="1">
          <a:off x="2908300" y="632599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116078</xdr:rowOff>
    </xdr:from>
    <xdr:to>
      <xdr:col>4</xdr:col>
      <xdr:colOff>155575</xdr:colOff>
      <xdr:row>37</xdr:row>
      <xdr:rowOff>8636</xdr:rowOff>
    </xdr:to>
    <xdr:cxnSp macro="">
      <xdr:nvCxnSpPr>
        <xdr:cNvPr id="67" name="直線コネクタ 66"/>
        <xdr:cNvCxnSpPr/>
      </xdr:nvCxnSpPr>
      <xdr:spPr>
        <a:xfrm>
          <a:off x="2019300" y="628827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130175</xdr:rowOff>
    </xdr:from>
    <xdr:to>
      <xdr:col>2</xdr:col>
      <xdr:colOff>638175</xdr:colOff>
      <xdr:row>36</xdr:row>
      <xdr:rowOff>116078</xdr:rowOff>
    </xdr:to>
    <xdr:cxnSp macro="">
      <xdr:nvCxnSpPr>
        <xdr:cNvPr id="70" name="直線コネクタ 69"/>
        <xdr:cNvCxnSpPr/>
      </xdr:nvCxnSpPr>
      <xdr:spPr>
        <a:xfrm>
          <a:off x="1130300" y="6130925"/>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82423</xdr:rowOff>
    </xdr:from>
    <xdr:to>
      <xdr:col>6</xdr:col>
      <xdr:colOff>561975</xdr:colOff>
      <xdr:row>37</xdr:row>
      <xdr:rowOff>12573</xdr:rowOff>
    </xdr:to>
    <xdr:sp macro="" textlink="">
      <xdr:nvSpPr>
        <xdr:cNvPr id="80" name="円/楕円 79"/>
        <xdr:cNvSpPr/>
      </xdr:nvSpPr>
      <xdr:spPr>
        <a:xfrm>
          <a:off x="45847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60850</xdr:rowOff>
    </xdr:from>
    <xdr:ext cx="469744" cy="259045"/>
    <xdr:sp macro="" textlink="">
      <xdr:nvSpPr>
        <xdr:cNvPr id="81" name="議会費該当値テキスト"/>
        <xdr:cNvSpPr txBox="1"/>
      </xdr:nvSpPr>
      <xdr:spPr>
        <a:xfrm>
          <a:off x="4686300"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102997</xdr:rowOff>
    </xdr:from>
    <xdr:to>
      <xdr:col>5</xdr:col>
      <xdr:colOff>409575</xdr:colOff>
      <xdr:row>37</xdr:row>
      <xdr:rowOff>33147</xdr:rowOff>
    </xdr:to>
    <xdr:sp macro="" textlink="">
      <xdr:nvSpPr>
        <xdr:cNvPr id="82" name="円/楕円 81"/>
        <xdr:cNvSpPr/>
      </xdr:nvSpPr>
      <xdr:spPr>
        <a:xfrm>
          <a:off x="3746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24274</xdr:rowOff>
    </xdr:from>
    <xdr:ext cx="469744" cy="259045"/>
    <xdr:sp macro="" textlink="">
      <xdr:nvSpPr>
        <xdr:cNvPr id="83" name="テキスト ボックス 82"/>
        <xdr:cNvSpPr txBox="1"/>
      </xdr:nvSpPr>
      <xdr:spPr>
        <a:xfrm>
          <a:off x="3562427" y="63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129286</xdr:rowOff>
    </xdr:from>
    <xdr:to>
      <xdr:col>4</xdr:col>
      <xdr:colOff>206375</xdr:colOff>
      <xdr:row>37</xdr:row>
      <xdr:rowOff>59436</xdr:rowOff>
    </xdr:to>
    <xdr:sp macro="" textlink="">
      <xdr:nvSpPr>
        <xdr:cNvPr id="84" name="円/楕円 83"/>
        <xdr:cNvSpPr/>
      </xdr:nvSpPr>
      <xdr:spPr>
        <a:xfrm>
          <a:off x="2857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50563</xdr:rowOff>
    </xdr:from>
    <xdr:ext cx="469744" cy="259045"/>
    <xdr:sp macro="" textlink="">
      <xdr:nvSpPr>
        <xdr:cNvPr id="85" name="テキスト ボックス 84"/>
        <xdr:cNvSpPr txBox="1"/>
      </xdr:nvSpPr>
      <xdr:spPr>
        <a:xfrm>
          <a:off x="2673427"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65278</xdr:rowOff>
    </xdr:from>
    <xdr:to>
      <xdr:col>3</xdr:col>
      <xdr:colOff>3175</xdr:colOff>
      <xdr:row>36</xdr:row>
      <xdr:rowOff>166878</xdr:rowOff>
    </xdr:to>
    <xdr:sp macro="" textlink="">
      <xdr:nvSpPr>
        <xdr:cNvPr id="86" name="円/楕円 85"/>
        <xdr:cNvSpPr/>
      </xdr:nvSpPr>
      <xdr:spPr>
        <a:xfrm>
          <a:off x="1968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158005</xdr:rowOff>
    </xdr:from>
    <xdr:ext cx="469744" cy="259045"/>
    <xdr:sp macro="" textlink="">
      <xdr:nvSpPr>
        <xdr:cNvPr id="87" name="テキスト ボックス 86"/>
        <xdr:cNvSpPr txBox="1"/>
      </xdr:nvSpPr>
      <xdr:spPr>
        <a:xfrm>
          <a:off x="1784427"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79375</xdr:rowOff>
    </xdr:from>
    <xdr:to>
      <xdr:col>1</xdr:col>
      <xdr:colOff>485775</xdr:colOff>
      <xdr:row>36</xdr:row>
      <xdr:rowOff>9525</xdr:rowOff>
    </xdr:to>
    <xdr:sp macro="" textlink="">
      <xdr:nvSpPr>
        <xdr:cNvPr id="88" name="円/楕円 87"/>
        <xdr:cNvSpPr/>
      </xdr:nvSpPr>
      <xdr:spPr>
        <a:xfrm>
          <a:off x="1079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652</xdr:rowOff>
    </xdr:from>
    <xdr:ext cx="469744" cy="259045"/>
    <xdr:sp macro="" textlink="">
      <xdr:nvSpPr>
        <xdr:cNvPr id="89" name="テキスト ボックス 88"/>
        <xdr:cNvSpPr txBox="1"/>
      </xdr:nvSpPr>
      <xdr:spPr>
        <a:xfrm>
          <a:off x="8954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123203</xdr:rowOff>
    </xdr:from>
    <xdr:to>
      <xdr:col>6</xdr:col>
      <xdr:colOff>510540</xdr:colOff>
      <xdr:row>58</xdr:row>
      <xdr:rowOff>77121</xdr:rowOff>
    </xdr:to>
    <xdr:cxnSp macro="">
      <xdr:nvCxnSpPr>
        <xdr:cNvPr id="114" name="直線コネクタ 113"/>
        <xdr:cNvCxnSpPr/>
      </xdr:nvCxnSpPr>
      <xdr:spPr>
        <a:xfrm flipV="1">
          <a:off x="4633595" y="8695703"/>
          <a:ext cx="1270" cy="1325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80948</xdr:rowOff>
    </xdr:from>
    <xdr:ext cx="534377" cy="259045"/>
    <xdr:sp macro="" textlink="">
      <xdr:nvSpPr>
        <xdr:cNvPr id="115" name="総務費最小値テキスト"/>
        <xdr:cNvSpPr txBox="1"/>
      </xdr:nvSpPr>
      <xdr:spPr>
        <a:xfrm>
          <a:off x="4686300" y="10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47,285</a:t>
          </a:r>
          <a:endParaRPr kumimoji="1" lang="ja-JP" altLang="en-US" sz="1000" b="1">
            <a:latin typeface="ＭＳ Ｐゴシック"/>
          </a:endParaRPr>
        </a:p>
      </xdr:txBody>
    </xdr:sp>
    <xdr:clientData/>
  </xdr:oneCellAnchor>
  <xdr:twoCellAnchor>
    <xdr:from>
      <xdr:col>6</xdr:col>
      <xdr:colOff>422275</xdr:colOff>
      <xdr:row>58</xdr:row>
      <xdr:rowOff>77121</xdr:rowOff>
    </xdr:from>
    <xdr:to>
      <xdr:col>6</xdr:col>
      <xdr:colOff>600075</xdr:colOff>
      <xdr:row>58</xdr:row>
      <xdr:rowOff>77121</xdr:rowOff>
    </xdr:to>
    <xdr:cxnSp macro="">
      <xdr:nvCxnSpPr>
        <xdr:cNvPr id="116" name="直線コネクタ 115"/>
        <xdr:cNvCxnSpPr/>
      </xdr:nvCxnSpPr>
      <xdr:spPr>
        <a:xfrm>
          <a:off x="4546600" y="1002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69880</xdr:rowOff>
    </xdr:from>
    <xdr:ext cx="599010" cy="259045"/>
    <xdr:sp macro="" textlink="">
      <xdr:nvSpPr>
        <xdr:cNvPr id="117" name="総務費最大値テキスト"/>
        <xdr:cNvSpPr txBox="1"/>
      </xdr:nvSpPr>
      <xdr:spPr>
        <a:xfrm>
          <a:off x="4686300" y="8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116,866</a:t>
          </a:r>
          <a:endParaRPr kumimoji="1" lang="ja-JP" altLang="en-US" sz="1000" b="1">
            <a:latin typeface="ＭＳ Ｐゴシック"/>
          </a:endParaRPr>
        </a:p>
      </xdr:txBody>
    </xdr:sp>
    <xdr:clientData/>
  </xdr:oneCellAnchor>
  <xdr:twoCellAnchor>
    <xdr:from>
      <xdr:col>6</xdr:col>
      <xdr:colOff>422275</xdr:colOff>
      <xdr:row>50</xdr:row>
      <xdr:rowOff>123203</xdr:rowOff>
    </xdr:from>
    <xdr:to>
      <xdr:col>6</xdr:col>
      <xdr:colOff>600075</xdr:colOff>
      <xdr:row>50</xdr:row>
      <xdr:rowOff>123203</xdr:rowOff>
    </xdr:to>
    <xdr:cxnSp macro="">
      <xdr:nvCxnSpPr>
        <xdr:cNvPr id="118" name="直線コネクタ 117"/>
        <xdr:cNvCxnSpPr/>
      </xdr:nvCxnSpPr>
      <xdr:spPr>
        <a:xfrm>
          <a:off x="4546600" y="869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136443</xdr:rowOff>
    </xdr:from>
    <xdr:to>
      <xdr:col>6</xdr:col>
      <xdr:colOff>511175</xdr:colOff>
      <xdr:row>57</xdr:row>
      <xdr:rowOff>159703</xdr:rowOff>
    </xdr:to>
    <xdr:cxnSp macro="">
      <xdr:nvCxnSpPr>
        <xdr:cNvPr id="119" name="直線コネクタ 118"/>
        <xdr:cNvCxnSpPr/>
      </xdr:nvCxnSpPr>
      <xdr:spPr>
        <a:xfrm>
          <a:off x="3797300" y="9909093"/>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106119</xdr:rowOff>
    </xdr:from>
    <xdr:ext cx="534377" cy="259045"/>
    <xdr:sp macro="" textlink="">
      <xdr:nvSpPr>
        <xdr:cNvPr id="120" name="総務費平均値テキスト"/>
        <xdr:cNvSpPr txBox="1"/>
      </xdr:nvSpPr>
      <xdr:spPr>
        <a:xfrm>
          <a:off x="4686300" y="936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83242</xdr:rowOff>
    </xdr:from>
    <xdr:to>
      <xdr:col>6</xdr:col>
      <xdr:colOff>561975</xdr:colOff>
      <xdr:row>56</xdr:row>
      <xdr:rowOff>13392</xdr:rowOff>
    </xdr:to>
    <xdr:sp macro="" textlink="">
      <xdr:nvSpPr>
        <xdr:cNvPr id="121" name="フローチャート : 判断 120"/>
        <xdr:cNvSpPr/>
      </xdr:nvSpPr>
      <xdr:spPr>
        <a:xfrm>
          <a:off x="45847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72168</xdr:rowOff>
    </xdr:from>
    <xdr:to>
      <xdr:col>5</xdr:col>
      <xdr:colOff>358775</xdr:colOff>
      <xdr:row>57</xdr:row>
      <xdr:rowOff>136443</xdr:rowOff>
    </xdr:to>
    <xdr:cxnSp macro="">
      <xdr:nvCxnSpPr>
        <xdr:cNvPr id="122" name="直線コネクタ 121"/>
        <xdr:cNvCxnSpPr/>
      </xdr:nvCxnSpPr>
      <xdr:spPr>
        <a:xfrm>
          <a:off x="2908300" y="9673368"/>
          <a:ext cx="8890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67069</xdr:rowOff>
    </xdr:from>
    <xdr:to>
      <xdr:col>5</xdr:col>
      <xdr:colOff>409575</xdr:colOff>
      <xdr:row>56</xdr:row>
      <xdr:rowOff>168669</xdr:rowOff>
    </xdr:to>
    <xdr:sp macro="" textlink="">
      <xdr:nvSpPr>
        <xdr:cNvPr id="123" name="フローチャート : 判断 122"/>
        <xdr:cNvSpPr/>
      </xdr:nvSpPr>
      <xdr:spPr>
        <a:xfrm>
          <a:off x="3746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13746</xdr:rowOff>
    </xdr:from>
    <xdr:ext cx="534377" cy="259045"/>
    <xdr:sp macro="" textlink="">
      <xdr:nvSpPr>
        <xdr:cNvPr id="124" name="テキスト ボックス 123"/>
        <xdr:cNvSpPr txBox="1"/>
      </xdr:nvSpPr>
      <xdr:spPr>
        <a:xfrm>
          <a:off x="3530111" y="94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72168</xdr:rowOff>
    </xdr:from>
    <xdr:to>
      <xdr:col>4</xdr:col>
      <xdr:colOff>155575</xdr:colOff>
      <xdr:row>58</xdr:row>
      <xdr:rowOff>37478</xdr:rowOff>
    </xdr:to>
    <xdr:cxnSp macro="">
      <xdr:nvCxnSpPr>
        <xdr:cNvPr id="125" name="直線コネクタ 124"/>
        <xdr:cNvCxnSpPr/>
      </xdr:nvCxnSpPr>
      <xdr:spPr>
        <a:xfrm flipV="1">
          <a:off x="2019300" y="9673368"/>
          <a:ext cx="889000" cy="30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8013</xdr:rowOff>
    </xdr:from>
    <xdr:to>
      <xdr:col>4</xdr:col>
      <xdr:colOff>206375</xdr:colOff>
      <xdr:row>56</xdr:row>
      <xdr:rowOff>109613</xdr:rowOff>
    </xdr:to>
    <xdr:sp macro="" textlink="">
      <xdr:nvSpPr>
        <xdr:cNvPr id="126" name="フローチャート : 判断 125"/>
        <xdr:cNvSpPr/>
      </xdr:nvSpPr>
      <xdr:spPr>
        <a:xfrm>
          <a:off x="2857500" y="960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126140</xdr:rowOff>
    </xdr:from>
    <xdr:ext cx="534377" cy="259045"/>
    <xdr:sp macro="" textlink="">
      <xdr:nvSpPr>
        <xdr:cNvPr id="127" name="テキスト ボックス 126"/>
        <xdr:cNvSpPr txBox="1"/>
      </xdr:nvSpPr>
      <xdr:spPr>
        <a:xfrm>
          <a:off x="2641111" y="9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135586</xdr:rowOff>
    </xdr:from>
    <xdr:to>
      <xdr:col>2</xdr:col>
      <xdr:colOff>638175</xdr:colOff>
      <xdr:row>58</xdr:row>
      <xdr:rowOff>37478</xdr:rowOff>
    </xdr:to>
    <xdr:cxnSp macro="">
      <xdr:nvCxnSpPr>
        <xdr:cNvPr id="128" name="直線コネクタ 127"/>
        <xdr:cNvCxnSpPr/>
      </xdr:nvCxnSpPr>
      <xdr:spPr>
        <a:xfrm>
          <a:off x="1130300" y="9908236"/>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121418</xdr:rowOff>
    </xdr:from>
    <xdr:to>
      <xdr:col>3</xdr:col>
      <xdr:colOff>3175</xdr:colOff>
      <xdr:row>57</xdr:row>
      <xdr:rowOff>51568</xdr:rowOff>
    </xdr:to>
    <xdr:sp macro="" textlink="">
      <xdr:nvSpPr>
        <xdr:cNvPr id="129" name="フローチャート : 判断 128"/>
        <xdr:cNvSpPr/>
      </xdr:nvSpPr>
      <xdr:spPr>
        <a:xfrm>
          <a:off x="1968500" y="972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68095</xdr:rowOff>
    </xdr:from>
    <xdr:ext cx="534377" cy="259045"/>
    <xdr:sp macro="" textlink="">
      <xdr:nvSpPr>
        <xdr:cNvPr id="130" name="テキスト ボックス 129"/>
        <xdr:cNvSpPr txBox="1"/>
      </xdr:nvSpPr>
      <xdr:spPr>
        <a:xfrm>
          <a:off x="1752111" y="9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79699</xdr:rowOff>
    </xdr:from>
    <xdr:to>
      <xdr:col>1</xdr:col>
      <xdr:colOff>485775</xdr:colOff>
      <xdr:row>57</xdr:row>
      <xdr:rowOff>9849</xdr:rowOff>
    </xdr:to>
    <xdr:sp macro="" textlink="">
      <xdr:nvSpPr>
        <xdr:cNvPr id="131" name="フローチャート : 判断 130"/>
        <xdr:cNvSpPr/>
      </xdr:nvSpPr>
      <xdr:spPr>
        <a:xfrm>
          <a:off x="1079500" y="96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26376</xdr:rowOff>
    </xdr:from>
    <xdr:ext cx="534377" cy="259045"/>
    <xdr:sp macro="" textlink="">
      <xdr:nvSpPr>
        <xdr:cNvPr id="132" name="テキスト ボックス 131"/>
        <xdr:cNvSpPr txBox="1"/>
      </xdr:nvSpPr>
      <xdr:spPr>
        <a:xfrm>
          <a:off x="863111" y="94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108903</xdr:rowOff>
    </xdr:from>
    <xdr:to>
      <xdr:col>6</xdr:col>
      <xdr:colOff>561975</xdr:colOff>
      <xdr:row>58</xdr:row>
      <xdr:rowOff>39053</xdr:rowOff>
    </xdr:to>
    <xdr:sp macro="" textlink="">
      <xdr:nvSpPr>
        <xdr:cNvPr id="138" name="円/楕円 137"/>
        <xdr:cNvSpPr/>
      </xdr:nvSpPr>
      <xdr:spPr>
        <a:xfrm>
          <a:off x="4584700" y="98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23830</xdr:rowOff>
    </xdr:from>
    <xdr:ext cx="534377" cy="259045"/>
    <xdr:sp macro="" textlink="">
      <xdr:nvSpPr>
        <xdr:cNvPr id="139" name="総務費該当値テキスト"/>
        <xdr:cNvSpPr txBox="1"/>
      </xdr:nvSpPr>
      <xdr:spPr>
        <a:xfrm>
          <a:off x="4686300" y="979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85643</xdr:rowOff>
    </xdr:from>
    <xdr:to>
      <xdr:col>5</xdr:col>
      <xdr:colOff>409575</xdr:colOff>
      <xdr:row>58</xdr:row>
      <xdr:rowOff>15793</xdr:rowOff>
    </xdr:to>
    <xdr:sp macro="" textlink="">
      <xdr:nvSpPr>
        <xdr:cNvPr id="140" name="円/楕円 139"/>
        <xdr:cNvSpPr/>
      </xdr:nvSpPr>
      <xdr:spPr>
        <a:xfrm>
          <a:off x="3746500" y="9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6920</xdr:rowOff>
    </xdr:from>
    <xdr:ext cx="534377" cy="259045"/>
    <xdr:sp macro="" textlink="">
      <xdr:nvSpPr>
        <xdr:cNvPr id="141" name="テキスト ボックス 140"/>
        <xdr:cNvSpPr txBox="1"/>
      </xdr:nvSpPr>
      <xdr:spPr>
        <a:xfrm>
          <a:off x="3530111" y="99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21368</xdr:rowOff>
    </xdr:from>
    <xdr:to>
      <xdr:col>4</xdr:col>
      <xdr:colOff>206375</xdr:colOff>
      <xdr:row>56</xdr:row>
      <xdr:rowOff>122968</xdr:rowOff>
    </xdr:to>
    <xdr:sp macro="" textlink="">
      <xdr:nvSpPr>
        <xdr:cNvPr id="142" name="円/楕円 141"/>
        <xdr:cNvSpPr/>
      </xdr:nvSpPr>
      <xdr:spPr>
        <a:xfrm>
          <a:off x="2857500" y="96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114095</xdr:rowOff>
    </xdr:from>
    <xdr:ext cx="534377" cy="259045"/>
    <xdr:sp macro="" textlink="">
      <xdr:nvSpPr>
        <xdr:cNvPr id="143" name="テキスト ボックス 142"/>
        <xdr:cNvSpPr txBox="1"/>
      </xdr:nvSpPr>
      <xdr:spPr>
        <a:xfrm>
          <a:off x="2641111" y="97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158128</xdr:rowOff>
    </xdr:from>
    <xdr:to>
      <xdr:col>3</xdr:col>
      <xdr:colOff>3175</xdr:colOff>
      <xdr:row>58</xdr:row>
      <xdr:rowOff>88278</xdr:rowOff>
    </xdr:to>
    <xdr:sp macro="" textlink="">
      <xdr:nvSpPr>
        <xdr:cNvPr id="144" name="円/楕円 143"/>
        <xdr:cNvSpPr/>
      </xdr:nvSpPr>
      <xdr:spPr>
        <a:xfrm>
          <a:off x="1968500" y="99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79405</xdr:rowOff>
    </xdr:from>
    <xdr:ext cx="534377" cy="259045"/>
    <xdr:sp macro="" textlink="">
      <xdr:nvSpPr>
        <xdr:cNvPr id="145" name="テキスト ボックス 144"/>
        <xdr:cNvSpPr txBox="1"/>
      </xdr:nvSpPr>
      <xdr:spPr>
        <a:xfrm>
          <a:off x="1752111" y="100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84786</xdr:rowOff>
    </xdr:from>
    <xdr:to>
      <xdr:col>1</xdr:col>
      <xdr:colOff>485775</xdr:colOff>
      <xdr:row>58</xdr:row>
      <xdr:rowOff>14936</xdr:rowOff>
    </xdr:to>
    <xdr:sp macro="" textlink="">
      <xdr:nvSpPr>
        <xdr:cNvPr id="146" name="円/楕円 145"/>
        <xdr:cNvSpPr/>
      </xdr:nvSpPr>
      <xdr:spPr>
        <a:xfrm>
          <a:off x="1079500" y="98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6063</xdr:rowOff>
    </xdr:from>
    <xdr:ext cx="534377" cy="259045"/>
    <xdr:sp macro="" textlink="">
      <xdr:nvSpPr>
        <xdr:cNvPr id="147" name="テキスト ボックス 146"/>
        <xdr:cNvSpPr txBox="1"/>
      </xdr:nvSpPr>
      <xdr:spPr>
        <a:xfrm>
          <a:off x="863111" y="99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97126</xdr:rowOff>
    </xdr:from>
    <xdr:to>
      <xdr:col>6</xdr:col>
      <xdr:colOff>510540</xdr:colOff>
      <xdr:row>78</xdr:row>
      <xdr:rowOff>50354</xdr:rowOff>
    </xdr:to>
    <xdr:cxnSp macro="">
      <xdr:nvCxnSpPr>
        <xdr:cNvPr id="170" name="直線コネクタ 169"/>
        <xdr:cNvCxnSpPr/>
      </xdr:nvCxnSpPr>
      <xdr:spPr>
        <a:xfrm flipV="1">
          <a:off x="4633595" y="12098626"/>
          <a:ext cx="1270" cy="1324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54181</xdr:rowOff>
    </xdr:from>
    <xdr:ext cx="599010" cy="259045"/>
    <xdr:sp macro="" textlink="">
      <xdr:nvSpPr>
        <xdr:cNvPr id="171" name="民生費最小値テキスト"/>
        <xdr:cNvSpPr txBox="1"/>
      </xdr:nvSpPr>
      <xdr:spPr>
        <a:xfrm>
          <a:off x="4686300" y="134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119,542</a:t>
          </a:r>
          <a:endParaRPr kumimoji="1" lang="ja-JP" altLang="en-US" sz="1000" b="1">
            <a:latin typeface="ＭＳ Ｐゴシック"/>
          </a:endParaRPr>
        </a:p>
      </xdr:txBody>
    </xdr:sp>
    <xdr:clientData/>
  </xdr:oneCellAnchor>
  <xdr:twoCellAnchor>
    <xdr:from>
      <xdr:col>6</xdr:col>
      <xdr:colOff>422275</xdr:colOff>
      <xdr:row>78</xdr:row>
      <xdr:rowOff>50354</xdr:rowOff>
    </xdr:from>
    <xdr:to>
      <xdr:col>6</xdr:col>
      <xdr:colOff>600075</xdr:colOff>
      <xdr:row>78</xdr:row>
      <xdr:rowOff>50354</xdr:rowOff>
    </xdr:to>
    <xdr:cxnSp macro="">
      <xdr:nvCxnSpPr>
        <xdr:cNvPr id="172" name="直線コネクタ 171"/>
        <xdr:cNvCxnSpPr/>
      </xdr:nvCxnSpPr>
      <xdr:spPr>
        <a:xfrm>
          <a:off x="4546600" y="1342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43803</xdr:rowOff>
    </xdr:from>
    <xdr:ext cx="599010" cy="259045"/>
    <xdr:sp macro="" textlink="">
      <xdr:nvSpPr>
        <xdr:cNvPr id="173" name="民生費最大値テキスト"/>
        <xdr:cNvSpPr txBox="1"/>
      </xdr:nvSpPr>
      <xdr:spPr>
        <a:xfrm>
          <a:off x="4686300" y="1187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409,312</a:t>
          </a:r>
          <a:endParaRPr kumimoji="1" lang="ja-JP" altLang="en-US" sz="1000" b="1">
            <a:latin typeface="ＭＳ Ｐゴシック"/>
          </a:endParaRPr>
        </a:p>
      </xdr:txBody>
    </xdr:sp>
    <xdr:clientData/>
  </xdr:oneCellAnchor>
  <xdr:twoCellAnchor>
    <xdr:from>
      <xdr:col>6</xdr:col>
      <xdr:colOff>422275</xdr:colOff>
      <xdr:row>70</xdr:row>
      <xdr:rowOff>97126</xdr:rowOff>
    </xdr:from>
    <xdr:to>
      <xdr:col>6</xdr:col>
      <xdr:colOff>600075</xdr:colOff>
      <xdr:row>70</xdr:row>
      <xdr:rowOff>97126</xdr:rowOff>
    </xdr:to>
    <xdr:cxnSp macro="">
      <xdr:nvCxnSpPr>
        <xdr:cNvPr id="174" name="直線コネクタ 173"/>
        <xdr:cNvCxnSpPr/>
      </xdr:nvCxnSpPr>
      <xdr:spPr>
        <a:xfrm>
          <a:off x="4546600" y="1209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4863</xdr:rowOff>
    </xdr:from>
    <xdr:to>
      <xdr:col>6</xdr:col>
      <xdr:colOff>511175</xdr:colOff>
      <xdr:row>78</xdr:row>
      <xdr:rowOff>12041</xdr:rowOff>
    </xdr:to>
    <xdr:cxnSp macro="">
      <xdr:nvCxnSpPr>
        <xdr:cNvPr id="175" name="直線コネクタ 174"/>
        <xdr:cNvCxnSpPr/>
      </xdr:nvCxnSpPr>
      <xdr:spPr>
        <a:xfrm flipV="1">
          <a:off x="3797300" y="13377963"/>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35348</xdr:rowOff>
    </xdr:from>
    <xdr:ext cx="599010" cy="259045"/>
    <xdr:sp macro="" textlink="">
      <xdr:nvSpPr>
        <xdr:cNvPr id="176" name="民生費平均値テキスト"/>
        <xdr:cNvSpPr txBox="1"/>
      </xdr:nvSpPr>
      <xdr:spPr>
        <a:xfrm>
          <a:off x="4686300" y="13065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12471</xdr:rowOff>
    </xdr:from>
    <xdr:to>
      <xdr:col>6</xdr:col>
      <xdr:colOff>561975</xdr:colOff>
      <xdr:row>77</xdr:row>
      <xdr:rowOff>114071</xdr:rowOff>
    </xdr:to>
    <xdr:sp macro="" textlink="">
      <xdr:nvSpPr>
        <xdr:cNvPr id="177" name="フローチャート : 判断 176"/>
        <xdr:cNvSpPr/>
      </xdr:nvSpPr>
      <xdr:spPr>
        <a:xfrm>
          <a:off x="4584700" y="1321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12041</xdr:rowOff>
    </xdr:from>
    <xdr:to>
      <xdr:col>5</xdr:col>
      <xdr:colOff>358775</xdr:colOff>
      <xdr:row>78</xdr:row>
      <xdr:rowOff>15401</xdr:rowOff>
    </xdr:to>
    <xdr:cxnSp macro="">
      <xdr:nvCxnSpPr>
        <xdr:cNvPr id="178" name="直線コネクタ 177"/>
        <xdr:cNvCxnSpPr/>
      </xdr:nvCxnSpPr>
      <xdr:spPr>
        <a:xfrm flipV="1">
          <a:off x="2908300" y="13385141"/>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83948</xdr:rowOff>
    </xdr:from>
    <xdr:to>
      <xdr:col>5</xdr:col>
      <xdr:colOff>409575</xdr:colOff>
      <xdr:row>78</xdr:row>
      <xdr:rowOff>14098</xdr:rowOff>
    </xdr:to>
    <xdr:sp macro="" textlink="">
      <xdr:nvSpPr>
        <xdr:cNvPr id="179" name="フローチャート : 判断 178"/>
        <xdr:cNvSpPr/>
      </xdr:nvSpPr>
      <xdr:spPr>
        <a:xfrm>
          <a:off x="3746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30625</xdr:rowOff>
    </xdr:from>
    <xdr:ext cx="599010" cy="259045"/>
    <xdr:sp macro="" textlink="">
      <xdr:nvSpPr>
        <xdr:cNvPr id="180" name="テキスト ボックス 179"/>
        <xdr:cNvSpPr txBox="1"/>
      </xdr:nvSpPr>
      <xdr:spPr>
        <a:xfrm>
          <a:off x="3497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15401</xdr:rowOff>
    </xdr:from>
    <xdr:to>
      <xdr:col>4</xdr:col>
      <xdr:colOff>155575</xdr:colOff>
      <xdr:row>78</xdr:row>
      <xdr:rowOff>23554</xdr:rowOff>
    </xdr:to>
    <xdr:cxnSp macro="">
      <xdr:nvCxnSpPr>
        <xdr:cNvPr id="181" name="直線コネクタ 180"/>
        <xdr:cNvCxnSpPr/>
      </xdr:nvCxnSpPr>
      <xdr:spPr>
        <a:xfrm flipV="1">
          <a:off x="2019300" y="13388501"/>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97335</xdr:rowOff>
    </xdr:from>
    <xdr:to>
      <xdr:col>4</xdr:col>
      <xdr:colOff>206375</xdr:colOff>
      <xdr:row>78</xdr:row>
      <xdr:rowOff>27485</xdr:rowOff>
    </xdr:to>
    <xdr:sp macro="" textlink="">
      <xdr:nvSpPr>
        <xdr:cNvPr id="182" name="フローチャート : 判断 181"/>
        <xdr:cNvSpPr/>
      </xdr:nvSpPr>
      <xdr:spPr>
        <a:xfrm>
          <a:off x="2857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44012</xdr:rowOff>
    </xdr:from>
    <xdr:ext cx="599010" cy="259045"/>
    <xdr:sp macro="" textlink="">
      <xdr:nvSpPr>
        <xdr:cNvPr id="183" name="テキスト ボックス 182"/>
        <xdr:cNvSpPr txBox="1"/>
      </xdr:nvSpPr>
      <xdr:spPr>
        <a:xfrm>
          <a:off x="2608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23554</xdr:rowOff>
    </xdr:from>
    <xdr:to>
      <xdr:col>2</xdr:col>
      <xdr:colOff>638175</xdr:colOff>
      <xdr:row>78</xdr:row>
      <xdr:rowOff>35934</xdr:rowOff>
    </xdr:to>
    <xdr:cxnSp macro="">
      <xdr:nvCxnSpPr>
        <xdr:cNvPr id="184" name="直線コネクタ 183"/>
        <xdr:cNvCxnSpPr/>
      </xdr:nvCxnSpPr>
      <xdr:spPr>
        <a:xfrm flipV="1">
          <a:off x="1130300" y="13396654"/>
          <a:ext cx="889000" cy="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115230</xdr:rowOff>
    </xdr:from>
    <xdr:to>
      <xdr:col>3</xdr:col>
      <xdr:colOff>3175</xdr:colOff>
      <xdr:row>78</xdr:row>
      <xdr:rowOff>45380</xdr:rowOff>
    </xdr:to>
    <xdr:sp macro="" textlink="">
      <xdr:nvSpPr>
        <xdr:cNvPr id="185" name="フローチャート : 判断 184"/>
        <xdr:cNvSpPr/>
      </xdr:nvSpPr>
      <xdr:spPr>
        <a:xfrm>
          <a:off x="1968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61907</xdr:rowOff>
    </xdr:from>
    <xdr:ext cx="599010" cy="259045"/>
    <xdr:sp macro="" textlink="">
      <xdr:nvSpPr>
        <xdr:cNvPr id="186" name="テキスト ボックス 185"/>
        <xdr:cNvSpPr txBox="1"/>
      </xdr:nvSpPr>
      <xdr:spPr>
        <a:xfrm>
          <a:off x="1719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156136</xdr:rowOff>
    </xdr:from>
    <xdr:to>
      <xdr:col>1</xdr:col>
      <xdr:colOff>485775</xdr:colOff>
      <xdr:row>78</xdr:row>
      <xdr:rowOff>86286</xdr:rowOff>
    </xdr:to>
    <xdr:sp macro="" textlink="">
      <xdr:nvSpPr>
        <xdr:cNvPr id="187" name="フローチャート : 判断 186"/>
        <xdr:cNvSpPr/>
      </xdr:nvSpPr>
      <xdr:spPr>
        <a:xfrm>
          <a:off x="1079500" y="133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102813</xdr:rowOff>
    </xdr:from>
    <xdr:ext cx="599010" cy="259045"/>
    <xdr:sp macro="" textlink="">
      <xdr:nvSpPr>
        <xdr:cNvPr id="188" name="テキスト ボックス 187"/>
        <xdr:cNvSpPr txBox="1"/>
      </xdr:nvSpPr>
      <xdr:spPr>
        <a:xfrm>
          <a:off x="830794" y="13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125513</xdr:rowOff>
    </xdr:from>
    <xdr:to>
      <xdr:col>6</xdr:col>
      <xdr:colOff>561975</xdr:colOff>
      <xdr:row>78</xdr:row>
      <xdr:rowOff>55663</xdr:rowOff>
    </xdr:to>
    <xdr:sp macro="" textlink="">
      <xdr:nvSpPr>
        <xdr:cNvPr id="194" name="円/楕円 193"/>
        <xdr:cNvSpPr/>
      </xdr:nvSpPr>
      <xdr:spPr>
        <a:xfrm>
          <a:off x="4584700" y="133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40440</xdr:rowOff>
    </xdr:from>
    <xdr:ext cx="599010" cy="259045"/>
    <xdr:sp macro="" textlink="">
      <xdr:nvSpPr>
        <xdr:cNvPr id="195" name="民生費該当値テキスト"/>
        <xdr:cNvSpPr txBox="1"/>
      </xdr:nvSpPr>
      <xdr:spPr>
        <a:xfrm>
          <a:off x="4686300" y="1324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129,492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132691</xdr:rowOff>
    </xdr:from>
    <xdr:to>
      <xdr:col>5</xdr:col>
      <xdr:colOff>409575</xdr:colOff>
      <xdr:row>78</xdr:row>
      <xdr:rowOff>62841</xdr:rowOff>
    </xdr:to>
    <xdr:sp macro="" textlink="">
      <xdr:nvSpPr>
        <xdr:cNvPr id="196" name="円/楕円 195"/>
        <xdr:cNvSpPr/>
      </xdr:nvSpPr>
      <xdr:spPr>
        <a:xfrm>
          <a:off x="3746500" y="1333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53968</xdr:rowOff>
    </xdr:from>
    <xdr:ext cx="599010" cy="259045"/>
    <xdr:sp macro="" textlink="">
      <xdr:nvSpPr>
        <xdr:cNvPr id="197" name="テキスト ボックス 196"/>
        <xdr:cNvSpPr txBox="1"/>
      </xdr:nvSpPr>
      <xdr:spPr>
        <a:xfrm>
          <a:off x="3497794" y="1342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136051</xdr:rowOff>
    </xdr:from>
    <xdr:to>
      <xdr:col>4</xdr:col>
      <xdr:colOff>206375</xdr:colOff>
      <xdr:row>78</xdr:row>
      <xdr:rowOff>66201</xdr:rowOff>
    </xdr:to>
    <xdr:sp macro="" textlink="">
      <xdr:nvSpPr>
        <xdr:cNvPr id="198" name="円/楕円 197"/>
        <xdr:cNvSpPr/>
      </xdr:nvSpPr>
      <xdr:spPr>
        <a:xfrm>
          <a:off x="2857500" y="133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57328</xdr:rowOff>
    </xdr:from>
    <xdr:ext cx="599010" cy="259045"/>
    <xdr:sp macro="" textlink="">
      <xdr:nvSpPr>
        <xdr:cNvPr id="199" name="テキスト ボックス 198"/>
        <xdr:cNvSpPr txBox="1"/>
      </xdr:nvSpPr>
      <xdr:spPr>
        <a:xfrm>
          <a:off x="2608794" y="1343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144204</xdr:rowOff>
    </xdr:from>
    <xdr:to>
      <xdr:col>3</xdr:col>
      <xdr:colOff>3175</xdr:colOff>
      <xdr:row>78</xdr:row>
      <xdr:rowOff>74354</xdr:rowOff>
    </xdr:to>
    <xdr:sp macro="" textlink="">
      <xdr:nvSpPr>
        <xdr:cNvPr id="200" name="円/楕円 199"/>
        <xdr:cNvSpPr/>
      </xdr:nvSpPr>
      <xdr:spPr>
        <a:xfrm>
          <a:off x="1968500" y="133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65481</xdr:rowOff>
    </xdr:from>
    <xdr:ext cx="599010" cy="259045"/>
    <xdr:sp macro="" textlink="">
      <xdr:nvSpPr>
        <xdr:cNvPr id="201" name="テキスト ボックス 200"/>
        <xdr:cNvSpPr txBox="1"/>
      </xdr:nvSpPr>
      <xdr:spPr>
        <a:xfrm>
          <a:off x="1719794" y="13438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156584</xdr:rowOff>
    </xdr:from>
    <xdr:to>
      <xdr:col>1</xdr:col>
      <xdr:colOff>485775</xdr:colOff>
      <xdr:row>78</xdr:row>
      <xdr:rowOff>86734</xdr:rowOff>
    </xdr:to>
    <xdr:sp macro="" textlink="">
      <xdr:nvSpPr>
        <xdr:cNvPr id="202" name="円/楕円 201"/>
        <xdr:cNvSpPr/>
      </xdr:nvSpPr>
      <xdr:spPr>
        <a:xfrm>
          <a:off x="1079500" y="133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77861</xdr:rowOff>
    </xdr:from>
    <xdr:ext cx="599010" cy="259045"/>
    <xdr:sp macro="" textlink="">
      <xdr:nvSpPr>
        <xdr:cNvPr id="203" name="テキスト ボックス 202"/>
        <xdr:cNvSpPr txBox="1"/>
      </xdr:nvSpPr>
      <xdr:spPr>
        <a:xfrm>
          <a:off x="830794" y="134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41173</xdr:rowOff>
    </xdr:from>
    <xdr:to>
      <xdr:col>6</xdr:col>
      <xdr:colOff>510540</xdr:colOff>
      <xdr:row>98</xdr:row>
      <xdr:rowOff>134465</xdr:rowOff>
    </xdr:to>
    <xdr:cxnSp macro="">
      <xdr:nvCxnSpPr>
        <xdr:cNvPr id="226" name="直線コネクタ 225"/>
        <xdr:cNvCxnSpPr/>
      </xdr:nvCxnSpPr>
      <xdr:spPr>
        <a:xfrm flipV="1">
          <a:off x="4633595" y="15643123"/>
          <a:ext cx="1270" cy="129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138292</xdr:rowOff>
    </xdr:from>
    <xdr:ext cx="534377" cy="259045"/>
    <xdr:sp macro="" textlink="">
      <xdr:nvSpPr>
        <xdr:cNvPr id="227" name="衛生費最小値テキスト"/>
        <xdr:cNvSpPr txBox="1"/>
      </xdr:nvSpPr>
      <xdr:spPr>
        <a:xfrm>
          <a:off x="4686300" y="1694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20,229</a:t>
          </a:r>
          <a:endParaRPr kumimoji="1" lang="ja-JP" altLang="en-US" sz="1000" b="1">
            <a:latin typeface="ＭＳ Ｐゴシック"/>
          </a:endParaRPr>
        </a:p>
      </xdr:txBody>
    </xdr:sp>
    <xdr:clientData/>
  </xdr:oneCellAnchor>
  <xdr:twoCellAnchor>
    <xdr:from>
      <xdr:col>6</xdr:col>
      <xdr:colOff>422275</xdr:colOff>
      <xdr:row>98</xdr:row>
      <xdr:rowOff>134465</xdr:rowOff>
    </xdr:from>
    <xdr:to>
      <xdr:col>6</xdr:col>
      <xdr:colOff>600075</xdr:colOff>
      <xdr:row>98</xdr:row>
      <xdr:rowOff>134465</xdr:rowOff>
    </xdr:to>
    <xdr:cxnSp macro="">
      <xdr:nvCxnSpPr>
        <xdr:cNvPr id="228" name="直線コネクタ 227"/>
        <xdr:cNvCxnSpPr/>
      </xdr:nvCxnSpPr>
      <xdr:spPr>
        <a:xfrm>
          <a:off x="4546600" y="16936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159300</xdr:rowOff>
    </xdr:from>
    <xdr:ext cx="534377" cy="259045"/>
    <xdr:sp macro="" textlink="">
      <xdr:nvSpPr>
        <xdr:cNvPr id="229" name="衛生費最大値テキスト"/>
        <xdr:cNvSpPr txBox="1"/>
      </xdr:nvSpPr>
      <xdr:spPr>
        <a:xfrm>
          <a:off x="4686300" y="154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76,810</a:t>
          </a:r>
          <a:endParaRPr kumimoji="1" lang="ja-JP" altLang="en-US" sz="1000" b="1">
            <a:latin typeface="ＭＳ Ｐゴシック"/>
          </a:endParaRPr>
        </a:p>
      </xdr:txBody>
    </xdr:sp>
    <xdr:clientData/>
  </xdr:oneCellAnchor>
  <xdr:twoCellAnchor>
    <xdr:from>
      <xdr:col>6</xdr:col>
      <xdr:colOff>422275</xdr:colOff>
      <xdr:row>91</xdr:row>
      <xdr:rowOff>41173</xdr:rowOff>
    </xdr:from>
    <xdr:to>
      <xdr:col>6</xdr:col>
      <xdr:colOff>600075</xdr:colOff>
      <xdr:row>91</xdr:row>
      <xdr:rowOff>41173</xdr:rowOff>
    </xdr:to>
    <xdr:cxnSp macro="">
      <xdr:nvCxnSpPr>
        <xdr:cNvPr id="230" name="直線コネクタ 229"/>
        <xdr:cNvCxnSpPr/>
      </xdr:nvCxnSpPr>
      <xdr:spPr>
        <a:xfrm>
          <a:off x="4546600" y="1564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135448</xdr:rowOff>
    </xdr:from>
    <xdr:to>
      <xdr:col>6</xdr:col>
      <xdr:colOff>511175</xdr:colOff>
      <xdr:row>98</xdr:row>
      <xdr:rowOff>21513</xdr:rowOff>
    </xdr:to>
    <xdr:cxnSp macro="">
      <xdr:nvCxnSpPr>
        <xdr:cNvPr id="231" name="直線コネクタ 230"/>
        <xdr:cNvCxnSpPr/>
      </xdr:nvCxnSpPr>
      <xdr:spPr>
        <a:xfrm>
          <a:off x="3797300" y="16766098"/>
          <a:ext cx="838200" cy="5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152536</xdr:rowOff>
    </xdr:from>
    <xdr:ext cx="534377" cy="259045"/>
    <xdr:sp macro="" textlink="">
      <xdr:nvSpPr>
        <xdr:cNvPr id="232" name="衛生費平均値テキスト"/>
        <xdr:cNvSpPr txBox="1"/>
      </xdr:nvSpPr>
      <xdr:spPr>
        <a:xfrm>
          <a:off x="4686300" y="162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129659</xdr:rowOff>
    </xdr:from>
    <xdr:to>
      <xdr:col>6</xdr:col>
      <xdr:colOff>561975</xdr:colOff>
      <xdr:row>96</xdr:row>
      <xdr:rowOff>59809</xdr:rowOff>
    </xdr:to>
    <xdr:sp macro="" textlink="">
      <xdr:nvSpPr>
        <xdr:cNvPr id="233" name="フローチャート : 判断 232"/>
        <xdr:cNvSpPr/>
      </xdr:nvSpPr>
      <xdr:spPr>
        <a:xfrm>
          <a:off x="45847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100975</xdr:rowOff>
    </xdr:from>
    <xdr:to>
      <xdr:col>5</xdr:col>
      <xdr:colOff>358775</xdr:colOff>
      <xdr:row>97</xdr:row>
      <xdr:rowOff>135448</xdr:rowOff>
    </xdr:to>
    <xdr:cxnSp macro="">
      <xdr:nvCxnSpPr>
        <xdr:cNvPr id="234" name="直線コネクタ 233"/>
        <xdr:cNvCxnSpPr/>
      </xdr:nvCxnSpPr>
      <xdr:spPr>
        <a:xfrm>
          <a:off x="2908300" y="16731625"/>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28687</xdr:rowOff>
    </xdr:from>
    <xdr:to>
      <xdr:col>5</xdr:col>
      <xdr:colOff>409575</xdr:colOff>
      <xdr:row>96</xdr:row>
      <xdr:rowOff>130287</xdr:rowOff>
    </xdr:to>
    <xdr:sp macro="" textlink="">
      <xdr:nvSpPr>
        <xdr:cNvPr id="235" name="フローチャート : 判断 234"/>
        <xdr:cNvSpPr/>
      </xdr:nvSpPr>
      <xdr:spPr>
        <a:xfrm>
          <a:off x="3746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146814</xdr:rowOff>
    </xdr:from>
    <xdr:ext cx="534377" cy="259045"/>
    <xdr:sp macro="" textlink="">
      <xdr:nvSpPr>
        <xdr:cNvPr id="236" name="テキスト ボックス 235"/>
        <xdr:cNvSpPr txBox="1"/>
      </xdr:nvSpPr>
      <xdr:spPr>
        <a:xfrm>
          <a:off x="3530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100975</xdr:rowOff>
    </xdr:from>
    <xdr:to>
      <xdr:col>4</xdr:col>
      <xdr:colOff>155575</xdr:colOff>
      <xdr:row>97</xdr:row>
      <xdr:rowOff>143655</xdr:rowOff>
    </xdr:to>
    <xdr:cxnSp macro="">
      <xdr:nvCxnSpPr>
        <xdr:cNvPr id="237" name="直線コネクタ 236"/>
        <xdr:cNvCxnSpPr/>
      </xdr:nvCxnSpPr>
      <xdr:spPr>
        <a:xfrm flipV="1">
          <a:off x="2019300" y="16731625"/>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61925</xdr:rowOff>
    </xdr:from>
    <xdr:to>
      <xdr:col>4</xdr:col>
      <xdr:colOff>206375</xdr:colOff>
      <xdr:row>96</xdr:row>
      <xdr:rowOff>163525</xdr:rowOff>
    </xdr:to>
    <xdr:sp macro="" textlink="">
      <xdr:nvSpPr>
        <xdr:cNvPr id="238" name="フローチャート : 判断 237"/>
        <xdr:cNvSpPr/>
      </xdr:nvSpPr>
      <xdr:spPr>
        <a:xfrm>
          <a:off x="2857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8602</xdr:rowOff>
    </xdr:from>
    <xdr:ext cx="534377" cy="259045"/>
    <xdr:sp macro="" textlink="">
      <xdr:nvSpPr>
        <xdr:cNvPr id="239" name="テキスト ボックス 238"/>
        <xdr:cNvSpPr txBox="1"/>
      </xdr:nvSpPr>
      <xdr:spPr>
        <a:xfrm>
          <a:off x="2641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106942</xdr:rowOff>
    </xdr:from>
    <xdr:to>
      <xdr:col>2</xdr:col>
      <xdr:colOff>638175</xdr:colOff>
      <xdr:row>97</xdr:row>
      <xdr:rowOff>143655</xdr:rowOff>
    </xdr:to>
    <xdr:cxnSp macro="">
      <xdr:nvCxnSpPr>
        <xdr:cNvPr id="240" name="直線コネクタ 239"/>
        <xdr:cNvCxnSpPr/>
      </xdr:nvCxnSpPr>
      <xdr:spPr>
        <a:xfrm>
          <a:off x="1130300" y="16737592"/>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61857</xdr:rowOff>
    </xdr:from>
    <xdr:to>
      <xdr:col>3</xdr:col>
      <xdr:colOff>3175</xdr:colOff>
      <xdr:row>96</xdr:row>
      <xdr:rowOff>163457</xdr:rowOff>
    </xdr:to>
    <xdr:sp macro="" textlink="">
      <xdr:nvSpPr>
        <xdr:cNvPr id="241" name="フローチャート : 判断 240"/>
        <xdr:cNvSpPr/>
      </xdr:nvSpPr>
      <xdr:spPr>
        <a:xfrm>
          <a:off x="1968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8534</xdr:rowOff>
    </xdr:from>
    <xdr:ext cx="534377" cy="259045"/>
    <xdr:sp macro="" textlink="">
      <xdr:nvSpPr>
        <xdr:cNvPr id="242" name="テキスト ボックス 241"/>
        <xdr:cNvSpPr txBox="1"/>
      </xdr:nvSpPr>
      <xdr:spPr>
        <a:xfrm>
          <a:off x="1752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38700</xdr:rowOff>
    </xdr:from>
    <xdr:to>
      <xdr:col>1</xdr:col>
      <xdr:colOff>485775</xdr:colOff>
      <xdr:row>96</xdr:row>
      <xdr:rowOff>140300</xdr:rowOff>
    </xdr:to>
    <xdr:sp macro="" textlink="">
      <xdr:nvSpPr>
        <xdr:cNvPr id="243" name="フローチャート : 判断 242"/>
        <xdr:cNvSpPr/>
      </xdr:nvSpPr>
      <xdr:spPr>
        <a:xfrm>
          <a:off x="1079500" y="1649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156827</xdr:rowOff>
    </xdr:from>
    <xdr:ext cx="534377" cy="259045"/>
    <xdr:sp macro="" textlink="">
      <xdr:nvSpPr>
        <xdr:cNvPr id="244" name="テキスト ボックス 243"/>
        <xdr:cNvSpPr txBox="1"/>
      </xdr:nvSpPr>
      <xdr:spPr>
        <a:xfrm>
          <a:off x="863111" y="162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142163</xdr:rowOff>
    </xdr:from>
    <xdr:to>
      <xdr:col>6</xdr:col>
      <xdr:colOff>561975</xdr:colOff>
      <xdr:row>98</xdr:row>
      <xdr:rowOff>72313</xdr:rowOff>
    </xdr:to>
    <xdr:sp macro="" textlink="">
      <xdr:nvSpPr>
        <xdr:cNvPr id="250" name="円/楕円 249"/>
        <xdr:cNvSpPr/>
      </xdr:nvSpPr>
      <xdr:spPr>
        <a:xfrm>
          <a:off x="4584700" y="167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57090</xdr:rowOff>
    </xdr:from>
    <xdr:ext cx="534377" cy="259045"/>
    <xdr:sp macro="" textlink="">
      <xdr:nvSpPr>
        <xdr:cNvPr id="251" name="衛生費該当値テキスト"/>
        <xdr:cNvSpPr txBox="1"/>
      </xdr:nvSpPr>
      <xdr:spPr>
        <a:xfrm>
          <a:off x="4686300" y="1668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84648</xdr:rowOff>
    </xdr:from>
    <xdr:to>
      <xdr:col>5</xdr:col>
      <xdr:colOff>409575</xdr:colOff>
      <xdr:row>98</xdr:row>
      <xdr:rowOff>14798</xdr:rowOff>
    </xdr:to>
    <xdr:sp macro="" textlink="">
      <xdr:nvSpPr>
        <xdr:cNvPr id="252" name="円/楕円 251"/>
        <xdr:cNvSpPr/>
      </xdr:nvSpPr>
      <xdr:spPr>
        <a:xfrm>
          <a:off x="3746500" y="167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5925</xdr:rowOff>
    </xdr:from>
    <xdr:ext cx="534377" cy="259045"/>
    <xdr:sp macro="" textlink="">
      <xdr:nvSpPr>
        <xdr:cNvPr id="253" name="テキスト ボックス 252"/>
        <xdr:cNvSpPr txBox="1"/>
      </xdr:nvSpPr>
      <xdr:spPr>
        <a:xfrm>
          <a:off x="3530111" y="1680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50175</xdr:rowOff>
    </xdr:from>
    <xdr:to>
      <xdr:col>4</xdr:col>
      <xdr:colOff>206375</xdr:colOff>
      <xdr:row>97</xdr:row>
      <xdr:rowOff>151775</xdr:rowOff>
    </xdr:to>
    <xdr:sp macro="" textlink="">
      <xdr:nvSpPr>
        <xdr:cNvPr id="254" name="円/楕円 253"/>
        <xdr:cNvSpPr/>
      </xdr:nvSpPr>
      <xdr:spPr>
        <a:xfrm>
          <a:off x="2857500" y="166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142902</xdr:rowOff>
    </xdr:from>
    <xdr:ext cx="534377" cy="259045"/>
    <xdr:sp macro="" textlink="">
      <xdr:nvSpPr>
        <xdr:cNvPr id="255" name="テキスト ボックス 254"/>
        <xdr:cNvSpPr txBox="1"/>
      </xdr:nvSpPr>
      <xdr:spPr>
        <a:xfrm>
          <a:off x="2641111" y="167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92855</xdr:rowOff>
    </xdr:from>
    <xdr:to>
      <xdr:col>3</xdr:col>
      <xdr:colOff>3175</xdr:colOff>
      <xdr:row>98</xdr:row>
      <xdr:rowOff>23005</xdr:rowOff>
    </xdr:to>
    <xdr:sp macro="" textlink="">
      <xdr:nvSpPr>
        <xdr:cNvPr id="256" name="円/楕円 255"/>
        <xdr:cNvSpPr/>
      </xdr:nvSpPr>
      <xdr:spPr>
        <a:xfrm>
          <a:off x="1968500" y="1672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14132</xdr:rowOff>
    </xdr:from>
    <xdr:ext cx="534377" cy="259045"/>
    <xdr:sp macro="" textlink="">
      <xdr:nvSpPr>
        <xdr:cNvPr id="257" name="テキスト ボックス 256"/>
        <xdr:cNvSpPr txBox="1"/>
      </xdr:nvSpPr>
      <xdr:spPr>
        <a:xfrm>
          <a:off x="1752111" y="1681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56142</xdr:rowOff>
    </xdr:from>
    <xdr:to>
      <xdr:col>1</xdr:col>
      <xdr:colOff>485775</xdr:colOff>
      <xdr:row>97</xdr:row>
      <xdr:rowOff>157742</xdr:rowOff>
    </xdr:to>
    <xdr:sp macro="" textlink="">
      <xdr:nvSpPr>
        <xdr:cNvPr id="258" name="円/楕円 257"/>
        <xdr:cNvSpPr/>
      </xdr:nvSpPr>
      <xdr:spPr>
        <a:xfrm>
          <a:off x="1079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148869</xdr:rowOff>
    </xdr:from>
    <xdr:ext cx="534377" cy="259045"/>
    <xdr:sp macro="" textlink="">
      <xdr:nvSpPr>
        <xdr:cNvPr id="259" name="テキスト ボックス 258"/>
        <xdr:cNvSpPr txBox="1"/>
      </xdr:nvSpPr>
      <xdr:spPr>
        <a:xfrm>
          <a:off x="863111" y="167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162560</xdr:rowOff>
    </xdr:from>
    <xdr:to>
      <xdr:col>15</xdr:col>
      <xdr:colOff>180340</xdr:colOff>
      <xdr:row>39</xdr:row>
      <xdr:rowOff>47607</xdr:rowOff>
    </xdr:to>
    <xdr:cxnSp macro="">
      <xdr:nvCxnSpPr>
        <xdr:cNvPr id="285" name="直線コネクタ 284"/>
        <xdr:cNvCxnSpPr/>
      </xdr:nvCxnSpPr>
      <xdr:spPr>
        <a:xfrm flipV="1">
          <a:off x="10475595" y="5306060"/>
          <a:ext cx="1270" cy="142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51434</xdr:rowOff>
    </xdr:from>
    <xdr:ext cx="378565" cy="259045"/>
    <xdr:sp macro="" textlink="">
      <xdr:nvSpPr>
        <xdr:cNvPr id="286" name="労働費最小値テキスト"/>
        <xdr:cNvSpPr txBox="1"/>
      </xdr:nvSpPr>
      <xdr:spPr>
        <a:xfrm>
          <a:off x="10528300" y="6737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15</xdr:col>
      <xdr:colOff>92075</xdr:colOff>
      <xdr:row>39</xdr:row>
      <xdr:rowOff>47607</xdr:rowOff>
    </xdr:from>
    <xdr:to>
      <xdr:col>15</xdr:col>
      <xdr:colOff>269875</xdr:colOff>
      <xdr:row>39</xdr:row>
      <xdr:rowOff>47607</xdr:rowOff>
    </xdr:to>
    <xdr:cxnSp macro="">
      <xdr:nvCxnSpPr>
        <xdr:cNvPr id="287" name="直線コネクタ 286"/>
        <xdr:cNvCxnSpPr/>
      </xdr:nvCxnSpPr>
      <xdr:spPr>
        <a:xfrm>
          <a:off x="10388600" y="673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109237</xdr:rowOff>
    </xdr:from>
    <xdr:ext cx="469744" cy="259045"/>
    <xdr:sp macro="" textlink="">
      <xdr:nvSpPr>
        <xdr:cNvPr id="288" name="労働費最大値テキスト"/>
        <xdr:cNvSpPr txBox="1"/>
      </xdr:nvSpPr>
      <xdr:spPr>
        <a:xfrm>
          <a:off x="10528300" y="50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30</xdr:row>
      <xdr:rowOff>162560</xdr:rowOff>
    </xdr:from>
    <xdr:to>
      <xdr:col>15</xdr:col>
      <xdr:colOff>269875</xdr:colOff>
      <xdr:row>30</xdr:row>
      <xdr:rowOff>162560</xdr:rowOff>
    </xdr:to>
    <xdr:cxnSp macro="">
      <xdr:nvCxnSpPr>
        <xdr:cNvPr id="289" name="直線コネクタ 288"/>
        <xdr:cNvCxnSpPr/>
      </xdr:nvCxnSpPr>
      <xdr:spPr>
        <a:xfrm>
          <a:off x="10388600" y="53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79284</xdr:rowOff>
    </xdr:from>
    <xdr:to>
      <xdr:col>15</xdr:col>
      <xdr:colOff>180975</xdr:colOff>
      <xdr:row>38</xdr:row>
      <xdr:rowOff>57731</xdr:rowOff>
    </xdr:to>
    <xdr:cxnSp macro="">
      <xdr:nvCxnSpPr>
        <xdr:cNvPr id="290" name="直線コネクタ 289"/>
        <xdr:cNvCxnSpPr/>
      </xdr:nvCxnSpPr>
      <xdr:spPr>
        <a:xfrm>
          <a:off x="9639300" y="6422934"/>
          <a:ext cx="8382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55607</xdr:rowOff>
    </xdr:from>
    <xdr:ext cx="469744" cy="259045"/>
    <xdr:sp macro="" textlink="">
      <xdr:nvSpPr>
        <xdr:cNvPr id="291" name="労働費平均値テキスト"/>
        <xdr:cNvSpPr txBox="1"/>
      </xdr:nvSpPr>
      <xdr:spPr>
        <a:xfrm>
          <a:off x="10528300" y="6227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32730</xdr:rowOff>
    </xdr:from>
    <xdr:to>
      <xdr:col>15</xdr:col>
      <xdr:colOff>231775</xdr:colOff>
      <xdr:row>37</xdr:row>
      <xdr:rowOff>134330</xdr:rowOff>
    </xdr:to>
    <xdr:sp macro="" textlink="">
      <xdr:nvSpPr>
        <xdr:cNvPr id="292" name="フローチャート : 判断 291"/>
        <xdr:cNvSpPr/>
      </xdr:nvSpPr>
      <xdr:spPr>
        <a:xfrm>
          <a:off x="10426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46954</xdr:rowOff>
    </xdr:from>
    <xdr:to>
      <xdr:col>14</xdr:col>
      <xdr:colOff>28575</xdr:colOff>
      <xdr:row>37</xdr:row>
      <xdr:rowOff>79284</xdr:rowOff>
    </xdr:to>
    <xdr:cxnSp macro="">
      <xdr:nvCxnSpPr>
        <xdr:cNvPr id="293" name="直線コネクタ 292"/>
        <xdr:cNvCxnSpPr/>
      </xdr:nvCxnSpPr>
      <xdr:spPr>
        <a:xfrm>
          <a:off x="8750300" y="6390604"/>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53630</xdr:rowOff>
    </xdr:from>
    <xdr:to>
      <xdr:col>14</xdr:col>
      <xdr:colOff>79375</xdr:colOff>
      <xdr:row>36</xdr:row>
      <xdr:rowOff>155230</xdr:rowOff>
    </xdr:to>
    <xdr:sp macro="" textlink="">
      <xdr:nvSpPr>
        <xdr:cNvPr id="294" name="フローチャート : 判断 293"/>
        <xdr:cNvSpPr/>
      </xdr:nvSpPr>
      <xdr:spPr>
        <a:xfrm>
          <a:off x="9588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307</xdr:rowOff>
    </xdr:from>
    <xdr:ext cx="469744" cy="259045"/>
    <xdr:sp macro="" textlink="">
      <xdr:nvSpPr>
        <xdr:cNvPr id="295" name="テキスト ボックス 294"/>
        <xdr:cNvSpPr txBox="1"/>
      </xdr:nvSpPr>
      <xdr:spPr>
        <a:xfrm>
          <a:off x="9404427"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46954</xdr:rowOff>
    </xdr:from>
    <xdr:to>
      <xdr:col>12</xdr:col>
      <xdr:colOff>511175</xdr:colOff>
      <xdr:row>37</xdr:row>
      <xdr:rowOff>93980</xdr:rowOff>
    </xdr:to>
    <xdr:cxnSp macro="">
      <xdr:nvCxnSpPr>
        <xdr:cNvPr id="296" name="直線コネクタ 295"/>
        <xdr:cNvCxnSpPr/>
      </xdr:nvCxnSpPr>
      <xdr:spPr>
        <a:xfrm flipV="1">
          <a:off x="7861300" y="6390604"/>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95105</xdr:rowOff>
    </xdr:from>
    <xdr:to>
      <xdr:col>12</xdr:col>
      <xdr:colOff>561975</xdr:colOff>
      <xdr:row>36</xdr:row>
      <xdr:rowOff>25255</xdr:rowOff>
    </xdr:to>
    <xdr:sp macro="" textlink="">
      <xdr:nvSpPr>
        <xdr:cNvPr id="297" name="フローチャート : 判断 296"/>
        <xdr:cNvSpPr/>
      </xdr:nvSpPr>
      <xdr:spPr>
        <a:xfrm>
          <a:off x="8699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41782</xdr:rowOff>
    </xdr:from>
    <xdr:ext cx="469744" cy="259045"/>
    <xdr:sp macro="" textlink="">
      <xdr:nvSpPr>
        <xdr:cNvPr id="298" name="テキスト ボックス 297"/>
        <xdr:cNvSpPr txBox="1"/>
      </xdr:nvSpPr>
      <xdr:spPr>
        <a:xfrm>
          <a:off x="8515427"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132516</xdr:rowOff>
    </xdr:from>
    <xdr:to>
      <xdr:col>11</xdr:col>
      <xdr:colOff>307975</xdr:colOff>
      <xdr:row>37</xdr:row>
      <xdr:rowOff>93980</xdr:rowOff>
    </xdr:to>
    <xdr:cxnSp macro="">
      <xdr:nvCxnSpPr>
        <xdr:cNvPr id="299" name="直線コネクタ 298"/>
        <xdr:cNvCxnSpPr/>
      </xdr:nvCxnSpPr>
      <xdr:spPr>
        <a:xfrm>
          <a:off x="6972300" y="6133266"/>
          <a:ext cx="889000" cy="30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163685</xdr:rowOff>
    </xdr:from>
    <xdr:to>
      <xdr:col>11</xdr:col>
      <xdr:colOff>358775</xdr:colOff>
      <xdr:row>35</xdr:row>
      <xdr:rowOff>93835</xdr:rowOff>
    </xdr:to>
    <xdr:sp macro="" textlink="">
      <xdr:nvSpPr>
        <xdr:cNvPr id="300" name="フローチャート : 判断 299"/>
        <xdr:cNvSpPr/>
      </xdr:nvSpPr>
      <xdr:spPr>
        <a:xfrm>
          <a:off x="7810500" y="599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110362</xdr:rowOff>
    </xdr:from>
    <xdr:ext cx="469744" cy="259045"/>
    <xdr:sp macro="" textlink="">
      <xdr:nvSpPr>
        <xdr:cNvPr id="301" name="テキスト ボックス 300"/>
        <xdr:cNvSpPr txBox="1"/>
      </xdr:nvSpPr>
      <xdr:spPr>
        <a:xfrm>
          <a:off x="7626427" y="576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128742</xdr:rowOff>
    </xdr:from>
    <xdr:to>
      <xdr:col>10</xdr:col>
      <xdr:colOff>155575</xdr:colOff>
      <xdr:row>34</xdr:row>
      <xdr:rowOff>58892</xdr:rowOff>
    </xdr:to>
    <xdr:sp macro="" textlink="">
      <xdr:nvSpPr>
        <xdr:cNvPr id="302" name="フローチャート : 判断 301"/>
        <xdr:cNvSpPr/>
      </xdr:nvSpPr>
      <xdr:spPr>
        <a:xfrm>
          <a:off x="6921500" y="57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75419</xdr:rowOff>
    </xdr:from>
    <xdr:ext cx="469744" cy="259045"/>
    <xdr:sp macro="" textlink="">
      <xdr:nvSpPr>
        <xdr:cNvPr id="303" name="テキスト ボックス 302"/>
        <xdr:cNvSpPr txBox="1"/>
      </xdr:nvSpPr>
      <xdr:spPr>
        <a:xfrm>
          <a:off x="6737427" y="556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6931</xdr:rowOff>
    </xdr:from>
    <xdr:to>
      <xdr:col>15</xdr:col>
      <xdr:colOff>231775</xdr:colOff>
      <xdr:row>38</xdr:row>
      <xdr:rowOff>108531</xdr:rowOff>
    </xdr:to>
    <xdr:sp macro="" textlink="">
      <xdr:nvSpPr>
        <xdr:cNvPr id="309" name="円/楕円 308"/>
        <xdr:cNvSpPr/>
      </xdr:nvSpPr>
      <xdr:spPr>
        <a:xfrm>
          <a:off x="10426700" y="65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156808</xdr:rowOff>
    </xdr:from>
    <xdr:ext cx="378565" cy="259045"/>
    <xdr:sp macro="" textlink="">
      <xdr:nvSpPr>
        <xdr:cNvPr id="310" name="労働費該当値テキスト"/>
        <xdr:cNvSpPr txBox="1"/>
      </xdr:nvSpPr>
      <xdr:spPr>
        <a:xfrm>
          <a:off x="10528300" y="650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28484</xdr:rowOff>
    </xdr:from>
    <xdr:to>
      <xdr:col>14</xdr:col>
      <xdr:colOff>79375</xdr:colOff>
      <xdr:row>37</xdr:row>
      <xdr:rowOff>130084</xdr:rowOff>
    </xdr:to>
    <xdr:sp macro="" textlink="">
      <xdr:nvSpPr>
        <xdr:cNvPr id="311" name="円/楕円 310"/>
        <xdr:cNvSpPr/>
      </xdr:nvSpPr>
      <xdr:spPr>
        <a:xfrm>
          <a:off x="9588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121211</xdr:rowOff>
    </xdr:from>
    <xdr:ext cx="469744" cy="259045"/>
    <xdr:sp macro="" textlink="">
      <xdr:nvSpPr>
        <xdr:cNvPr id="312" name="テキスト ボックス 311"/>
        <xdr:cNvSpPr txBox="1"/>
      </xdr:nvSpPr>
      <xdr:spPr>
        <a:xfrm>
          <a:off x="9404427"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167604</xdr:rowOff>
    </xdr:from>
    <xdr:to>
      <xdr:col>12</xdr:col>
      <xdr:colOff>561975</xdr:colOff>
      <xdr:row>37</xdr:row>
      <xdr:rowOff>97754</xdr:rowOff>
    </xdr:to>
    <xdr:sp macro="" textlink="">
      <xdr:nvSpPr>
        <xdr:cNvPr id="313" name="円/楕円 312"/>
        <xdr:cNvSpPr/>
      </xdr:nvSpPr>
      <xdr:spPr>
        <a:xfrm>
          <a:off x="8699500" y="6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88881</xdr:rowOff>
    </xdr:from>
    <xdr:ext cx="469744" cy="259045"/>
    <xdr:sp macro="" textlink="">
      <xdr:nvSpPr>
        <xdr:cNvPr id="314" name="テキスト ボックス 313"/>
        <xdr:cNvSpPr txBox="1"/>
      </xdr:nvSpPr>
      <xdr:spPr>
        <a:xfrm>
          <a:off x="8515427" y="64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43180</xdr:rowOff>
    </xdr:from>
    <xdr:to>
      <xdr:col>11</xdr:col>
      <xdr:colOff>358775</xdr:colOff>
      <xdr:row>37</xdr:row>
      <xdr:rowOff>144780</xdr:rowOff>
    </xdr:to>
    <xdr:sp macro="" textlink="">
      <xdr:nvSpPr>
        <xdr:cNvPr id="315" name="円/楕円 314"/>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135907</xdr:rowOff>
    </xdr:from>
    <xdr:ext cx="469744" cy="259045"/>
    <xdr:sp macro="" textlink="">
      <xdr:nvSpPr>
        <xdr:cNvPr id="316" name="テキスト ボックス 315"/>
        <xdr:cNvSpPr txBox="1"/>
      </xdr:nvSpPr>
      <xdr:spPr>
        <a:xfrm>
          <a:off x="7626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81716</xdr:rowOff>
    </xdr:from>
    <xdr:to>
      <xdr:col>10</xdr:col>
      <xdr:colOff>155575</xdr:colOff>
      <xdr:row>36</xdr:row>
      <xdr:rowOff>11866</xdr:rowOff>
    </xdr:to>
    <xdr:sp macro="" textlink="">
      <xdr:nvSpPr>
        <xdr:cNvPr id="317" name="円/楕円 316"/>
        <xdr:cNvSpPr/>
      </xdr:nvSpPr>
      <xdr:spPr>
        <a:xfrm>
          <a:off x="6921500" y="60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2993</xdr:rowOff>
    </xdr:from>
    <xdr:ext cx="469744" cy="259045"/>
    <xdr:sp macro="" textlink="">
      <xdr:nvSpPr>
        <xdr:cNvPr id="318" name="テキスト ボックス 317"/>
        <xdr:cNvSpPr txBox="1"/>
      </xdr:nvSpPr>
      <xdr:spPr>
        <a:xfrm>
          <a:off x="6737427" y="617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38234</xdr:rowOff>
    </xdr:from>
    <xdr:to>
      <xdr:col>15</xdr:col>
      <xdr:colOff>180340</xdr:colOff>
      <xdr:row>58</xdr:row>
      <xdr:rowOff>37647</xdr:rowOff>
    </xdr:to>
    <xdr:cxnSp macro="">
      <xdr:nvCxnSpPr>
        <xdr:cNvPr id="344" name="直線コネクタ 343"/>
        <xdr:cNvCxnSpPr/>
      </xdr:nvCxnSpPr>
      <xdr:spPr>
        <a:xfrm flipV="1">
          <a:off x="10475595" y="8782184"/>
          <a:ext cx="1270" cy="119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41474</xdr:rowOff>
    </xdr:from>
    <xdr:ext cx="469744" cy="259045"/>
    <xdr:sp macro="" textlink="">
      <xdr:nvSpPr>
        <xdr:cNvPr id="345" name="農林水産業費最小値テキスト"/>
        <xdr:cNvSpPr txBox="1"/>
      </xdr:nvSpPr>
      <xdr:spPr>
        <a:xfrm>
          <a:off x="10528300" y="998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7,125</a:t>
          </a:r>
          <a:endParaRPr kumimoji="1" lang="ja-JP" altLang="en-US" sz="1000" b="1">
            <a:latin typeface="ＭＳ Ｐゴシック"/>
          </a:endParaRPr>
        </a:p>
      </xdr:txBody>
    </xdr:sp>
    <xdr:clientData/>
  </xdr:oneCellAnchor>
  <xdr:twoCellAnchor>
    <xdr:from>
      <xdr:col>15</xdr:col>
      <xdr:colOff>92075</xdr:colOff>
      <xdr:row>58</xdr:row>
      <xdr:rowOff>37647</xdr:rowOff>
    </xdr:from>
    <xdr:to>
      <xdr:col>15</xdr:col>
      <xdr:colOff>269875</xdr:colOff>
      <xdr:row>58</xdr:row>
      <xdr:rowOff>37647</xdr:rowOff>
    </xdr:to>
    <xdr:cxnSp macro="">
      <xdr:nvCxnSpPr>
        <xdr:cNvPr id="346" name="直線コネクタ 345"/>
        <xdr:cNvCxnSpPr/>
      </xdr:nvCxnSpPr>
      <xdr:spPr>
        <a:xfrm>
          <a:off x="10388600" y="998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156361</xdr:rowOff>
    </xdr:from>
    <xdr:ext cx="534377" cy="259045"/>
    <xdr:sp macro="" textlink="">
      <xdr:nvSpPr>
        <xdr:cNvPr id="347" name="農林水産業費最大値テキスト"/>
        <xdr:cNvSpPr txBox="1"/>
      </xdr:nvSpPr>
      <xdr:spPr>
        <a:xfrm>
          <a:off x="10528300" y="8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43,857</a:t>
          </a:r>
          <a:endParaRPr kumimoji="1" lang="ja-JP" altLang="en-US" sz="1000" b="1">
            <a:latin typeface="ＭＳ Ｐゴシック"/>
          </a:endParaRPr>
        </a:p>
      </xdr:txBody>
    </xdr:sp>
    <xdr:clientData/>
  </xdr:oneCellAnchor>
  <xdr:twoCellAnchor>
    <xdr:from>
      <xdr:col>15</xdr:col>
      <xdr:colOff>92075</xdr:colOff>
      <xdr:row>51</xdr:row>
      <xdr:rowOff>38234</xdr:rowOff>
    </xdr:from>
    <xdr:to>
      <xdr:col>15</xdr:col>
      <xdr:colOff>269875</xdr:colOff>
      <xdr:row>51</xdr:row>
      <xdr:rowOff>38234</xdr:rowOff>
    </xdr:to>
    <xdr:cxnSp macro="">
      <xdr:nvCxnSpPr>
        <xdr:cNvPr id="348" name="直線コネクタ 347"/>
        <xdr:cNvCxnSpPr/>
      </xdr:nvCxnSpPr>
      <xdr:spPr>
        <a:xfrm>
          <a:off x="10388600" y="878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105377</xdr:rowOff>
    </xdr:from>
    <xdr:to>
      <xdr:col>15</xdr:col>
      <xdr:colOff>180975</xdr:colOff>
      <xdr:row>56</xdr:row>
      <xdr:rowOff>31507</xdr:rowOff>
    </xdr:to>
    <xdr:cxnSp macro="">
      <xdr:nvCxnSpPr>
        <xdr:cNvPr id="349" name="直線コネクタ 348"/>
        <xdr:cNvCxnSpPr/>
      </xdr:nvCxnSpPr>
      <xdr:spPr>
        <a:xfrm>
          <a:off x="9639300" y="9535127"/>
          <a:ext cx="838200" cy="9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30591</xdr:rowOff>
    </xdr:from>
    <xdr:ext cx="534377" cy="259045"/>
    <xdr:sp macro="" textlink="">
      <xdr:nvSpPr>
        <xdr:cNvPr id="350" name="農林水産業費平均値テキスト"/>
        <xdr:cNvSpPr txBox="1"/>
      </xdr:nvSpPr>
      <xdr:spPr>
        <a:xfrm>
          <a:off x="10528300" y="928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7714</xdr:rowOff>
    </xdr:from>
    <xdr:to>
      <xdr:col>15</xdr:col>
      <xdr:colOff>231775</xdr:colOff>
      <xdr:row>55</xdr:row>
      <xdr:rowOff>109314</xdr:rowOff>
    </xdr:to>
    <xdr:sp macro="" textlink="">
      <xdr:nvSpPr>
        <xdr:cNvPr id="351" name="フローチャート : 判断 350"/>
        <xdr:cNvSpPr/>
      </xdr:nvSpPr>
      <xdr:spPr>
        <a:xfrm>
          <a:off x="10426700" y="943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105377</xdr:rowOff>
    </xdr:from>
    <xdr:to>
      <xdr:col>14</xdr:col>
      <xdr:colOff>28575</xdr:colOff>
      <xdr:row>57</xdr:row>
      <xdr:rowOff>105965</xdr:rowOff>
    </xdr:to>
    <xdr:cxnSp macro="">
      <xdr:nvCxnSpPr>
        <xdr:cNvPr id="352" name="直線コネクタ 351"/>
        <xdr:cNvCxnSpPr/>
      </xdr:nvCxnSpPr>
      <xdr:spPr>
        <a:xfrm flipV="1">
          <a:off x="8750300" y="9535127"/>
          <a:ext cx="889000" cy="3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36550</xdr:rowOff>
    </xdr:from>
    <xdr:to>
      <xdr:col>14</xdr:col>
      <xdr:colOff>79375</xdr:colOff>
      <xdr:row>56</xdr:row>
      <xdr:rowOff>138150</xdr:rowOff>
    </xdr:to>
    <xdr:sp macro="" textlink="">
      <xdr:nvSpPr>
        <xdr:cNvPr id="353" name="フローチャート : 判断 352"/>
        <xdr:cNvSpPr/>
      </xdr:nvSpPr>
      <xdr:spPr>
        <a:xfrm>
          <a:off x="9588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129277</xdr:rowOff>
    </xdr:from>
    <xdr:ext cx="534377" cy="259045"/>
    <xdr:sp macro="" textlink="">
      <xdr:nvSpPr>
        <xdr:cNvPr id="354" name="テキスト ボックス 353"/>
        <xdr:cNvSpPr txBox="1"/>
      </xdr:nvSpPr>
      <xdr:spPr>
        <a:xfrm>
          <a:off x="9372111" y="97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105965</xdr:rowOff>
    </xdr:from>
    <xdr:to>
      <xdr:col>12</xdr:col>
      <xdr:colOff>511175</xdr:colOff>
      <xdr:row>57</xdr:row>
      <xdr:rowOff>165532</xdr:rowOff>
    </xdr:to>
    <xdr:cxnSp macro="">
      <xdr:nvCxnSpPr>
        <xdr:cNvPr id="355" name="直線コネクタ 354"/>
        <xdr:cNvCxnSpPr/>
      </xdr:nvCxnSpPr>
      <xdr:spPr>
        <a:xfrm flipV="1">
          <a:off x="7861300" y="9878615"/>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58986</xdr:rowOff>
    </xdr:from>
    <xdr:to>
      <xdr:col>12</xdr:col>
      <xdr:colOff>561975</xdr:colOff>
      <xdr:row>56</xdr:row>
      <xdr:rowOff>160586</xdr:rowOff>
    </xdr:to>
    <xdr:sp macro="" textlink="">
      <xdr:nvSpPr>
        <xdr:cNvPr id="356" name="フローチャート : 判断 355"/>
        <xdr:cNvSpPr/>
      </xdr:nvSpPr>
      <xdr:spPr>
        <a:xfrm>
          <a:off x="8699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5663</xdr:rowOff>
    </xdr:from>
    <xdr:ext cx="534377" cy="259045"/>
    <xdr:sp macro="" textlink="">
      <xdr:nvSpPr>
        <xdr:cNvPr id="357" name="テキスト ボックス 356"/>
        <xdr:cNvSpPr txBox="1"/>
      </xdr:nvSpPr>
      <xdr:spPr>
        <a:xfrm>
          <a:off x="8483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144076</xdr:rowOff>
    </xdr:from>
    <xdr:to>
      <xdr:col>11</xdr:col>
      <xdr:colOff>307975</xdr:colOff>
      <xdr:row>57</xdr:row>
      <xdr:rowOff>165532</xdr:rowOff>
    </xdr:to>
    <xdr:cxnSp macro="">
      <xdr:nvCxnSpPr>
        <xdr:cNvPr id="358" name="直線コネクタ 357"/>
        <xdr:cNvCxnSpPr/>
      </xdr:nvCxnSpPr>
      <xdr:spPr>
        <a:xfrm>
          <a:off x="6972300" y="9916726"/>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96836</xdr:rowOff>
    </xdr:from>
    <xdr:to>
      <xdr:col>11</xdr:col>
      <xdr:colOff>358775</xdr:colOff>
      <xdr:row>57</xdr:row>
      <xdr:rowOff>26986</xdr:rowOff>
    </xdr:to>
    <xdr:sp macro="" textlink="">
      <xdr:nvSpPr>
        <xdr:cNvPr id="359" name="フローチャート : 判断 358"/>
        <xdr:cNvSpPr/>
      </xdr:nvSpPr>
      <xdr:spPr>
        <a:xfrm>
          <a:off x="7810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43513</xdr:rowOff>
    </xdr:from>
    <xdr:ext cx="534377" cy="259045"/>
    <xdr:sp macro="" textlink="">
      <xdr:nvSpPr>
        <xdr:cNvPr id="360" name="テキスト ボックス 359"/>
        <xdr:cNvSpPr txBox="1"/>
      </xdr:nvSpPr>
      <xdr:spPr>
        <a:xfrm>
          <a:off x="7594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104216</xdr:rowOff>
    </xdr:from>
    <xdr:to>
      <xdr:col>10</xdr:col>
      <xdr:colOff>155575</xdr:colOff>
      <xdr:row>57</xdr:row>
      <xdr:rowOff>34366</xdr:rowOff>
    </xdr:to>
    <xdr:sp macro="" textlink="">
      <xdr:nvSpPr>
        <xdr:cNvPr id="361" name="フローチャート : 判断 360"/>
        <xdr:cNvSpPr/>
      </xdr:nvSpPr>
      <xdr:spPr>
        <a:xfrm>
          <a:off x="6921500" y="970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50893</xdr:rowOff>
    </xdr:from>
    <xdr:ext cx="534377" cy="259045"/>
    <xdr:sp macro="" textlink="">
      <xdr:nvSpPr>
        <xdr:cNvPr id="362" name="テキスト ボックス 361"/>
        <xdr:cNvSpPr txBox="1"/>
      </xdr:nvSpPr>
      <xdr:spPr>
        <a:xfrm>
          <a:off x="6705111" y="94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152157</xdr:rowOff>
    </xdr:from>
    <xdr:to>
      <xdr:col>15</xdr:col>
      <xdr:colOff>231775</xdr:colOff>
      <xdr:row>56</xdr:row>
      <xdr:rowOff>82307</xdr:rowOff>
    </xdr:to>
    <xdr:sp macro="" textlink="">
      <xdr:nvSpPr>
        <xdr:cNvPr id="368" name="円/楕円 367"/>
        <xdr:cNvSpPr/>
      </xdr:nvSpPr>
      <xdr:spPr>
        <a:xfrm>
          <a:off x="10426700" y="95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130584</xdr:rowOff>
    </xdr:from>
    <xdr:ext cx="534377" cy="259045"/>
    <xdr:sp macro="" textlink="">
      <xdr:nvSpPr>
        <xdr:cNvPr id="369" name="農林水産業費該当値テキスト"/>
        <xdr:cNvSpPr txBox="1"/>
      </xdr:nvSpPr>
      <xdr:spPr>
        <a:xfrm>
          <a:off x="10528300" y="95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54577</xdr:rowOff>
    </xdr:from>
    <xdr:to>
      <xdr:col>14</xdr:col>
      <xdr:colOff>79375</xdr:colOff>
      <xdr:row>55</xdr:row>
      <xdr:rowOff>156177</xdr:rowOff>
    </xdr:to>
    <xdr:sp macro="" textlink="">
      <xdr:nvSpPr>
        <xdr:cNvPr id="370" name="円/楕円 369"/>
        <xdr:cNvSpPr/>
      </xdr:nvSpPr>
      <xdr:spPr>
        <a:xfrm>
          <a:off x="9588500" y="9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1254</xdr:rowOff>
    </xdr:from>
    <xdr:ext cx="534377" cy="259045"/>
    <xdr:sp macro="" textlink="">
      <xdr:nvSpPr>
        <xdr:cNvPr id="371" name="テキスト ボックス 370"/>
        <xdr:cNvSpPr txBox="1"/>
      </xdr:nvSpPr>
      <xdr:spPr>
        <a:xfrm>
          <a:off x="9372111" y="925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55165</xdr:rowOff>
    </xdr:from>
    <xdr:to>
      <xdr:col>12</xdr:col>
      <xdr:colOff>561975</xdr:colOff>
      <xdr:row>57</xdr:row>
      <xdr:rowOff>156765</xdr:rowOff>
    </xdr:to>
    <xdr:sp macro="" textlink="">
      <xdr:nvSpPr>
        <xdr:cNvPr id="372" name="円/楕円 371"/>
        <xdr:cNvSpPr/>
      </xdr:nvSpPr>
      <xdr:spPr>
        <a:xfrm>
          <a:off x="8699500" y="98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147892</xdr:rowOff>
    </xdr:from>
    <xdr:ext cx="534377" cy="259045"/>
    <xdr:sp macro="" textlink="">
      <xdr:nvSpPr>
        <xdr:cNvPr id="373" name="テキスト ボックス 372"/>
        <xdr:cNvSpPr txBox="1"/>
      </xdr:nvSpPr>
      <xdr:spPr>
        <a:xfrm>
          <a:off x="8483111" y="9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114732</xdr:rowOff>
    </xdr:from>
    <xdr:to>
      <xdr:col>11</xdr:col>
      <xdr:colOff>358775</xdr:colOff>
      <xdr:row>58</xdr:row>
      <xdr:rowOff>44882</xdr:rowOff>
    </xdr:to>
    <xdr:sp macro="" textlink="">
      <xdr:nvSpPr>
        <xdr:cNvPr id="374" name="円/楕円 373"/>
        <xdr:cNvSpPr/>
      </xdr:nvSpPr>
      <xdr:spPr>
        <a:xfrm>
          <a:off x="7810500" y="98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36009</xdr:rowOff>
    </xdr:from>
    <xdr:ext cx="469744" cy="259045"/>
    <xdr:sp macro="" textlink="">
      <xdr:nvSpPr>
        <xdr:cNvPr id="375" name="テキスト ボックス 374"/>
        <xdr:cNvSpPr txBox="1"/>
      </xdr:nvSpPr>
      <xdr:spPr>
        <a:xfrm>
          <a:off x="7626427" y="99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93276</xdr:rowOff>
    </xdr:from>
    <xdr:to>
      <xdr:col>10</xdr:col>
      <xdr:colOff>155575</xdr:colOff>
      <xdr:row>58</xdr:row>
      <xdr:rowOff>23426</xdr:rowOff>
    </xdr:to>
    <xdr:sp macro="" textlink="">
      <xdr:nvSpPr>
        <xdr:cNvPr id="376" name="円/楕円 375"/>
        <xdr:cNvSpPr/>
      </xdr:nvSpPr>
      <xdr:spPr>
        <a:xfrm>
          <a:off x="6921500" y="98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14553</xdr:rowOff>
    </xdr:from>
    <xdr:ext cx="469744" cy="259045"/>
    <xdr:sp macro="" textlink="">
      <xdr:nvSpPr>
        <xdr:cNvPr id="377" name="テキスト ボックス 376"/>
        <xdr:cNvSpPr txBox="1"/>
      </xdr:nvSpPr>
      <xdr:spPr>
        <a:xfrm>
          <a:off x="6737427" y="99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77978</xdr:rowOff>
    </xdr:from>
    <xdr:to>
      <xdr:col>15</xdr:col>
      <xdr:colOff>180340</xdr:colOff>
      <xdr:row>77</xdr:row>
      <xdr:rowOff>101203</xdr:rowOff>
    </xdr:to>
    <xdr:cxnSp macro="">
      <xdr:nvCxnSpPr>
        <xdr:cNvPr id="399" name="直線コネクタ 398"/>
        <xdr:cNvCxnSpPr/>
      </xdr:nvCxnSpPr>
      <xdr:spPr>
        <a:xfrm flipV="1">
          <a:off x="10475595" y="12079478"/>
          <a:ext cx="1270" cy="1223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105030</xdr:rowOff>
    </xdr:from>
    <xdr:ext cx="469744" cy="259045"/>
    <xdr:sp macro="" textlink="">
      <xdr:nvSpPr>
        <xdr:cNvPr id="400" name="商工費最小値テキスト"/>
        <xdr:cNvSpPr txBox="1"/>
      </xdr:nvSpPr>
      <xdr:spPr>
        <a:xfrm>
          <a:off x="10528300" y="1330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a:t>
          </a:r>
          <a:endParaRPr kumimoji="1" lang="ja-JP" altLang="en-US" sz="1000" b="1">
            <a:latin typeface="ＭＳ Ｐゴシック"/>
          </a:endParaRPr>
        </a:p>
      </xdr:txBody>
    </xdr:sp>
    <xdr:clientData/>
  </xdr:oneCellAnchor>
  <xdr:twoCellAnchor>
    <xdr:from>
      <xdr:col>15</xdr:col>
      <xdr:colOff>92075</xdr:colOff>
      <xdr:row>77</xdr:row>
      <xdr:rowOff>101203</xdr:rowOff>
    </xdr:from>
    <xdr:to>
      <xdr:col>15</xdr:col>
      <xdr:colOff>269875</xdr:colOff>
      <xdr:row>77</xdr:row>
      <xdr:rowOff>101203</xdr:rowOff>
    </xdr:to>
    <xdr:cxnSp macro="">
      <xdr:nvCxnSpPr>
        <xdr:cNvPr id="401" name="直線コネクタ 400"/>
        <xdr:cNvCxnSpPr/>
      </xdr:nvCxnSpPr>
      <xdr:spPr>
        <a:xfrm>
          <a:off x="10388600" y="133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24655</xdr:rowOff>
    </xdr:from>
    <xdr:ext cx="534377" cy="259045"/>
    <xdr:sp macro="" textlink="">
      <xdr:nvSpPr>
        <xdr:cNvPr id="402" name="商工費最大値テキスト"/>
        <xdr:cNvSpPr txBox="1"/>
      </xdr:nvSpPr>
      <xdr:spPr>
        <a:xfrm>
          <a:off x="10528300" y="1185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31,350</a:t>
          </a:r>
          <a:endParaRPr kumimoji="1" lang="ja-JP" altLang="en-US" sz="1000" b="1">
            <a:latin typeface="ＭＳ Ｐゴシック"/>
          </a:endParaRPr>
        </a:p>
      </xdr:txBody>
    </xdr:sp>
    <xdr:clientData/>
  </xdr:oneCellAnchor>
  <xdr:twoCellAnchor>
    <xdr:from>
      <xdr:col>15</xdr:col>
      <xdr:colOff>92075</xdr:colOff>
      <xdr:row>70</xdr:row>
      <xdr:rowOff>77978</xdr:rowOff>
    </xdr:from>
    <xdr:to>
      <xdr:col>15</xdr:col>
      <xdr:colOff>269875</xdr:colOff>
      <xdr:row>70</xdr:row>
      <xdr:rowOff>77978</xdr:rowOff>
    </xdr:to>
    <xdr:cxnSp macro="">
      <xdr:nvCxnSpPr>
        <xdr:cNvPr id="403" name="直線コネクタ 402"/>
        <xdr:cNvCxnSpPr/>
      </xdr:nvCxnSpPr>
      <xdr:spPr>
        <a:xfrm>
          <a:off x="10388600" y="1207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3409</xdr:rowOff>
    </xdr:from>
    <xdr:to>
      <xdr:col>15</xdr:col>
      <xdr:colOff>180975</xdr:colOff>
      <xdr:row>77</xdr:row>
      <xdr:rowOff>21560</xdr:rowOff>
    </xdr:to>
    <xdr:cxnSp macro="">
      <xdr:nvCxnSpPr>
        <xdr:cNvPr id="404" name="直線コネクタ 403"/>
        <xdr:cNvCxnSpPr/>
      </xdr:nvCxnSpPr>
      <xdr:spPr>
        <a:xfrm flipV="1">
          <a:off x="9639300" y="13205059"/>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159829</xdr:rowOff>
    </xdr:from>
    <xdr:ext cx="534377" cy="259045"/>
    <xdr:sp macro="" textlink="">
      <xdr:nvSpPr>
        <xdr:cNvPr id="405" name="商工費平均値テキスト"/>
        <xdr:cNvSpPr txBox="1"/>
      </xdr:nvSpPr>
      <xdr:spPr>
        <a:xfrm>
          <a:off x="10528300" y="126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136952</xdr:rowOff>
    </xdr:from>
    <xdr:to>
      <xdr:col>15</xdr:col>
      <xdr:colOff>231775</xdr:colOff>
      <xdr:row>75</xdr:row>
      <xdr:rowOff>67102</xdr:rowOff>
    </xdr:to>
    <xdr:sp macro="" textlink="">
      <xdr:nvSpPr>
        <xdr:cNvPr id="406" name="フローチャート : 判断 405"/>
        <xdr:cNvSpPr/>
      </xdr:nvSpPr>
      <xdr:spPr>
        <a:xfrm>
          <a:off x="104267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21560</xdr:rowOff>
    </xdr:from>
    <xdr:to>
      <xdr:col>14</xdr:col>
      <xdr:colOff>28575</xdr:colOff>
      <xdr:row>77</xdr:row>
      <xdr:rowOff>34956</xdr:rowOff>
    </xdr:to>
    <xdr:cxnSp macro="">
      <xdr:nvCxnSpPr>
        <xdr:cNvPr id="407" name="直線コネクタ 406"/>
        <xdr:cNvCxnSpPr/>
      </xdr:nvCxnSpPr>
      <xdr:spPr>
        <a:xfrm flipV="1">
          <a:off x="8750300" y="13223210"/>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98135</xdr:rowOff>
    </xdr:from>
    <xdr:to>
      <xdr:col>14</xdr:col>
      <xdr:colOff>79375</xdr:colOff>
      <xdr:row>76</xdr:row>
      <xdr:rowOff>28285</xdr:rowOff>
    </xdr:to>
    <xdr:sp macro="" textlink="">
      <xdr:nvSpPr>
        <xdr:cNvPr id="408" name="フローチャート : 判断 407"/>
        <xdr:cNvSpPr/>
      </xdr:nvSpPr>
      <xdr:spPr>
        <a:xfrm>
          <a:off x="9588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44812</xdr:rowOff>
    </xdr:from>
    <xdr:ext cx="534377" cy="259045"/>
    <xdr:sp macro="" textlink="">
      <xdr:nvSpPr>
        <xdr:cNvPr id="409" name="テキスト ボックス 408"/>
        <xdr:cNvSpPr txBox="1"/>
      </xdr:nvSpPr>
      <xdr:spPr>
        <a:xfrm>
          <a:off x="9372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34956</xdr:rowOff>
    </xdr:from>
    <xdr:to>
      <xdr:col>12</xdr:col>
      <xdr:colOff>511175</xdr:colOff>
      <xdr:row>77</xdr:row>
      <xdr:rowOff>65588</xdr:rowOff>
    </xdr:to>
    <xdr:cxnSp macro="">
      <xdr:nvCxnSpPr>
        <xdr:cNvPr id="410" name="直線コネクタ 409"/>
        <xdr:cNvCxnSpPr/>
      </xdr:nvCxnSpPr>
      <xdr:spPr>
        <a:xfrm flipV="1">
          <a:off x="7861300" y="1323660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100604</xdr:rowOff>
    </xdr:from>
    <xdr:to>
      <xdr:col>12</xdr:col>
      <xdr:colOff>561975</xdr:colOff>
      <xdr:row>76</xdr:row>
      <xdr:rowOff>30755</xdr:rowOff>
    </xdr:to>
    <xdr:sp macro="" textlink="">
      <xdr:nvSpPr>
        <xdr:cNvPr id="411" name="フローチャート : 判断 410"/>
        <xdr:cNvSpPr/>
      </xdr:nvSpPr>
      <xdr:spPr>
        <a:xfrm>
          <a:off x="8699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47281</xdr:rowOff>
    </xdr:from>
    <xdr:ext cx="534377" cy="259045"/>
    <xdr:sp macro="" textlink="">
      <xdr:nvSpPr>
        <xdr:cNvPr id="412" name="テキスト ボックス 411"/>
        <xdr:cNvSpPr txBox="1"/>
      </xdr:nvSpPr>
      <xdr:spPr>
        <a:xfrm>
          <a:off x="8483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65588</xdr:rowOff>
    </xdr:from>
    <xdr:to>
      <xdr:col>11</xdr:col>
      <xdr:colOff>307975</xdr:colOff>
      <xdr:row>77</xdr:row>
      <xdr:rowOff>123972</xdr:rowOff>
    </xdr:to>
    <xdr:cxnSp macro="">
      <xdr:nvCxnSpPr>
        <xdr:cNvPr id="413" name="直線コネクタ 412"/>
        <xdr:cNvCxnSpPr/>
      </xdr:nvCxnSpPr>
      <xdr:spPr>
        <a:xfrm flipV="1">
          <a:off x="6972300" y="13267238"/>
          <a:ext cx="889000" cy="5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94707</xdr:rowOff>
    </xdr:from>
    <xdr:to>
      <xdr:col>11</xdr:col>
      <xdr:colOff>358775</xdr:colOff>
      <xdr:row>76</xdr:row>
      <xdr:rowOff>24857</xdr:rowOff>
    </xdr:to>
    <xdr:sp macro="" textlink="">
      <xdr:nvSpPr>
        <xdr:cNvPr id="414" name="フローチャート : 判断 413"/>
        <xdr:cNvSpPr/>
      </xdr:nvSpPr>
      <xdr:spPr>
        <a:xfrm>
          <a:off x="7810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41384</xdr:rowOff>
    </xdr:from>
    <xdr:ext cx="534377" cy="259045"/>
    <xdr:sp macro="" textlink="">
      <xdr:nvSpPr>
        <xdr:cNvPr id="415" name="テキスト ボックス 414"/>
        <xdr:cNvSpPr txBox="1"/>
      </xdr:nvSpPr>
      <xdr:spPr>
        <a:xfrm>
          <a:off x="7594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67046</xdr:rowOff>
    </xdr:from>
    <xdr:to>
      <xdr:col>10</xdr:col>
      <xdr:colOff>155575</xdr:colOff>
      <xdr:row>75</xdr:row>
      <xdr:rowOff>168646</xdr:rowOff>
    </xdr:to>
    <xdr:sp macro="" textlink="">
      <xdr:nvSpPr>
        <xdr:cNvPr id="416" name="フローチャート : 判断 415"/>
        <xdr:cNvSpPr/>
      </xdr:nvSpPr>
      <xdr:spPr>
        <a:xfrm>
          <a:off x="6921500" y="129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13723</xdr:rowOff>
    </xdr:from>
    <xdr:ext cx="534377" cy="259045"/>
    <xdr:sp macro="" textlink="">
      <xdr:nvSpPr>
        <xdr:cNvPr id="417" name="テキスト ボックス 416"/>
        <xdr:cNvSpPr txBox="1"/>
      </xdr:nvSpPr>
      <xdr:spPr>
        <a:xfrm>
          <a:off x="6705111" y="127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124059</xdr:rowOff>
    </xdr:from>
    <xdr:to>
      <xdr:col>15</xdr:col>
      <xdr:colOff>231775</xdr:colOff>
      <xdr:row>77</xdr:row>
      <xdr:rowOff>54209</xdr:rowOff>
    </xdr:to>
    <xdr:sp macro="" textlink="">
      <xdr:nvSpPr>
        <xdr:cNvPr id="423" name="円/楕円 422"/>
        <xdr:cNvSpPr/>
      </xdr:nvSpPr>
      <xdr:spPr>
        <a:xfrm>
          <a:off x="10426700" y="131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38986</xdr:rowOff>
    </xdr:from>
    <xdr:ext cx="469744" cy="259045"/>
    <xdr:sp macro="" textlink="">
      <xdr:nvSpPr>
        <xdr:cNvPr id="424" name="商工費該当値テキスト"/>
        <xdr:cNvSpPr txBox="1"/>
      </xdr:nvSpPr>
      <xdr:spPr>
        <a:xfrm>
          <a:off x="10528300" y="1306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142210</xdr:rowOff>
    </xdr:from>
    <xdr:to>
      <xdr:col>14</xdr:col>
      <xdr:colOff>79375</xdr:colOff>
      <xdr:row>77</xdr:row>
      <xdr:rowOff>72360</xdr:rowOff>
    </xdr:to>
    <xdr:sp macro="" textlink="">
      <xdr:nvSpPr>
        <xdr:cNvPr id="425" name="円/楕円 424"/>
        <xdr:cNvSpPr/>
      </xdr:nvSpPr>
      <xdr:spPr>
        <a:xfrm>
          <a:off x="9588500" y="131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63487</xdr:rowOff>
    </xdr:from>
    <xdr:ext cx="469744" cy="259045"/>
    <xdr:sp macro="" textlink="">
      <xdr:nvSpPr>
        <xdr:cNvPr id="426" name="テキスト ボックス 425"/>
        <xdr:cNvSpPr txBox="1"/>
      </xdr:nvSpPr>
      <xdr:spPr>
        <a:xfrm>
          <a:off x="9404427" y="132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155606</xdr:rowOff>
    </xdr:from>
    <xdr:to>
      <xdr:col>12</xdr:col>
      <xdr:colOff>561975</xdr:colOff>
      <xdr:row>77</xdr:row>
      <xdr:rowOff>85756</xdr:rowOff>
    </xdr:to>
    <xdr:sp macro="" textlink="">
      <xdr:nvSpPr>
        <xdr:cNvPr id="427" name="円/楕円 426"/>
        <xdr:cNvSpPr/>
      </xdr:nvSpPr>
      <xdr:spPr>
        <a:xfrm>
          <a:off x="8699500" y="131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76883</xdr:rowOff>
    </xdr:from>
    <xdr:ext cx="469744" cy="259045"/>
    <xdr:sp macro="" textlink="">
      <xdr:nvSpPr>
        <xdr:cNvPr id="428" name="テキスト ボックス 427"/>
        <xdr:cNvSpPr txBox="1"/>
      </xdr:nvSpPr>
      <xdr:spPr>
        <a:xfrm>
          <a:off x="8515427" y="132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14788</xdr:rowOff>
    </xdr:from>
    <xdr:to>
      <xdr:col>11</xdr:col>
      <xdr:colOff>358775</xdr:colOff>
      <xdr:row>77</xdr:row>
      <xdr:rowOff>116388</xdr:rowOff>
    </xdr:to>
    <xdr:sp macro="" textlink="">
      <xdr:nvSpPr>
        <xdr:cNvPr id="429" name="円/楕円 428"/>
        <xdr:cNvSpPr/>
      </xdr:nvSpPr>
      <xdr:spPr>
        <a:xfrm>
          <a:off x="7810500" y="132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107515</xdr:rowOff>
    </xdr:from>
    <xdr:ext cx="469744" cy="259045"/>
    <xdr:sp macro="" textlink="">
      <xdr:nvSpPr>
        <xdr:cNvPr id="430" name="テキスト ボックス 429"/>
        <xdr:cNvSpPr txBox="1"/>
      </xdr:nvSpPr>
      <xdr:spPr>
        <a:xfrm>
          <a:off x="7626427" y="133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73172</xdr:rowOff>
    </xdr:from>
    <xdr:to>
      <xdr:col>10</xdr:col>
      <xdr:colOff>155575</xdr:colOff>
      <xdr:row>78</xdr:row>
      <xdr:rowOff>3322</xdr:rowOff>
    </xdr:to>
    <xdr:sp macro="" textlink="">
      <xdr:nvSpPr>
        <xdr:cNvPr id="431" name="円/楕円 430"/>
        <xdr:cNvSpPr/>
      </xdr:nvSpPr>
      <xdr:spPr>
        <a:xfrm>
          <a:off x="6921500" y="132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165899</xdr:rowOff>
    </xdr:from>
    <xdr:ext cx="469744" cy="259045"/>
    <xdr:sp macro="" textlink="">
      <xdr:nvSpPr>
        <xdr:cNvPr id="432" name="テキスト ボックス 431"/>
        <xdr:cNvSpPr txBox="1"/>
      </xdr:nvSpPr>
      <xdr:spPr>
        <a:xfrm>
          <a:off x="6737427" y="1336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120726</xdr:rowOff>
    </xdr:from>
    <xdr:to>
      <xdr:col>15</xdr:col>
      <xdr:colOff>180340</xdr:colOff>
      <xdr:row>99</xdr:row>
      <xdr:rowOff>89408</xdr:rowOff>
    </xdr:to>
    <xdr:cxnSp macro="">
      <xdr:nvCxnSpPr>
        <xdr:cNvPr id="459" name="直線コネクタ 458"/>
        <xdr:cNvCxnSpPr/>
      </xdr:nvCxnSpPr>
      <xdr:spPr>
        <a:xfrm flipV="1">
          <a:off x="10475595" y="15551226"/>
          <a:ext cx="1270" cy="1511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93235</xdr:rowOff>
    </xdr:from>
    <xdr:ext cx="534377" cy="259045"/>
    <xdr:sp macro="" textlink="">
      <xdr:nvSpPr>
        <xdr:cNvPr id="460" name="土木費最小値テキスト"/>
        <xdr:cNvSpPr txBox="1"/>
      </xdr:nvSpPr>
      <xdr:spPr>
        <a:xfrm>
          <a:off x="10528300" y="170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30,290</a:t>
          </a:r>
          <a:endParaRPr kumimoji="1" lang="ja-JP" altLang="en-US" sz="1000" b="1">
            <a:latin typeface="ＭＳ Ｐゴシック"/>
          </a:endParaRPr>
        </a:p>
      </xdr:txBody>
    </xdr:sp>
    <xdr:clientData/>
  </xdr:oneCellAnchor>
  <xdr:twoCellAnchor>
    <xdr:from>
      <xdr:col>15</xdr:col>
      <xdr:colOff>92075</xdr:colOff>
      <xdr:row>99</xdr:row>
      <xdr:rowOff>89408</xdr:rowOff>
    </xdr:from>
    <xdr:to>
      <xdr:col>15</xdr:col>
      <xdr:colOff>269875</xdr:colOff>
      <xdr:row>99</xdr:row>
      <xdr:rowOff>89408</xdr:rowOff>
    </xdr:to>
    <xdr:cxnSp macro="">
      <xdr:nvCxnSpPr>
        <xdr:cNvPr id="461" name="直線コネクタ 460"/>
        <xdr:cNvCxnSpPr/>
      </xdr:nvCxnSpPr>
      <xdr:spPr>
        <a:xfrm>
          <a:off x="10388600" y="1706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67403</xdr:rowOff>
    </xdr:from>
    <xdr:ext cx="534377" cy="259045"/>
    <xdr:sp macro="" textlink="">
      <xdr:nvSpPr>
        <xdr:cNvPr id="462" name="土木費最大値テキスト"/>
        <xdr:cNvSpPr txBox="1"/>
      </xdr:nvSpPr>
      <xdr:spPr>
        <a:xfrm>
          <a:off x="10528300" y="153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76,581</a:t>
          </a:r>
          <a:endParaRPr kumimoji="1" lang="ja-JP" altLang="en-US" sz="1000" b="1">
            <a:latin typeface="ＭＳ Ｐゴシック"/>
          </a:endParaRPr>
        </a:p>
      </xdr:txBody>
    </xdr:sp>
    <xdr:clientData/>
  </xdr:oneCellAnchor>
  <xdr:twoCellAnchor>
    <xdr:from>
      <xdr:col>15</xdr:col>
      <xdr:colOff>92075</xdr:colOff>
      <xdr:row>90</xdr:row>
      <xdr:rowOff>120726</xdr:rowOff>
    </xdr:from>
    <xdr:to>
      <xdr:col>15</xdr:col>
      <xdr:colOff>269875</xdr:colOff>
      <xdr:row>90</xdr:row>
      <xdr:rowOff>120726</xdr:rowOff>
    </xdr:to>
    <xdr:cxnSp macro="">
      <xdr:nvCxnSpPr>
        <xdr:cNvPr id="463" name="直線コネクタ 462"/>
        <xdr:cNvCxnSpPr/>
      </xdr:nvCxnSpPr>
      <xdr:spPr>
        <a:xfrm>
          <a:off x="10388600" y="1555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39345</xdr:rowOff>
    </xdr:from>
    <xdr:to>
      <xdr:col>15</xdr:col>
      <xdr:colOff>180975</xdr:colOff>
      <xdr:row>99</xdr:row>
      <xdr:rowOff>79218</xdr:rowOff>
    </xdr:to>
    <xdr:cxnSp macro="">
      <xdr:nvCxnSpPr>
        <xdr:cNvPr id="464" name="直線コネクタ 463"/>
        <xdr:cNvCxnSpPr/>
      </xdr:nvCxnSpPr>
      <xdr:spPr>
        <a:xfrm>
          <a:off x="9639300" y="17012895"/>
          <a:ext cx="8382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64523</xdr:rowOff>
    </xdr:from>
    <xdr:ext cx="534377" cy="259045"/>
    <xdr:sp macro="" textlink="">
      <xdr:nvSpPr>
        <xdr:cNvPr id="465" name="土木費平均値テキスト"/>
        <xdr:cNvSpPr txBox="1"/>
      </xdr:nvSpPr>
      <xdr:spPr>
        <a:xfrm>
          <a:off x="10528300" y="1635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41646</xdr:rowOff>
    </xdr:from>
    <xdr:to>
      <xdr:col>15</xdr:col>
      <xdr:colOff>231775</xdr:colOff>
      <xdr:row>96</xdr:row>
      <xdr:rowOff>143246</xdr:rowOff>
    </xdr:to>
    <xdr:sp macro="" textlink="">
      <xdr:nvSpPr>
        <xdr:cNvPr id="466" name="フローチャート : 判断 465"/>
        <xdr:cNvSpPr/>
      </xdr:nvSpPr>
      <xdr:spPr>
        <a:xfrm>
          <a:off x="10426700" y="1650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39345</xdr:rowOff>
    </xdr:from>
    <xdr:to>
      <xdr:col>14</xdr:col>
      <xdr:colOff>28575</xdr:colOff>
      <xdr:row>99</xdr:row>
      <xdr:rowOff>43067</xdr:rowOff>
    </xdr:to>
    <xdr:cxnSp macro="">
      <xdr:nvCxnSpPr>
        <xdr:cNvPr id="467" name="直線コネクタ 466"/>
        <xdr:cNvCxnSpPr/>
      </xdr:nvCxnSpPr>
      <xdr:spPr>
        <a:xfrm flipV="1">
          <a:off x="8750300" y="17012895"/>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2358</xdr:rowOff>
    </xdr:from>
    <xdr:to>
      <xdr:col>14</xdr:col>
      <xdr:colOff>79375</xdr:colOff>
      <xdr:row>96</xdr:row>
      <xdr:rowOff>103958</xdr:rowOff>
    </xdr:to>
    <xdr:sp macro="" textlink="">
      <xdr:nvSpPr>
        <xdr:cNvPr id="468" name="フローチャート : 判断 467"/>
        <xdr:cNvSpPr/>
      </xdr:nvSpPr>
      <xdr:spPr>
        <a:xfrm>
          <a:off x="9588500" y="164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120485</xdr:rowOff>
    </xdr:from>
    <xdr:ext cx="534377" cy="259045"/>
    <xdr:sp macro="" textlink="">
      <xdr:nvSpPr>
        <xdr:cNvPr id="469" name="テキスト ボックス 468"/>
        <xdr:cNvSpPr txBox="1"/>
      </xdr:nvSpPr>
      <xdr:spPr>
        <a:xfrm>
          <a:off x="9372111" y="162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78370</xdr:rowOff>
    </xdr:from>
    <xdr:to>
      <xdr:col>12</xdr:col>
      <xdr:colOff>511175</xdr:colOff>
      <xdr:row>99</xdr:row>
      <xdr:rowOff>43067</xdr:rowOff>
    </xdr:to>
    <xdr:cxnSp macro="">
      <xdr:nvCxnSpPr>
        <xdr:cNvPr id="470" name="直線コネクタ 469"/>
        <xdr:cNvCxnSpPr/>
      </xdr:nvCxnSpPr>
      <xdr:spPr>
        <a:xfrm>
          <a:off x="7861300" y="16880470"/>
          <a:ext cx="889000" cy="1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170380</xdr:rowOff>
    </xdr:from>
    <xdr:to>
      <xdr:col>12</xdr:col>
      <xdr:colOff>561975</xdr:colOff>
      <xdr:row>96</xdr:row>
      <xdr:rowOff>100530</xdr:rowOff>
    </xdr:to>
    <xdr:sp macro="" textlink="">
      <xdr:nvSpPr>
        <xdr:cNvPr id="471" name="フローチャート : 判断 470"/>
        <xdr:cNvSpPr/>
      </xdr:nvSpPr>
      <xdr:spPr>
        <a:xfrm>
          <a:off x="8699500" y="164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117057</xdr:rowOff>
    </xdr:from>
    <xdr:ext cx="534377" cy="259045"/>
    <xdr:sp macro="" textlink="">
      <xdr:nvSpPr>
        <xdr:cNvPr id="472" name="テキスト ボックス 471"/>
        <xdr:cNvSpPr txBox="1"/>
      </xdr:nvSpPr>
      <xdr:spPr>
        <a:xfrm>
          <a:off x="8483111" y="162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78370</xdr:rowOff>
    </xdr:from>
    <xdr:to>
      <xdr:col>11</xdr:col>
      <xdr:colOff>307975</xdr:colOff>
      <xdr:row>98</xdr:row>
      <xdr:rowOff>130784</xdr:rowOff>
    </xdr:to>
    <xdr:cxnSp macro="">
      <xdr:nvCxnSpPr>
        <xdr:cNvPr id="473" name="直線コネクタ 472"/>
        <xdr:cNvCxnSpPr/>
      </xdr:nvCxnSpPr>
      <xdr:spPr>
        <a:xfrm flipV="1">
          <a:off x="6972300" y="16880470"/>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164240</xdr:rowOff>
    </xdr:from>
    <xdr:to>
      <xdr:col>11</xdr:col>
      <xdr:colOff>358775</xdr:colOff>
      <xdr:row>97</xdr:row>
      <xdr:rowOff>94390</xdr:rowOff>
    </xdr:to>
    <xdr:sp macro="" textlink="">
      <xdr:nvSpPr>
        <xdr:cNvPr id="474" name="フローチャート : 判断 473"/>
        <xdr:cNvSpPr/>
      </xdr:nvSpPr>
      <xdr:spPr>
        <a:xfrm>
          <a:off x="7810500" y="1662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110917</xdr:rowOff>
    </xdr:from>
    <xdr:ext cx="534377" cy="259045"/>
    <xdr:sp macro="" textlink="">
      <xdr:nvSpPr>
        <xdr:cNvPr id="475" name="テキスト ボックス 474"/>
        <xdr:cNvSpPr txBox="1"/>
      </xdr:nvSpPr>
      <xdr:spPr>
        <a:xfrm>
          <a:off x="7594111" y="163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113883</xdr:rowOff>
    </xdr:from>
    <xdr:to>
      <xdr:col>10</xdr:col>
      <xdr:colOff>155575</xdr:colOff>
      <xdr:row>97</xdr:row>
      <xdr:rowOff>44033</xdr:rowOff>
    </xdr:to>
    <xdr:sp macro="" textlink="">
      <xdr:nvSpPr>
        <xdr:cNvPr id="476" name="フローチャート : 判断 475"/>
        <xdr:cNvSpPr/>
      </xdr:nvSpPr>
      <xdr:spPr>
        <a:xfrm>
          <a:off x="6921500" y="1657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60560</xdr:rowOff>
    </xdr:from>
    <xdr:ext cx="534377" cy="259045"/>
    <xdr:sp macro="" textlink="">
      <xdr:nvSpPr>
        <xdr:cNvPr id="477" name="テキスト ボックス 476"/>
        <xdr:cNvSpPr txBox="1"/>
      </xdr:nvSpPr>
      <xdr:spPr>
        <a:xfrm>
          <a:off x="6705111" y="163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28418</xdr:rowOff>
    </xdr:from>
    <xdr:to>
      <xdr:col>15</xdr:col>
      <xdr:colOff>231775</xdr:colOff>
      <xdr:row>99</xdr:row>
      <xdr:rowOff>130018</xdr:rowOff>
    </xdr:to>
    <xdr:sp macro="" textlink="">
      <xdr:nvSpPr>
        <xdr:cNvPr id="483" name="円/楕円 482"/>
        <xdr:cNvSpPr/>
      </xdr:nvSpPr>
      <xdr:spPr>
        <a:xfrm>
          <a:off x="10426700" y="170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114795</xdr:rowOff>
    </xdr:from>
    <xdr:ext cx="534377" cy="259045"/>
    <xdr:sp macro="" textlink="">
      <xdr:nvSpPr>
        <xdr:cNvPr id="484" name="土木費該当値テキスト"/>
        <xdr:cNvSpPr txBox="1"/>
      </xdr:nvSpPr>
      <xdr:spPr>
        <a:xfrm>
          <a:off x="10528300" y="169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159995</xdr:rowOff>
    </xdr:from>
    <xdr:to>
      <xdr:col>14</xdr:col>
      <xdr:colOff>79375</xdr:colOff>
      <xdr:row>99</xdr:row>
      <xdr:rowOff>90145</xdr:rowOff>
    </xdr:to>
    <xdr:sp macro="" textlink="">
      <xdr:nvSpPr>
        <xdr:cNvPr id="485" name="円/楕円 484"/>
        <xdr:cNvSpPr/>
      </xdr:nvSpPr>
      <xdr:spPr>
        <a:xfrm>
          <a:off x="9588500" y="169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81272</xdr:rowOff>
    </xdr:from>
    <xdr:ext cx="534377" cy="259045"/>
    <xdr:sp macro="" textlink="">
      <xdr:nvSpPr>
        <xdr:cNvPr id="486" name="テキスト ボックス 485"/>
        <xdr:cNvSpPr txBox="1"/>
      </xdr:nvSpPr>
      <xdr:spPr>
        <a:xfrm>
          <a:off x="9372111" y="170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163717</xdr:rowOff>
    </xdr:from>
    <xdr:to>
      <xdr:col>12</xdr:col>
      <xdr:colOff>561975</xdr:colOff>
      <xdr:row>99</xdr:row>
      <xdr:rowOff>93867</xdr:rowOff>
    </xdr:to>
    <xdr:sp macro="" textlink="">
      <xdr:nvSpPr>
        <xdr:cNvPr id="487" name="円/楕円 486"/>
        <xdr:cNvSpPr/>
      </xdr:nvSpPr>
      <xdr:spPr>
        <a:xfrm>
          <a:off x="8699500" y="169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84994</xdr:rowOff>
    </xdr:from>
    <xdr:ext cx="534377" cy="259045"/>
    <xdr:sp macro="" textlink="">
      <xdr:nvSpPr>
        <xdr:cNvPr id="488" name="テキスト ボックス 487"/>
        <xdr:cNvSpPr txBox="1"/>
      </xdr:nvSpPr>
      <xdr:spPr>
        <a:xfrm>
          <a:off x="8483111" y="170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27570</xdr:rowOff>
    </xdr:from>
    <xdr:to>
      <xdr:col>11</xdr:col>
      <xdr:colOff>358775</xdr:colOff>
      <xdr:row>98</xdr:row>
      <xdr:rowOff>129170</xdr:rowOff>
    </xdr:to>
    <xdr:sp macro="" textlink="">
      <xdr:nvSpPr>
        <xdr:cNvPr id="489" name="円/楕円 488"/>
        <xdr:cNvSpPr/>
      </xdr:nvSpPr>
      <xdr:spPr>
        <a:xfrm>
          <a:off x="7810500" y="168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120297</xdr:rowOff>
    </xdr:from>
    <xdr:ext cx="534377" cy="259045"/>
    <xdr:sp macro="" textlink="">
      <xdr:nvSpPr>
        <xdr:cNvPr id="490" name="テキスト ボックス 489"/>
        <xdr:cNvSpPr txBox="1"/>
      </xdr:nvSpPr>
      <xdr:spPr>
        <a:xfrm>
          <a:off x="7594111" y="169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79984</xdr:rowOff>
    </xdr:from>
    <xdr:to>
      <xdr:col>10</xdr:col>
      <xdr:colOff>155575</xdr:colOff>
      <xdr:row>99</xdr:row>
      <xdr:rowOff>10134</xdr:rowOff>
    </xdr:to>
    <xdr:sp macro="" textlink="">
      <xdr:nvSpPr>
        <xdr:cNvPr id="491" name="円/楕円 490"/>
        <xdr:cNvSpPr/>
      </xdr:nvSpPr>
      <xdr:spPr>
        <a:xfrm>
          <a:off x="6921500" y="168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1261</xdr:rowOff>
    </xdr:from>
    <xdr:ext cx="534377" cy="259045"/>
    <xdr:sp macro="" textlink="">
      <xdr:nvSpPr>
        <xdr:cNvPr id="492" name="テキスト ボックス 491"/>
        <xdr:cNvSpPr txBox="1"/>
      </xdr:nvSpPr>
      <xdr:spPr>
        <a:xfrm>
          <a:off x="6705111" y="169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165577</xdr:rowOff>
    </xdr:from>
    <xdr:to>
      <xdr:col>23</xdr:col>
      <xdr:colOff>516889</xdr:colOff>
      <xdr:row>38</xdr:row>
      <xdr:rowOff>98827</xdr:rowOff>
    </xdr:to>
    <xdr:cxnSp macro="">
      <xdr:nvCxnSpPr>
        <xdr:cNvPr id="515" name="直線コネクタ 514"/>
        <xdr:cNvCxnSpPr/>
      </xdr:nvCxnSpPr>
      <xdr:spPr>
        <a:xfrm flipV="1">
          <a:off x="16317595" y="5480527"/>
          <a:ext cx="1269" cy="1133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102654</xdr:rowOff>
    </xdr:from>
    <xdr:ext cx="534377" cy="259045"/>
    <xdr:sp macro="" textlink="">
      <xdr:nvSpPr>
        <xdr:cNvPr id="516" name="消防費最小値テキスト"/>
        <xdr:cNvSpPr txBox="1"/>
      </xdr:nvSpPr>
      <xdr:spPr>
        <a:xfrm>
          <a:off x="16370300" y="66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a:t>
          </a:r>
          <a:endParaRPr kumimoji="1" lang="ja-JP" altLang="en-US" sz="1000" b="1">
            <a:latin typeface="ＭＳ Ｐゴシック"/>
          </a:endParaRPr>
        </a:p>
      </xdr:txBody>
    </xdr:sp>
    <xdr:clientData/>
  </xdr:oneCellAnchor>
  <xdr:twoCellAnchor>
    <xdr:from>
      <xdr:col>23</xdr:col>
      <xdr:colOff>428625</xdr:colOff>
      <xdr:row>38</xdr:row>
      <xdr:rowOff>98827</xdr:rowOff>
    </xdr:from>
    <xdr:to>
      <xdr:col>23</xdr:col>
      <xdr:colOff>606425</xdr:colOff>
      <xdr:row>38</xdr:row>
      <xdr:rowOff>98827</xdr:rowOff>
    </xdr:to>
    <xdr:cxnSp macro="">
      <xdr:nvCxnSpPr>
        <xdr:cNvPr id="517" name="直線コネクタ 516"/>
        <xdr:cNvCxnSpPr/>
      </xdr:nvCxnSpPr>
      <xdr:spPr>
        <a:xfrm>
          <a:off x="16230600" y="661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112254</xdr:rowOff>
    </xdr:from>
    <xdr:ext cx="534377" cy="259045"/>
    <xdr:sp macro="" textlink="">
      <xdr:nvSpPr>
        <xdr:cNvPr id="518" name="消防費最大値テキスト"/>
        <xdr:cNvSpPr txBox="1"/>
      </xdr:nvSpPr>
      <xdr:spPr>
        <a:xfrm>
          <a:off x="16370300" y="52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35,684</a:t>
          </a:r>
          <a:endParaRPr kumimoji="1" lang="ja-JP" altLang="en-US" sz="1000" b="1">
            <a:latin typeface="ＭＳ Ｐゴシック"/>
          </a:endParaRPr>
        </a:p>
      </xdr:txBody>
    </xdr:sp>
    <xdr:clientData/>
  </xdr:oneCellAnchor>
  <xdr:twoCellAnchor>
    <xdr:from>
      <xdr:col>23</xdr:col>
      <xdr:colOff>428625</xdr:colOff>
      <xdr:row>31</xdr:row>
      <xdr:rowOff>165577</xdr:rowOff>
    </xdr:from>
    <xdr:to>
      <xdr:col>23</xdr:col>
      <xdr:colOff>606425</xdr:colOff>
      <xdr:row>31</xdr:row>
      <xdr:rowOff>165577</xdr:rowOff>
    </xdr:to>
    <xdr:cxnSp macro="">
      <xdr:nvCxnSpPr>
        <xdr:cNvPr id="519" name="直線コネクタ 518"/>
        <xdr:cNvCxnSpPr/>
      </xdr:nvCxnSpPr>
      <xdr:spPr>
        <a:xfrm>
          <a:off x="16230600" y="548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171155</xdr:rowOff>
    </xdr:from>
    <xdr:to>
      <xdr:col>23</xdr:col>
      <xdr:colOff>517525</xdr:colOff>
      <xdr:row>38</xdr:row>
      <xdr:rowOff>17582</xdr:rowOff>
    </xdr:to>
    <xdr:cxnSp macro="">
      <xdr:nvCxnSpPr>
        <xdr:cNvPr id="520" name="直線コネクタ 519"/>
        <xdr:cNvCxnSpPr/>
      </xdr:nvCxnSpPr>
      <xdr:spPr>
        <a:xfrm flipV="1">
          <a:off x="15481300" y="6343355"/>
          <a:ext cx="838200" cy="18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125036</xdr:rowOff>
    </xdr:from>
    <xdr:ext cx="534377" cy="259045"/>
    <xdr:sp macro="" textlink="">
      <xdr:nvSpPr>
        <xdr:cNvPr id="521" name="消防費平均値テキスト"/>
        <xdr:cNvSpPr txBox="1"/>
      </xdr:nvSpPr>
      <xdr:spPr>
        <a:xfrm>
          <a:off x="16370300" y="5954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102159</xdr:rowOff>
    </xdr:from>
    <xdr:to>
      <xdr:col>23</xdr:col>
      <xdr:colOff>568325</xdr:colOff>
      <xdr:row>36</xdr:row>
      <xdr:rowOff>32309</xdr:rowOff>
    </xdr:to>
    <xdr:sp macro="" textlink="">
      <xdr:nvSpPr>
        <xdr:cNvPr id="522" name="フローチャート : 判断 521"/>
        <xdr:cNvSpPr/>
      </xdr:nvSpPr>
      <xdr:spPr>
        <a:xfrm>
          <a:off x="162687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148753</xdr:rowOff>
    </xdr:from>
    <xdr:to>
      <xdr:col>22</xdr:col>
      <xdr:colOff>365125</xdr:colOff>
      <xdr:row>38</xdr:row>
      <xdr:rowOff>17582</xdr:rowOff>
    </xdr:to>
    <xdr:cxnSp macro="">
      <xdr:nvCxnSpPr>
        <xdr:cNvPr id="523" name="直線コネクタ 522"/>
        <xdr:cNvCxnSpPr/>
      </xdr:nvCxnSpPr>
      <xdr:spPr>
        <a:xfrm>
          <a:off x="14592300" y="6320953"/>
          <a:ext cx="889000" cy="21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151719</xdr:rowOff>
    </xdr:from>
    <xdr:to>
      <xdr:col>22</xdr:col>
      <xdr:colOff>415925</xdr:colOff>
      <xdr:row>36</xdr:row>
      <xdr:rowOff>81869</xdr:rowOff>
    </xdr:to>
    <xdr:sp macro="" textlink="">
      <xdr:nvSpPr>
        <xdr:cNvPr id="524" name="フローチャート : 判断 523"/>
        <xdr:cNvSpPr/>
      </xdr:nvSpPr>
      <xdr:spPr>
        <a:xfrm>
          <a:off x="15430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98396</xdr:rowOff>
    </xdr:from>
    <xdr:ext cx="534377" cy="259045"/>
    <xdr:sp macro="" textlink="">
      <xdr:nvSpPr>
        <xdr:cNvPr id="525" name="テキスト ボックス 524"/>
        <xdr:cNvSpPr txBox="1"/>
      </xdr:nvSpPr>
      <xdr:spPr>
        <a:xfrm>
          <a:off x="15214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148753</xdr:rowOff>
    </xdr:from>
    <xdr:to>
      <xdr:col>21</xdr:col>
      <xdr:colOff>161925</xdr:colOff>
      <xdr:row>37</xdr:row>
      <xdr:rowOff>152684</xdr:rowOff>
    </xdr:to>
    <xdr:cxnSp macro="">
      <xdr:nvCxnSpPr>
        <xdr:cNvPr id="526" name="直線コネクタ 525"/>
        <xdr:cNvCxnSpPr/>
      </xdr:nvCxnSpPr>
      <xdr:spPr>
        <a:xfrm flipV="1">
          <a:off x="13703300" y="6320953"/>
          <a:ext cx="889000" cy="1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61697</xdr:rowOff>
    </xdr:from>
    <xdr:to>
      <xdr:col>21</xdr:col>
      <xdr:colOff>212725</xdr:colOff>
      <xdr:row>36</xdr:row>
      <xdr:rowOff>163297</xdr:rowOff>
    </xdr:to>
    <xdr:sp macro="" textlink="">
      <xdr:nvSpPr>
        <xdr:cNvPr id="527" name="フローチャート : 判断 526"/>
        <xdr:cNvSpPr/>
      </xdr:nvSpPr>
      <xdr:spPr>
        <a:xfrm>
          <a:off x="14541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8374</xdr:rowOff>
    </xdr:from>
    <xdr:ext cx="534377" cy="259045"/>
    <xdr:sp macro="" textlink="">
      <xdr:nvSpPr>
        <xdr:cNvPr id="528" name="テキスト ボックス 527"/>
        <xdr:cNvSpPr txBox="1"/>
      </xdr:nvSpPr>
      <xdr:spPr>
        <a:xfrm>
          <a:off x="14325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137231</xdr:rowOff>
    </xdr:from>
    <xdr:to>
      <xdr:col>19</xdr:col>
      <xdr:colOff>644525</xdr:colOff>
      <xdr:row>37</xdr:row>
      <xdr:rowOff>152684</xdr:rowOff>
    </xdr:to>
    <xdr:cxnSp macro="">
      <xdr:nvCxnSpPr>
        <xdr:cNvPr id="529" name="直線コネクタ 528"/>
        <xdr:cNvCxnSpPr/>
      </xdr:nvCxnSpPr>
      <xdr:spPr>
        <a:xfrm>
          <a:off x="12814300" y="6480881"/>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135763</xdr:rowOff>
    </xdr:from>
    <xdr:to>
      <xdr:col>20</xdr:col>
      <xdr:colOff>9525</xdr:colOff>
      <xdr:row>37</xdr:row>
      <xdr:rowOff>65913</xdr:rowOff>
    </xdr:to>
    <xdr:sp macro="" textlink="">
      <xdr:nvSpPr>
        <xdr:cNvPr id="530" name="フローチャート : 判断 529"/>
        <xdr:cNvSpPr/>
      </xdr:nvSpPr>
      <xdr:spPr>
        <a:xfrm>
          <a:off x="13652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82440</xdr:rowOff>
    </xdr:from>
    <xdr:ext cx="534377" cy="259045"/>
    <xdr:sp macro="" textlink="">
      <xdr:nvSpPr>
        <xdr:cNvPr id="531" name="テキスト ボックス 530"/>
        <xdr:cNvSpPr txBox="1"/>
      </xdr:nvSpPr>
      <xdr:spPr>
        <a:xfrm>
          <a:off x="13436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128631</xdr:rowOff>
    </xdr:from>
    <xdr:to>
      <xdr:col>18</xdr:col>
      <xdr:colOff>492125</xdr:colOff>
      <xdr:row>37</xdr:row>
      <xdr:rowOff>58781</xdr:rowOff>
    </xdr:to>
    <xdr:sp macro="" textlink="">
      <xdr:nvSpPr>
        <xdr:cNvPr id="532" name="フローチャート : 判断 531"/>
        <xdr:cNvSpPr/>
      </xdr:nvSpPr>
      <xdr:spPr>
        <a:xfrm>
          <a:off x="12763500" y="63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75308</xdr:rowOff>
    </xdr:from>
    <xdr:ext cx="534377" cy="259045"/>
    <xdr:sp macro="" textlink="">
      <xdr:nvSpPr>
        <xdr:cNvPr id="533" name="テキスト ボックス 532"/>
        <xdr:cNvSpPr txBox="1"/>
      </xdr:nvSpPr>
      <xdr:spPr>
        <a:xfrm>
          <a:off x="12547111" y="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120355</xdr:rowOff>
    </xdr:from>
    <xdr:to>
      <xdr:col>23</xdr:col>
      <xdr:colOff>568325</xdr:colOff>
      <xdr:row>37</xdr:row>
      <xdr:rowOff>50505</xdr:rowOff>
    </xdr:to>
    <xdr:sp macro="" textlink="">
      <xdr:nvSpPr>
        <xdr:cNvPr id="539" name="円/楕円 538"/>
        <xdr:cNvSpPr/>
      </xdr:nvSpPr>
      <xdr:spPr>
        <a:xfrm>
          <a:off x="16268700" y="6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98782</xdr:rowOff>
    </xdr:from>
    <xdr:ext cx="534377" cy="259045"/>
    <xdr:sp macro="" textlink="">
      <xdr:nvSpPr>
        <xdr:cNvPr id="540" name="消防費該当値テキスト"/>
        <xdr:cNvSpPr txBox="1"/>
      </xdr:nvSpPr>
      <xdr:spPr>
        <a:xfrm>
          <a:off x="16370300" y="62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138232</xdr:rowOff>
    </xdr:from>
    <xdr:to>
      <xdr:col>22</xdr:col>
      <xdr:colOff>415925</xdr:colOff>
      <xdr:row>38</xdr:row>
      <xdr:rowOff>68382</xdr:rowOff>
    </xdr:to>
    <xdr:sp macro="" textlink="">
      <xdr:nvSpPr>
        <xdr:cNvPr id="541" name="円/楕円 540"/>
        <xdr:cNvSpPr/>
      </xdr:nvSpPr>
      <xdr:spPr>
        <a:xfrm>
          <a:off x="15430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59509</xdr:rowOff>
    </xdr:from>
    <xdr:ext cx="534377" cy="259045"/>
    <xdr:sp macro="" textlink="">
      <xdr:nvSpPr>
        <xdr:cNvPr id="542" name="テキスト ボックス 541"/>
        <xdr:cNvSpPr txBox="1"/>
      </xdr:nvSpPr>
      <xdr:spPr>
        <a:xfrm>
          <a:off x="15214111" y="65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97953</xdr:rowOff>
    </xdr:from>
    <xdr:to>
      <xdr:col>21</xdr:col>
      <xdr:colOff>212725</xdr:colOff>
      <xdr:row>37</xdr:row>
      <xdr:rowOff>28103</xdr:rowOff>
    </xdr:to>
    <xdr:sp macro="" textlink="">
      <xdr:nvSpPr>
        <xdr:cNvPr id="543" name="円/楕円 542"/>
        <xdr:cNvSpPr/>
      </xdr:nvSpPr>
      <xdr:spPr>
        <a:xfrm>
          <a:off x="14541500" y="62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19230</xdr:rowOff>
    </xdr:from>
    <xdr:ext cx="534377" cy="259045"/>
    <xdr:sp macro="" textlink="">
      <xdr:nvSpPr>
        <xdr:cNvPr id="544" name="テキスト ボックス 543"/>
        <xdr:cNvSpPr txBox="1"/>
      </xdr:nvSpPr>
      <xdr:spPr>
        <a:xfrm>
          <a:off x="14325111" y="63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101884</xdr:rowOff>
    </xdr:from>
    <xdr:to>
      <xdr:col>20</xdr:col>
      <xdr:colOff>9525</xdr:colOff>
      <xdr:row>38</xdr:row>
      <xdr:rowOff>32034</xdr:rowOff>
    </xdr:to>
    <xdr:sp macro="" textlink="">
      <xdr:nvSpPr>
        <xdr:cNvPr id="545" name="円/楕円 544"/>
        <xdr:cNvSpPr/>
      </xdr:nvSpPr>
      <xdr:spPr>
        <a:xfrm>
          <a:off x="13652500" y="6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23161</xdr:rowOff>
    </xdr:from>
    <xdr:ext cx="534377" cy="259045"/>
    <xdr:sp macro="" textlink="">
      <xdr:nvSpPr>
        <xdr:cNvPr id="546" name="テキスト ボックス 545"/>
        <xdr:cNvSpPr txBox="1"/>
      </xdr:nvSpPr>
      <xdr:spPr>
        <a:xfrm>
          <a:off x="13436111" y="65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86431</xdr:rowOff>
    </xdr:from>
    <xdr:to>
      <xdr:col>18</xdr:col>
      <xdr:colOff>492125</xdr:colOff>
      <xdr:row>38</xdr:row>
      <xdr:rowOff>16581</xdr:rowOff>
    </xdr:to>
    <xdr:sp macro="" textlink="">
      <xdr:nvSpPr>
        <xdr:cNvPr id="547" name="円/楕円 546"/>
        <xdr:cNvSpPr/>
      </xdr:nvSpPr>
      <xdr:spPr>
        <a:xfrm>
          <a:off x="12763500" y="64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7708</xdr:rowOff>
    </xdr:from>
    <xdr:ext cx="534377" cy="259045"/>
    <xdr:sp macro="" textlink="">
      <xdr:nvSpPr>
        <xdr:cNvPr id="548" name="テキスト ボックス 547"/>
        <xdr:cNvSpPr txBox="1"/>
      </xdr:nvSpPr>
      <xdr:spPr>
        <a:xfrm>
          <a:off x="12547111" y="65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36513</xdr:rowOff>
    </xdr:from>
    <xdr:to>
      <xdr:col>23</xdr:col>
      <xdr:colOff>516889</xdr:colOff>
      <xdr:row>59</xdr:row>
      <xdr:rowOff>30582</xdr:rowOff>
    </xdr:to>
    <xdr:cxnSp macro="">
      <xdr:nvCxnSpPr>
        <xdr:cNvPr id="573" name="直線コネクタ 572"/>
        <xdr:cNvCxnSpPr/>
      </xdr:nvCxnSpPr>
      <xdr:spPr>
        <a:xfrm flipV="1">
          <a:off x="16317595" y="8609013"/>
          <a:ext cx="1269" cy="153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34409</xdr:rowOff>
    </xdr:from>
    <xdr:ext cx="534377" cy="259045"/>
    <xdr:sp macro="" textlink="">
      <xdr:nvSpPr>
        <xdr:cNvPr id="574" name="教育費最小値テキスト"/>
        <xdr:cNvSpPr txBox="1"/>
      </xdr:nvSpPr>
      <xdr:spPr>
        <a:xfrm>
          <a:off x="16370300"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31,092</a:t>
          </a:r>
          <a:endParaRPr kumimoji="1" lang="ja-JP" altLang="en-US" sz="1000" b="1">
            <a:latin typeface="ＭＳ Ｐゴシック"/>
          </a:endParaRPr>
        </a:p>
      </xdr:txBody>
    </xdr:sp>
    <xdr:clientData/>
  </xdr:oneCellAnchor>
  <xdr:twoCellAnchor>
    <xdr:from>
      <xdr:col>23</xdr:col>
      <xdr:colOff>428625</xdr:colOff>
      <xdr:row>59</xdr:row>
      <xdr:rowOff>30582</xdr:rowOff>
    </xdr:from>
    <xdr:to>
      <xdr:col>23</xdr:col>
      <xdr:colOff>606425</xdr:colOff>
      <xdr:row>59</xdr:row>
      <xdr:rowOff>30582</xdr:rowOff>
    </xdr:to>
    <xdr:cxnSp macro="">
      <xdr:nvCxnSpPr>
        <xdr:cNvPr id="575" name="直線コネクタ 574"/>
        <xdr:cNvCxnSpPr/>
      </xdr:nvCxnSpPr>
      <xdr:spPr>
        <a:xfrm>
          <a:off x="16230600" y="1014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154640</xdr:rowOff>
    </xdr:from>
    <xdr:ext cx="599010" cy="259045"/>
    <xdr:sp macro="" textlink="">
      <xdr:nvSpPr>
        <xdr:cNvPr id="576" name="教育費最大値テキスト"/>
        <xdr:cNvSpPr txBox="1"/>
      </xdr:nvSpPr>
      <xdr:spPr>
        <a:xfrm>
          <a:off x="16370300" y="838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152,125</a:t>
          </a:r>
          <a:endParaRPr kumimoji="1" lang="ja-JP" altLang="en-US" sz="1000" b="1">
            <a:latin typeface="ＭＳ Ｐゴシック"/>
          </a:endParaRPr>
        </a:p>
      </xdr:txBody>
    </xdr:sp>
    <xdr:clientData/>
  </xdr:oneCellAnchor>
  <xdr:twoCellAnchor>
    <xdr:from>
      <xdr:col>23</xdr:col>
      <xdr:colOff>428625</xdr:colOff>
      <xdr:row>50</xdr:row>
      <xdr:rowOff>36513</xdr:rowOff>
    </xdr:from>
    <xdr:to>
      <xdr:col>23</xdr:col>
      <xdr:colOff>606425</xdr:colOff>
      <xdr:row>50</xdr:row>
      <xdr:rowOff>36513</xdr:rowOff>
    </xdr:to>
    <xdr:cxnSp macro="">
      <xdr:nvCxnSpPr>
        <xdr:cNvPr id="577" name="直線コネクタ 576"/>
        <xdr:cNvCxnSpPr/>
      </xdr:nvCxnSpPr>
      <xdr:spPr>
        <a:xfrm>
          <a:off x="16230600" y="860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160185</xdr:rowOff>
    </xdr:from>
    <xdr:to>
      <xdr:col>23</xdr:col>
      <xdr:colOff>517525</xdr:colOff>
      <xdr:row>58</xdr:row>
      <xdr:rowOff>49962</xdr:rowOff>
    </xdr:to>
    <xdr:cxnSp macro="">
      <xdr:nvCxnSpPr>
        <xdr:cNvPr id="578" name="直線コネクタ 577"/>
        <xdr:cNvCxnSpPr/>
      </xdr:nvCxnSpPr>
      <xdr:spPr>
        <a:xfrm flipV="1">
          <a:off x="15481300" y="9761385"/>
          <a:ext cx="838200" cy="2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111244</xdr:rowOff>
    </xdr:from>
    <xdr:ext cx="534377" cy="259045"/>
    <xdr:sp macro="" textlink="">
      <xdr:nvSpPr>
        <xdr:cNvPr id="579" name="教育費平均値テキスト"/>
        <xdr:cNvSpPr txBox="1"/>
      </xdr:nvSpPr>
      <xdr:spPr>
        <a:xfrm>
          <a:off x="16370300" y="9712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132817</xdr:rowOff>
    </xdr:from>
    <xdr:to>
      <xdr:col>23</xdr:col>
      <xdr:colOff>568325</xdr:colOff>
      <xdr:row>57</xdr:row>
      <xdr:rowOff>62967</xdr:rowOff>
    </xdr:to>
    <xdr:sp macro="" textlink="">
      <xdr:nvSpPr>
        <xdr:cNvPr id="580" name="フローチャート : 判断 579"/>
        <xdr:cNvSpPr/>
      </xdr:nvSpPr>
      <xdr:spPr>
        <a:xfrm>
          <a:off x="16268700" y="973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27991</xdr:rowOff>
    </xdr:from>
    <xdr:to>
      <xdr:col>22</xdr:col>
      <xdr:colOff>365125</xdr:colOff>
      <xdr:row>58</xdr:row>
      <xdr:rowOff>49962</xdr:rowOff>
    </xdr:to>
    <xdr:cxnSp macro="">
      <xdr:nvCxnSpPr>
        <xdr:cNvPr id="581" name="直線コネクタ 580"/>
        <xdr:cNvCxnSpPr/>
      </xdr:nvCxnSpPr>
      <xdr:spPr>
        <a:xfrm>
          <a:off x="14592300" y="9972091"/>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39904</xdr:rowOff>
    </xdr:from>
    <xdr:to>
      <xdr:col>22</xdr:col>
      <xdr:colOff>415925</xdr:colOff>
      <xdr:row>57</xdr:row>
      <xdr:rowOff>141504</xdr:rowOff>
    </xdr:to>
    <xdr:sp macro="" textlink="">
      <xdr:nvSpPr>
        <xdr:cNvPr id="582" name="フローチャート : 判断 581"/>
        <xdr:cNvSpPr/>
      </xdr:nvSpPr>
      <xdr:spPr>
        <a:xfrm>
          <a:off x="15430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158031</xdr:rowOff>
    </xdr:from>
    <xdr:ext cx="534377" cy="259045"/>
    <xdr:sp macro="" textlink="">
      <xdr:nvSpPr>
        <xdr:cNvPr id="583" name="テキスト ボックス 582"/>
        <xdr:cNvSpPr txBox="1"/>
      </xdr:nvSpPr>
      <xdr:spPr>
        <a:xfrm>
          <a:off x="15214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27991</xdr:rowOff>
    </xdr:from>
    <xdr:to>
      <xdr:col>21</xdr:col>
      <xdr:colOff>161925</xdr:colOff>
      <xdr:row>58</xdr:row>
      <xdr:rowOff>75756</xdr:rowOff>
    </xdr:to>
    <xdr:cxnSp macro="">
      <xdr:nvCxnSpPr>
        <xdr:cNvPr id="584" name="直線コネクタ 583"/>
        <xdr:cNvCxnSpPr/>
      </xdr:nvCxnSpPr>
      <xdr:spPr>
        <a:xfrm flipV="1">
          <a:off x="13703300" y="9972091"/>
          <a:ext cx="889000" cy="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38926</xdr:rowOff>
    </xdr:from>
    <xdr:to>
      <xdr:col>21</xdr:col>
      <xdr:colOff>212725</xdr:colOff>
      <xdr:row>57</xdr:row>
      <xdr:rowOff>140526</xdr:rowOff>
    </xdr:to>
    <xdr:sp macro="" textlink="">
      <xdr:nvSpPr>
        <xdr:cNvPr id="585" name="フローチャート : 判断 584"/>
        <xdr:cNvSpPr/>
      </xdr:nvSpPr>
      <xdr:spPr>
        <a:xfrm>
          <a:off x="14541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157053</xdr:rowOff>
    </xdr:from>
    <xdr:ext cx="534377" cy="259045"/>
    <xdr:sp macro="" textlink="">
      <xdr:nvSpPr>
        <xdr:cNvPr id="586" name="テキスト ボックス 585"/>
        <xdr:cNvSpPr txBox="1"/>
      </xdr:nvSpPr>
      <xdr:spPr>
        <a:xfrm>
          <a:off x="14325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75756</xdr:rowOff>
    </xdr:from>
    <xdr:to>
      <xdr:col>19</xdr:col>
      <xdr:colOff>644525</xdr:colOff>
      <xdr:row>58</xdr:row>
      <xdr:rowOff>124269</xdr:rowOff>
    </xdr:to>
    <xdr:cxnSp macro="">
      <xdr:nvCxnSpPr>
        <xdr:cNvPr id="587" name="直線コネクタ 586"/>
        <xdr:cNvCxnSpPr/>
      </xdr:nvCxnSpPr>
      <xdr:spPr>
        <a:xfrm flipV="1">
          <a:off x="12814300" y="10019856"/>
          <a:ext cx="889000" cy="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100736</xdr:rowOff>
    </xdr:from>
    <xdr:to>
      <xdr:col>20</xdr:col>
      <xdr:colOff>9525</xdr:colOff>
      <xdr:row>58</xdr:row>
      <xdr:rowOff>30886</xdr:rowOff>
    </xdr:to>
    <xdr:sp macro="" textlink="">
      <xdr:nvSpPr>
        <xdr:cNvPr id="588" name="フローチャート : 判断 587"/>
        <xdr:cNvSpPr/>
      </xdr:nvSpPr>
      <xdr:spPr>
        <a:xfrm>
          <a:off x="13652500" y="987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47413</xdr:rowOff>
    </xdr:from>
    <xdr:ext cx="534377" cy="259045"/>
    <xdr:sp macro="" textlink="">
      <xdr:nvSpPr>
        <xdr:cNvPr id="589" name="テキスト ボックス 588"/>
        <xdr:cNvSpPr txBox="1"/>
      </xdr:nvSpPr>
      <xdr:spPr>
        <a:xfrm>
          <a:off x="13436111" y="96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87770</xdr:rowOff>
    </xdr:from>
    <xdr:to>
      <xdr:col>18</xdr:col>
      <xdr:colOff>492125</xdr:colOff>
      <xdr:row>58</xdr:row>
      <xdr:rowOff>17920</xdr:rowOff>
    </xdr:to>
    <xdr:sp macro="" textlink="">
      <xdr:nvSpPr>
        <xdr:cNvPr id="590" name="フローチャート : 判断 589"/>
        <xdr:cNvSpPr/>
      </xdr:nvSpPr>
      <xdr:spPr>
        <a:xfrm>
          <a:off x="12763500" y="98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34447</xdr:rowOff>
    </xdr:from>
    <xdr:ext cx="534377" cy="259045"/>
    <xdr:sp macro="" textlink="">
      <xdr:nvSpPr>
        <xdr:cNvPr id="591" name="テキスト ボックス 590"/>
        <xdr:cNvSpPr txBox="1"/>
      </xdr:nvSpPr>
      <xdr:spPr>
        <a:xfrm>
          <a:off x="12547111" y="96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109385</xdr:rowOff>
    </xdr:from>
    <xdr:to>
      <xdr:col>23</xdr:col>
      <xdr:colOff>568325</xdr:colOff>
      <xdr:row>57</xdr:row>
      <xdr:rowOff>39535</xdr:rowOff>
    </xdr:to>
    <xdr:sp macro="" textlink="">
      <xdr:nvSpPr>
        <xdr:cNvPr id="597" name="円/楕円 596"/>
        <xdr:cNvSpPr/>
      </xdr:nvSpPr>
      <xdr:spPr>
        <a:xfrm>
          <a:off x="16268700" y="97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132262</xdr:rowOff>
    </xdr:from>
    <xdr:ext cx="534377" cy="259045"/>
    <xdr:sp macro="" textlink="">
      <xdr:nvSpPr>
        <xdr:cNvPr id="598" name="教育費該当値テキスト"/>
        <xdr:cNvSpPr txBox="1"/>
      </xdr:nvSpPr>
      <xdr:spPr>
        <a:xfrm>
          <a:off x="16370300" y="95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170612</xdr:rowOff>
    </xdr:from>
    <xdr:to>
      <xdr:col>22</xdr:col>
      <xdr:colOff>415925</xdr:colOff>
      <xdr:row>58</xdr:row>
      <xdr:rowOff>100762</xdr:rowOff>
    </xdr:to>
    <xdr:sp macro="" textlink="">
      <xdr:nvSpPr>
        <xdr:cNvPr id="599" name="円/楕円 598"/>
        <xdr:cNvSpPr/>
      </xdr:nvSpPr>
      <xdr:spPr>
        <a:xfrm>
          <a:off x="15430500" y="99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91889</xdr:rowOff>
    </xdr:from>
    <xdr:ext cx="534377" cy="259045"/>
    <xdr:sp macro="" textlink="">
      <xdr:nvSpPr>
        <xdr:cNvPr id="600" name="テキスト ボックス 599"/>
        <xdr:cNvSpPr txBox="1"/>
      </xdr:nvSpPr>
      <xdr:spPr>
        <a:xfrm>
          <a:off x="15214111" y="100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148641</xdr:rowOff>
    </xdr:from>
    <xdr:to>
      <xdr:col>21</xdr:col>
      <xdr:colOff>212725</xdr:colOff>
      <xdr:row>58</xdr:row>
      <xdr:rowOff>78791</xdr:rowOff>
    </xdr:to>
    <xdr:sp macro="" textlink="">
      <xdr:nvSpPr>
        <xdr:cNvPr id="601" name="円/楕円 600"/>
        <xdr:cNvSpPr/>
      </xdr:nvSpPr>
      <xdr:spPr>
        <a:xfrm>
          <a:off x="14541500" y="99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69918</xdr:rowOff>
    </xdr:from>
    <xdr:ext cx="534377" cy="259045"/>
    <xdr:sp macro="" textlink="">
      <xdr:nvSpPr>
        <xdr:cNvPr id="602" name="テキスト ボックス 601"/>
        <xdr:cNvSpPr txBox="1"/>
      </xdr:nvSpPr>
      <xdr:spPr>
        <a:xfrm>
          <a:off x="14325111" y="100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24956</xdr:rowOff>
    </xdr:from>
    <xdr:to>
      <xdr:col>20</xdr:col>
      <xdr:colOff>9525</xdr:colOff>
      <xdr:row>58</xdr:row>
      <xdr:rowOff>126556</xdr:rowOff>
    </xdr:to>
    <xdr:sp macro="" textlink="">
      <xdr:nvSpPr>
        <xdr:cNvPr id="603" name="円/楕円 602"/>
        <xdr:cNvSpPr/>
      </xdr:nvSpPr>
      <xdr:spPr>
        <a:xfrm>
          <a:off x="13652500" y="996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117683</xdr:rowOff>
    </xdr:from>
    <xdr:ext cx="534377" cy="259045"/>
    <xdr:sp macro="" textlink="">
      <xdr:nvSpPr>
        <xdr:cNvPr id="604" name="テキスト ボックス 603"/>
        <xdr:cNvSpPr txBox="1"/>
      </xdr:nvSpPr>
      <xdr:spPr>
        <a:xfrm>
          <a:off x="13436111" y="1006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73469</xdr:rowOff>
    </xdr:from>
    <xdr:to>
      <xdr:col>18</xdr:col>
      <xdr:colOff>492125</xdr:colOff>
      <xdr:row>59</xdr:row>
      <xdr:rowOff>3619</xdr:rowOff>
    </xdr:to>
    <xdr:sp macro="" textlink="">
      <xdr:nvSpPr>
        <xdr:cNvPr id="605" name="円/楕円 604"/>
        <xdr:cNvSpPr/>
      </xdr:nvSpPr>
      <xdr:spPr>
        <a:xfrm>
          <a:off x="12763500" y="100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166196</xdr:rowOff>
    </xdr:from>
    <xdr:ext cx="534377" cy="259045"/>
    <xdr:sp macro="" textlink="">
      <xdr:nvSpPr>
        <xdr:cNvPr id="606" name="テキスト ボックス 605"/>
        <xdr:cNvSpPr txBox="1"/>
      </xdr:nvSpPr>
      <xdr:spPr>
        <a:xfrm>
          <a:off x="12547111" y="101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42180</xdr:rowOff>
    </xdr:from>
    <xdr:to>
      <xdr:col>23</xdr:col>
      <xdr:colOff>516889</xdr:colOff>
      <xdr:row>78</xdr:row>
      <xdr:rowOff>139700</xdr:rowOff>
    </xdr:to>
    <xdr:cxnSp macro="">
      <xdr:nvCxnSpPr>
        <xdr:cNvPr id="628" name="直線コネクタ 627"/>
        <xdr:cNvCxnSpPr/>
      </xdr:nvCxnSpPr>
      <xdr:spPr>
        <a:xfrm flipV="1">
          <a:off x="16317595" y="12043680"/>
          <a:ext cx="1269" cy="146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160307</xdr:rowOff>
    </xdr:from>
    <xdr:ext cx="534377" cy="259045"/>
    <xdr:sp macro="" textlink="">
      <xdr:nvSpPr>
        <xdr:cNvPr id="631" name="災害復旧費最大値テキスト"/>
        <xdr:cNvSpPr txBox="1"/>
      </xdr:nvSpPr>
      <xdr:spPr>
        <a:xfrm>
          <a:off x="16370300" y="118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32,133</a:t>
          </a:r>
          <a:endParaRPr kumimoji="1" lang="ja-JP" altLang="en-US" sz="1000" b="1">
            <a:latin typeface="ＭＳ Ｐゴシック"/>
          </a:endParaRPr>
        </a:p>
      </xdr:txBody>
    </xdr:sp>
    <xdr:clientData/>
  </xdr:oneCellAnchor>
  <xdr:twoCellAnchor>
    <xdr:from>
      <xdr:col>23</xdr:col>
      <xdr:colOff>428625</xdr:colOff>
      <xdr:row>70</xdr:row>
      <xdr:rowOff>42180</xdr:rowOff>
    </xdr:from>
    <xdr:to>
      <xdr:col>23</xdr:col>
      <xdr:colOff>606425</xdr:colOff>
      <xdr:row>70</xdr:row>
      <xdr:rowOff>42180</xdr:rowOff>
    </xdr:to>
    <xdr:cxnSp macro="">
      <xdr:nvCxnSpPr>
        <xdr:cNvPr id="632" name="直線コネクタ 631"/>
        <xdr:cNvCxnSpPr/>
      </xdr:nvCxnSpPr>
      <xdr:spPr>
        <a:xfrm>
          <a:off x="16230600" y="1204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115743</xdr:rowOff>
    </xdr:from>
    <xdr:to>
      <xdr:col>23</xdr:col>
      <xdr:colOff>517525</xdr:colOff>
      <xdr:row>78</xdr:row>
      <xdr:rowOff>132842</xdr:rowOff>
    </xdr:to>
    <xdr:cxnSp macro="">
      <xdr:nvCxnSpPr>
        <xdr:cNvPr id="633" name="直線コネクタ 632"/>
        <xdr:cNvCxnSpPr/>
      </xdr:nvCxnSpPr>
      <xdr:spPr>
        <a:xfrm>
          <a:off x="15481300" y="13488843"/>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13250</xdr:rowOff>
    </xdr:from>
    <xdr:ext cx="469744" cy="259045"/>
    <xdr:sp macro="" textlink="">
      <xdr:nvSpPr>
        <xdr:cNvPr id="634" name="災害復旧費平均値テキスト"/>
        <xdr:cNvSpPr txBox="1"/>
      </xdr:nvSpPr>
      <xdr:spPr>
        <a:xfrm>
          <a:off x="16370300" y="1304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161823</xdr:rowOff>
    </xdr:from>
    <xdr:to>
      <xdr:col>23</xdr:col>
      <xdr:colOff>568325</xdr:colOff>
      <xdr:row>77</xdr:row>
      <xdr:rowOff>91973</xdr:rowOff>
    </xdr:to>
    <xdr:sp macro="" textlink="">
      <xdr:nvSpPr>
        <xdr:cNvPr id="635" name="フローチャート : 判断 634"/>
        <xdr:cNvSpPr/>
      </xdr:nvSpPr>
      <xdr:spPr>
        <a:xfrm>
          <a:off x="162687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115743</xdr:rowOff>
    </xdr:from>
    <xdr:to>
      <xdr:col>22</xdr:col>
      <xdr:colOff>365125</xdr:colOff>
      <xdr:row>78</xdr:row>
      <xdr:rowOff>136134</xdr:rowOff>
    </xdr:to>
    <xdr:cxnSp macro="">
      <xdr:nvCxnSpPr>
        <xdr:cNvPr id="636" name="直線コネクタ 635"/>
        <xdr:cNvCxnSpPr/>
      </xdr:nvCxnSpPr>
      <xdr:spPr>
        <a:xfrm flipV="1">
          <a:off x="14592300" y="13488843"/>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37" name="フローチャート : 判断 636"/>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11254</xdr:rowOff>
    </xdr:from>
    <xdr:ext cx="469744" cy="259045"/>
    <xdr:sp macro="" textlink="">
      <xdr:nvSpPr>
        <xdr:cNvPr id="638" name="テキスト ボックス 637"/>
        <xdr:cNvSpPr txBox="1"/>
      </xdr:nvSpPr>
      <xdr:spPr>
        <a:xfrm>
          <a:off x="15246427"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91191</xdr:rowOff>
    </xdr:from>
    <xdr:to>
      <xdr:col>21</xdr:col>
      <xdr:colOff>161925</xdr:colOff>
      <xdr:row>78</xdr:row>
      <xdr:rowOff>136134</xdr:rowOff>
    </xdr:to>
    <xdr:cxnSp macro="">
      <xdr:nvCxnSpPr>
        <xdr:cNvPr id="639" name="直線コネクタ 638"/>
        <xdr:cNvCxnSpPr/>
      </xdr:nvCxnSpPr>
      <xdr:spPr>
        <a:xfrm>
          <a:off x="13703300" y="13464291"/>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0" name="フローチャート : 判断 639"/>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1" name="テキスト ボックス 640"/>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91191</xdr:rowOff>
    </xdr:from>
    <xdr:to>
      <xdr:col>19</xdr:col>
      <xdr:colOff>644525</xdr:colOff>
      <xdr:row>78</xdr:row>
      <xdr:rowOff>117846</xdr:rowOff>
    </xdr:to>
    <xdr:cxnSp macro="">
      <xdr:nvCxnSpPr>
        <xdr:cNvPr id="642" name="直線コネクタ 641"/>
        <xdr:cNvCxnSpPr/>
      </xdr:nvCxnSpPr>
      <xdr:spPr>
        <a:xfrm flipV="1">
          <a:off x="12814300" y="13464291"/>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3" name="フローチャート : 判断 642"/>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44" name="テキスト ボックス 643"/>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45" name="フローチャート : 判断 644"/>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46" name="テキスト ボックス 645"/>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82042</xdr:rowOff>
    </xdr:from>
    <xdr:to>
      <xdr:col>23</xdr:col>
      <xdr:colOff>568325</xdr:colOff>
      <xdr:row>79</xdr:row>
      <xdr:rowOff>12192</xdr:rowOff>
    </xdr:to>
    <xdr:sp macro="" textlink="">
      <xdr:nvSpPr>
        <xdr:cNvPr id="652" name="円/楕円 651"/>
        <xdr:cNvSpPr/>
      </xdr:nvSpPr>
      <xdr:spPr>
        <a:xfrm>
          <a:off x="162687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168419</xdr:rowOff>
    </xdr:from>
    <xdr:ext cx="378565" cy="259045"/>
    <xdr:sp macro="" textlink="">
      <xdr:nvSpPr>
        <xdr:cNvPr id="653" name="災害復旧費該当値テキスト"/>
        <xdr:cNvSpPr txBox="1"/>
      </xdr:nvSpPr>
      <xdr:spPr>
        <a:xfrm>
          <a:off x="16370300" y="13370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64943</xdr:rowOff>
    </xdr:from>
    <xdr:to>
      <xdr:col>22</xdr:col>
      <xdr:colOff>415925</xdr:colOff>
      <xdr:row>78</xdr:row>
      <xdr:rowOff>166543</xdr:rowOff>
    </xdr:to>
    <xdr:sp macro="" textlink="">
      <xdr:nvSpPr>
        <xdr:cNvPr id="654" name="円/楕円 653"/>
        <xdr:cNvSpPr/>
      </xdr:nvSpPr>
      <xdr:spPr>
        <a:xfrm>
          <a:off x="15430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157670</xdr:rowOff>
    </xdr:from>
    <xdr:ext cx="378565" cy="259045"/>
    <xdr:sp macro="" textlink="">
      <xdr:nvSpPr>
        <xdr:cNvPr id="655" name="テキスト ボックス 654"/>
        <xdr:cNvSpPr txBox="1"/>
      </xdr:nvSpPr>
      <xdr:spPr>
        <a:xfrm>
          <a:off x="15292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85334</xdr:rowOff>
    </xdr:from>
    <xdr:to>
      <xdr:col>21</xdr:col>
      <xdr:colOff>212725</xdr:colOff>
      <xdr:row>79</xdr:row>
      <xdr:rowOff>15484</xdr:rowOff>
    </xdr:to>
    <xdr:sp macro="" textlink="">
      <xdr:nvSpPr>
        <xdr:cNvPr id="656" name="円/楕円 655"/>
        <xdr:cNvSpPr/>
      </xdr:nvSpPr>
      <xdr:spPr>
        <a:xfrm>
          <a:off x="14541500" y="13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6611</xdr:rowOff>
    </xdr:from>
    <xdr:ext cx="313932" cy="259045"/>
    <xdr:sp macro="" textlink="">
      <xdr:nvSpPr>
        <xdr:cNvPr id="657" name="テキスト ボックス 656"/>
        <xdr:cNvSpPr txBox="1"/>
      </xdr:nvSpPr>
      <xdr:spPr>
        <a:xfrm>
          <a:off x="14435333" y="13551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40391</xdr:rowOff>
    </xdr:from>
    <xdr:to>
      <xdr:col>20</xdr:col>
      <xdr:colOff>9525</xdr:colOff>
      <xdr:row>78</xdr:row>
      <xdr:rowOff>141991</xdr:rowOff>
    </xdr:to>
    <xdr:sp macro="" textlink="">
      <xdr:nvSpPr>
        <xdr:cNvPr id="658" name="円/楕円 657"/>
        <xdr:cNvSpPr/>
      </xdr:nvSpPr>
      <xdr:spPr>
        <a:xfrm>
          <a:off x="13652500" y="134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133118</xdr:rowOff>
    </xdr:from>
    <xdr:ext cx="469744" cy="259045"/>
    <xdr:sp macro="" textlink="">
      <xdr:nvSpPr>
        <xdr:cNvPr id="659" name="テキスト ボックス 658"/>
        <xdr:cNvSpPr txBox="1"/>
      </xdr:nvSpPr>
      <xdr:spPr>
        <a:xfrm>
          <a:off x="13468427" y="1350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67046</xdr:rowOff>
    </xdr:from>
    <xdr:to>
      <xdr:col>18</xdr:col>
      <xdr:colOff>492125</xdr:colOff>
      <xdr:row>78</xdr:row>
      <xdr:rowOff>168646</xdr:rowOff>
    </xdr:to>
    <xdr:sp macro="" textlink="">
      <xdr:nvSpPr>
        <xdr:cNvPr id="660" name="円/楕円 659"/>
        <xdr:cNvSpPr/>
      </xdr:nvSpPr>
      <xdr:spPr>
        <a:xfrm>
          <a:off x="12763500" y="134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159773</xdr:rowOff>
    </xdr:from>
    <xdr:ext cx="378565" cy="259045"/>
    <xdr:sp macro="" textlink="">
      <xdr:nvSpPr>
        <xdr:cNvPr id="661" name="テキスト ボックス 660"/>
        <xdr:cNvSpPr txBox="1"/>
      </xdr:nvSpPr>
      <xdr:spPr>
        <a:xfrm>
          <a:off x="12625017" y="1353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48848</xdr:rowOff>
    </xdr:from>
    <xdr:to>
      <xdr:col>23</xdr:col>
      <xdr:colOff>516889</xdr:colOff>
      <xdr:row>99</xdr:row>
      <xdr:rowOff>26412</xdr:rowOff>
    </xdr:to>
    <xdr:cxnSp macro="">
      <xdr:nvCxnSpPr>
        <xdr:cNvPr id="688" name="直線コネクタ 687"/>
        <xdr:cNvCxnSpPr/>
      </xdr:nvCxnSpPr>
      <xdr:spPr>
        <a:xfrm flipV="1">
          <a:off x="16317595" y="15479348"/>
          <a:ext cx="1269" cy="152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30239</xdr:rowOff>
    </xdr:from>
    <xdr:ext cx="534377" cy="259045"/>
    <xdr:sp macro="" textlink="">
      <xdr:nvSpPr>
        <xdr:cNvPr id="689" name="公債費最小値テキスト"/>
        <xdr:cNvSpPr txBox="1"/>
      </xdr:nvSpPr>
      <xdr:spPr>
        <a:xfrm>
          <a:off x="16370300" y="170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22,219</a:t>
          </a:r>
          <a:endParaRPr kumimoji="1" lang="ja-JP" altLang="en-US" sz="1000" b="1">
            <a:latin typeface="ＭＳ Ｐゴシック"/>
          </a:endParaRPr>
        </a:p>
      </xdr:txBody>
    </xdr:sp>
    <xdr:clientData/>
  </xdr:oneCellAnchor>
  <xdr:twoCellAnchor>
    <xdr:from>
      <xdr:col>23</xdr:col>
      <xdr:colOff>428625</xdr:colOff>
      <xdr:row>99</xdr:row>
      <xdr:rowOff>26412</xdr:rowOff>
    </xdr:from>
    <xdr:to>
      <xdr:col>23</xdr:col>
      <xdr:colOff>606425</xdr:colOff>
      <xdr:row>99</xdr:row>
      <xdr:rowOff>26412</xdr:rowOff>
    </xdr:to>
    <xdr:cxnSp macro="">
      <xdr:nvCxnSpPr>
        <xdr:cNvPr id="690" name="直線コネクタ 689"/>
        <xdr:cNvCxnSpPr/>
      </xdr:nvCxnSpPr>
      <xdr:spPr>
        <a:xfrm>
          <a:off x="16230600" y="1699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166975</xdr:rowOff>
    </xdr:from>
    <xdr:ext cx="534377" cy="259045"/>
    <xdr:sp macro="" textlink="">
      <xdr:nvSpPr>
        <xdr:cNvPr id="691" name="公債費最大値テキスト"/>
        <xdr:cNvSpPr txBox="1"/>
      </xdr:nvSpPr>
      <xdr:spPr>
        <a:xfrm>
          <a:off x="16370300" y="15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68,782</a:t>
          </a:r>
          <a:endParaRPr kumimoji="1" lang="ja-JP" altLang="en-US" sz="1000" b="1">
            <a:latin typeface="ＭＳ Ｐゴシック"/>
          </a:endParaRPr>
        </a:p>
      </xdr:txBody>
    </xdr:sp>
    <xdr:clientData/>
  </xdr:oneCellAnchor>
  <xdr:twoCellAnchor>
    <xdr:from>
      <xdr:col>23</xdr:col>
      <xdr:colOff>428625</xdr:colOff>
      <xdr:row>90</xdr:row>
      <xdr:rowOff>48848</xdr:rowOff>
    </xdr:from>
    <xdr:to>
      <xdr:col>23</xdr:col>
      <xdr:colOff>606425</xdr:colOff>
      <xdr:row>90</xdr:row>
      <xdr:rowOff>48848</xdr:rowOff>
    </xdr:to>
    <xdr:cxnSp macro="">
      <xdr:nvCxnSpPr>
        <xdr:cNvPr id="692" name="直線コネクタ 691"/>
        <xdr:cNvCxnSpPr/>
      </xdr:nvCxnSpPr>
      <xdr:spPr>
        <a:xfrm>
          <a:off x="16230600" y="1547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95776</xdr:rowOff>
    </xdr:from>
    <xdr:to>
      <xdr:col>23</xdr:col>
      <xdr:colOff>517525</xdr:colOff>
      <xdr:row>93</xdr:row>
      <xdr:rowOff>12043</xdr:rowOff>
    </xdr:to>
    <xdr:cxnSp macro="">
      <xdr:nvCxnSpPr>
        <xdr:cNvPr id="693" name="直線コネクタ 692"/>
        <xdr:cNvCxnSpPr/>
      </xdr:nvCxnSpPr>
      <xdr:spPr>
        <a:xfrm flipV="1">
          <a:off x="15481300" y="15869176"/>
          <a:ext cx="8382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130323</xdr:rowOff>
    </xdr:from>
    <xdr:ext cx="534377" cy="259045"/>
    <xdr:sp macro="" textlink="">
      <xdr:nvSpPr>
        <xdr:cNvPr id="694" name="公債費平均値テキスト"/>
        <xdr:cNvSpPr txBox="1"/>
      </xdr:nvSpPr>
      <xdr:spPr>
        <a:xfrm>
          <a:off x="16370300" y="1607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151896</xdr:rowOff>
    </xdr:from>
    <xdr:to>
      <xdr:col>23</xdr:col>
      <xdr:colOff>568325</xdr:colOff>
      <xdr:row>94</xdr:row>
      <xdr:rowOff>82046</xdr:rowOff>
    </xdr:to>
    <xdr:sp macro="" textlink="">
      <xdr:nvSpPr>
        <xdr:cNvPr id="695" name="フローチャート : 判断 694"/>
        <xdr:cNvSpPr/>
      </xdr:nvSpPr>
      <xdr:spPr>
        <a:xfrm>
          <a:off x="16268700" y="1609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93948</xdr:rowOff>
    </xdr:from>
    <xdr:to>
      <xdr:col>22</xdr:col>
      <xdr:colOff>365125</xdr:colOff>
      <xdr:row>93</xdr:row>
      <xdr:rowOff>12043</xdr:rowOff>
    </xdr:to>
    <xdr:cxnSp macro="">
      <xdr:nvCxnSpPr>
        <xdr:cNvPr id="696" name="直線コネクタ 695"/>
        <xdr:cNvCxnSpPr/>
      </xdr:nvCxnSpPr>
      <xdr:spPr>
        <a:xfrm>
          <a:off x="14592300" y="15695898"/>
          <a:ext cx="889000" cy="2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52096</xdr:rowOff>
    </xdr:from>
    <xdr:to>
      <xdr:col>22</xdr:col>
      <xdr:colOff>415925</xdr:colOff>
      <xdr:row>94</xdr:row>
      <xdr:rowOff>153696</xdr:rowOff>
    </xdr:to>
    <xdr:sp macro="" textlink="">
      <xdr:nvSpPr>
        <xdr:cNvPr id="697" name="フローチャート : 判断 696"/>
        <xdr:cNvSpPr/>
      </xdr:nvSpPr>
      <xdr:spPr>
        <a:xfrm>
          <a:off x="15430500" y="161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144823</xdr:rowOff>
    </xdr:from>
    <xdr:ext cx="534377" cy="259045"/>
    <xdr:sp macro="" textlink="">
      <xdr:nvSpPr>
        <xdr:cNvPr id="698" name="テキスト ボックス 697"/>
        <xdr:cNvSpPr txBox="1"/>
      </xdr:nvSpPr>
      <xdr:spPr>
        <a:xfrm>
          <a:off x="15214111" y="162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62368</xdr:rowOff>
    </xdr:from>
    <xdr:to>
      <xdr:col>21</xdr:col>
      <xdr:colOff>161925</xdr:colOff>
      <xdr:row>91</xdr:row>
      <xdr:rowOff>93948</xdr:rowOff>
    </xdr:to>
    <xdr:cxnSp macro="">
      <xdr:nvCxnSpPr>
        <xdr:cNvPr id="699" name="直線コネクタ 698"/>
        <xdr:cNvCxnSpPr/>
      </xdr:nvCxnSpPr>
      <xdr:spPr>
        <a:xfrm>
          <a:off x="13703300" y="15664318"/>
          <a:ext cx="889000" cy="3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31195</xdr:rowOff>
    </xdr:from>
    <xdr:to>
      <xdr:col>21</xdr:col>
      <xdr:colOff>212725</xdr:colOff>
      <xdr:row>94</xdr:row>
      <xdr:rowOff>132795</xdr:rowOff>
    </xdr:to>
    <xdr:sp macro="" textlink="">
      <xdr:nvSpPr>
        <xdr:cNvPr id="700" name="フローチャート : 判断 699"/>
        <xdr:cNvSpPr/>
      </xdr:nvSpPr>
      <xdr:spPr>
        <a:xfrm>
          <a:off x="14541500" y="1614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123922</xdr:rowOff>
    </xdr:from>
    <xdr:ext cx="534377" cy="259045"/>
    <xdr:sp macro="" textlink="">
      <xdr:nvSpPr>
        <xdr:cNvPr id="701" name="テキスト ボックス 700"/>
        <xdr:cNvSpPr txBox="1"/>
      </xdr:nvSpPr>
      <xdr:spPr>
        <a:xfrm>
          <a:off x="14325111" y="16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58841</xdr:rowOff>
    </xdr:from>
    <xdr:to>
      <xdr:col>19</xdr:col>
      <xdr:colOff>644525</xdr:colOff>
      <xdr:row>91</xdr:row>
      <xdr:rowOff>62368</xdr:rowOff>
    </xdr:to>
    <xdr:cxnSp macro="">
      <xdr:nvCxnSpPr>
        <xdr:cNvPr id="702" name="直線コネクタ 701"/>
        <xdr:cNvCxnSpPr/>
      </xdr:nvCxnSpPr>
      <xdr:spPr>
        <a:xfrm>
          <a:off x="12814300" y="1566079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10751</xdr:rowOff>
    </xdr:from>
    <xdr:to>
      <xdr:col>20</xdr:col>
      <xdr:colOff>9525</xdr:colOff>
      <xdr:row>94</xdr:row>
      <xdr:rowOff>112351</xdr:rowOff>
    </xdr:to>
    <xdr:sp macro="" textlink="">
      <xdr:nvSpPr>
        <xdr:cNvPr id="703" name="フローチャート : 判断 702"/>
        <xdr:cNvSpPr/>
      </xdr:nvSpPr>
      <xdr:spPr>
        <a:xfrm>
          <a:off x="13652500" y="161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103478</xdr:rowOff>
    </xdr:from>
    <xdr:ext cx="534377" cy="259045"/>
    <xdr:sp macro="" textlink="">
      <xdr:nvSpPr>
        <xdr:cNvPr id="704" name="テキスト ボックス 703"/>
        <xdr:cNvSpPr txBox="1"/>
      </xdr:nvSpPr>
      <xdr:spPr>
        <a:xfrm>
          <a:off x="13436111" y="162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142980</xdr:rowOff>
    </xdr:from>
    <xdr:to>
      <xdr:col>18</xdr:col>
      <xdr:colOff>492125</xdr:colOff>
      <xdr:row>94</xdr:row>
      <xdr:rowOff>73130</xdr:rowOff>
    </xdr:to>
    <xdr:sp macro="" textlink="">
      <xdr:nvSpPr>
        <xdr:cNvPr id="705" name="フローチャート : 判断 704"/>
        <xdr:cNvSpPr/>
      </xdr:nvSpPr>
      <xdr:spPr>
        <a:xfrm>
          <a:off x="12763500" y="160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64257</xdr:rowOff>
    </xdr:from>
    <xdr:ext cx="534377" cy="259045"/>
    <xdr:sp macro="" textlink="">
      <xdr:nvSpPr>
        <xdr:cNvPr id="706" name="テキスト ボックス 705"/>
        <xdr:cNvSpPr txBox="1"/>
      </xdr:nvSpPr>
      <xdr:spPr>
        <a:xfrm>
          <a:off x="12547111" y="161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44976</xdr:rowOff>
    </xdr:from>
    <xdr:to>
      <xdr:col>23</xdr:col>
      <xdr:colOff>568325</xdr:colOff>
      <xdr:row>92</xdr:row>
      <xdr:rowOff>146576</xdr:rowOff>
    </xdr:to>
    <xdr:sp macro="" textlink="">
      <xdr:nvSpPr>
        <xdr:cNvPr id="712" name="円/楕円 711"/>
        <xdr:cNvSpPr/>
      </xdr:nvSpPr>
      <xdr:spPr>
        <a:xfrm>
          <a:off x="16268700" y="15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67853</xdr:rowOff>
    </xdr:from>
    <xdr:ext cx="534377" cy="259045"/>
    <xdr:sp macro="" textlink="">
      <xdr:nvSpPr>
        <xdr:cNvPr id="713" name="公債費該当値テキスト"/>
        <xdr:cNvSpPr txBox="1"/>
      </xdr:nvSpPr>
      <xdr:spPr>
        <a:xfrm>
          <a:off x="16370300" y="156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56,845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132693</xdr:rowOff>
    </xdr:from>
    <xdr:to>
      <xdr:col>22</xdr:col>
      <xdr:colOff>415925</xdr:colOff>
      <xdr:row>93</xdr:row>
      <xdr:rowOff>62843</xdr:rowOff>
    </xdr:to>
    <xdr:sp macro="" textlink="">
      <xdr:nvSpPr>
        <xdr:cNvPr id="714" name="円/楕円 713"/>
        <xdr:cNvSpPr/>
      </xdr:nvSpPr>
      <xdr:spPr>
        <a:xfrm>
          <a:off x="15430500" y="159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79370</xdr:rowOff>
    </xdr:from>
    <xdr:ext cx="534377" cy="259045"/>
    <xdr:sp macro="" textlink="">
      <xdr:nvSpPr>
        <xdr:cNvPr id="715" name="テキスト ボックス 714"/>
        <xdr:cNvSpPr txBox="1"/>
      </xdr:nvSpPr>
      <xdr:spPr>
        <a:xfrm>
          <a:off x="15214111" y="156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43148</xdr:rowOff>
    </xdr:from>
    <xdr:to>
      <xdr:col>21</xdr:col>
      <xdr:colOff>212725</xdr:colOff>
      <xdr:row>91</xdr:row>
      <xdr:rowOff>144748</xdr:rowOff>
    </xdr:to>
    <xdr:sp macro="" textlink="">
      <xdr:nvSpPr>
        <xdr:cNvPr id="716" name="円/楕円 715"/>
        <xdr:cNvSpPr/>
      </xdr:nvSpPr>
      <xdr:spPr>
        <a:xfrm>
          <a:off x="14541500" y="156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161275</xdr:rowOff>
    </xdr:from>
    <xdr:ext cx="534377" cy="259045"/>
    <xdr:sp macro="" textlink="">
      <xdr:nvSpPr>
        <xdr:cNvPr id="717" name="テキスト ボックス 716"/>
        <xdr:cNvSpPr txBox="1"/>
      </xdr:nvSpPr>
      <xdr:spPr>
        <a:xfrm>
          <a:off x="14325111" y="1542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11568</xdr:rowOff>
    </xdr:from>
    <xdr:to>
      <xdr:col>20</xdr:col>
      <xdr:colOff>9525</xdr:colOff>
      <xdr:row>91</xdr:row>
      <xdr:rowOff>113168</xdr:rowOff>
    </xdr:to>
    <xdr:sp macro="" textlink="">
      <xdr:nvSpPr>
        <xdr:cNvPr id="718" name="円/楕円 717"/>
        <xdr:cNvSpPr/>
      </xdr:nvSpPr>
      <xdr:spPr>
        <a:xfrm>
          <a:off x="13652500" y="156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129695</xdr:rowOff>
    </xdr:from>
    <xdr:ext cx="534377" cy="259045"/>
    <xdr:sp macro="" textlink="">
      <xdr:nvSpPr>
        <xdr:cNvPr id="719" name="テキスト ボックス 718"/>
        <xdr:cNvSpPr txBox="1"/>
      </xdr:nvSpPr>
      <xdr:spPr>
        <a:xfrm>
          <a:off x="13436111" y="153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8041</xdr:rowOff>
    </xdr:from>
    <xdr:to>
      <xdr:col>18</xdr:col>
      <xdr:colOff>492125</xdr:colOff>
      <xdr:row>91</xdr:row>
      <xdr:rowOff>109641</xdr:rowOff>
    </xdr:to>
    <xdr:sp macro="" textlink="">
      <xdr:nvSpPr>
        <xdr:cNvPr id="720" name="円/楕円 719"/>
        <xdr:cNvSpPr/>
      </xdr:nvSpPr>
      <xdr:spPr>
        <a:xfrm>
          <a:off x="12763500" y="156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126168</xdr:rowOff>
    </xdr:from>
    <xdr:ext cx="534377" cy="259045"/>
    <xdr:sp macro="" textlink="">
      <xdr:nvSpPr>
        <xdr:cNvPr id="721" name="テキスト ボックス 720"/>
        <xdr:cNvSpPr txBox="1"/>
      </xdr:nvSpPr>
      <xdr:spPr>
        <a:xfrm>
          <a:off x="12547111" y="153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74778</xdr:rowOff>
    </xdr:from>
    <xdr:to>
      <xdr:col>32</xdr:col>
      <xdr:colOff>186689</xdr:colOff>
      <xdr:row>38</xdr:row>
      <xdr:rowOff>139700</xdr:rowOff>
    </xdr:to>
    <xdr:cxnSp macro="">
      <xdr:nvCxnSpPr>
        <xdr:cNvPr id="743" name="直線コネクタ 742"/>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21455</xdr:rowOff>
    </xdr:from>
    <xdr:ext cx="469744" cy="259045"/>
    <xdr:sp macro="" textlink="">
      <xdr:nvSpPr>
        <xdr:cNvPr id="746"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32</xdr:col>
      <xdr:colOff>98425</xdr:colOff>
      <xdr:row>30</xdr:row>
      <xdr:rowOff>74778</xdr:rowOff>
    </xdr:from>
    <xdr:to>
      <xdr:col>32</xdr:col>
      <xdr:colOff>276225</xdr:colOff>
      <xdr:row>30</xdr:row>
      <xdr:rowOff>74778</xdr:rowOff>
    </xdr:to>
    <xdr:cxnSp macro="">
      <xdr:nvCxnSpPr>
        <xdr:cNvPr id="747" name="直線コネクタ 746"/>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129608</xdr:rowOff>
    </xdr:from>
    <xdr:ext cx="378565" cy="259045"/>
    <xdr:sp macro="" textlink="">
      <xdr:nvSpPr>
        <xdr:cNvPr id="749" name="諸支出金平均値テキスト"/>
        <xdr:cNvSpPr txBox="1"/>
      </xdr:nvSpPr>
      <xdr:spPr>
        <a:xfrm>
          <a:off x="22212300" y="6301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106731</xdr:rowOff>
    </xdr:from>
    <xdr:to>
      <xdr:col>32</xdr:col>
      <xdr:colOff>238125</xdr:colOff>
      <xdr:row>38</xdr:row>
      <xdr:rowOff>36881</xdr:rowOff>
    </xdr:to>
    <xdr:sp macro="" textlink="">
      <xdr:nvSpPr>
        <xdr:cNvPr id="750" name="フローチャート : 判断 749"/>
        <xdr:cNvSpPr/>
      </xdr:nvSpPr>
      <xdr:spPr>
        <a:xfrm>
          <a:off x="22110700" y="64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61468</xdr:rowOff>
    </xdr:from>
    <xdr:to>
      <xdr:col>31</xdr:col>
      <xdr:colOff>85725</xdr:colOff>
      <xdr:row>38</xdr:row>
      <xdr:rowOff>163068</xdr:rowOff>
    </xdr:to>
    <xdr:sp macro="" textlink="">
      <xdr:nvSpPr>
        <xdr:cNvPr id="752" name="フローチャート : 判断 751"/>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8145</xdr:rowOff>
    </xdr:from>
    <xdr:ext cx="313932" cy="259045"/>
    <xdr:sp macro="" textlink="">
      <xdr:nvSpPr>
        <xdr:cNvPr id="753" name="テキスト ボックス 752"/>
        <xdr:cNvSpPr txBox="1"/>
      </xdr:nvSpPr>
      <xdr:spPr>
        <a:xfrm>
          <a:off x="21166333" y="635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15748</xdr:rowOff>
    </xdr:from>
    <xdr:to>
      <xdr:col>29</xdr:col>
      <xdr:colOff>568325</xdr:colOff>
      <xdr:row>38</xdr:row>
      <xdr:rowOff>117348</xdr:rowOff>
    </xdr:to>
    <xdr:sp macro="" textlink="">
      <xdr:nvSpPr>
        <xdr:cNvPr id="755" name="フローチャート : 判断 754"/>
        <xdr:cNvSpPr/>
      </xdr:nvSpPr>
      <xdr:spPr>
        <a:xfrm>
          <a:off x="20383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133875</xdr:rowOff>
    </xdr:from>
    <xdr:ext cx="313932" cy="259045"/>
    <xdr:sp macro="" textlink="">
      <xdr:nvSpPr>
        <xdr:cNvPr id="756" name="テキスト ボックス 755"/>
        <xdr:cNvSpPr txBox="1"/>
      </xdr:nvSpPr>
      <xdr:spPr>
        <a:xfrm>
          <a:off x="20277333" y="6306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47752</xdr:rowOff>
    </xdr:from>
    <xdr:to>
      <xdr:col>28</xdr:col>
      <xdr:colOff>365125</xdr:colOff>
      <xdr:row>38</xdr:row>
      <xdr:rowOff>149352</xdr:rowOff>
    </xdr:to>
    <xdr:sp macro="" textlink="">
      <xdr:nvSpPr>
        <xdr:cNvPr id="758" name="フローチャート : 判断 757"/>
        <xdr:cNvSpPr/>
      </xdr:nvSpPr>
      <xdr:spPr>
        <a:xfrm>
          <a:off x="19494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165879</xdr:rowOff>
    </xdr:from>
    <xdr:ext cx="313932" cy="259045"/>
    <xdr:sp macro="" textlink="">
      <xdr:nvSpPr>
        <xdr:cNvPr id="759" name="テキスト ボックス 758"/>
        <xdr:cNvSpPr txBox="1"/>
      </xdr:nvSpPr>
      <xdr:spPr>
        <a:xfrm>
          <a:off x="19388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143307</xdr:rowOff>
    </xdr:from>
    <xdr:to>
      <xdr:col>27</xdr:col>
      <xdr:colOff>161925</xdr:colOff>
      <xdr:row>38</xdr:row>
      <xdr:rowOff>73457</xdr:rowOff>
    </xdr:to>
    <xdr:sp macro="" textlink="">
      <xdr:nvSpPr>
        <xdr:cNvPr id="760" name="フローチャート : 判断 759"/>
        <xdr:cNvSpPr/>
      </xdr:nvSpPr>
      <xdr:spPr>
        <a:xfrm>
          <a:off x="18605500" y="64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89984</xdr:rowOff>
    </xdr:from>
    <xdr:ext cx="378565" cy="259045"/>
    <xdr:sp macro="" textlink="">
      <xdr:nvSpPr>
        <xdr:cNvPr id="761" name="テキスト ボックス 760"/>
        <xdr:cNvSpPr txBox="1"/>
      </xdr:nvSpPr>
      <xdr:spPr>
        <a:xfrm>
          <a:off x="18467017" y="62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目的別歳出決算における住民一人当たりのコストについては、消防費及び教育費において大幅な増額となった。</a:t>
          </a:r>
          <a:endParaRPr lang="ja-JP" altLang="ja-JP" sz="1400">
            <a:effectLst/>
          </a:endParaRPr>
        </a:p>
        <a:p>
          <a:r>
            <a:rPr kumimoji="1" lang="ja-JP" altLang="ja-JP" sz="1100">
              <a:solidFill>
                <a:schemeClr val="dk1"/>
              </a:solidFill>
              <a:effectLst/>
              <a:latin typeface="+mn-lt"/>
              <a:ea typeface="+mn-ea"/>
              <a:cs typeface="+mn-cs"/>
            </a:rPr>
            <a:t>　これは施設の老朽化や統廃合を含めた施設整備を合併特例債活用期間終了となる平成３０年度までに計画的に整備を進めているためである。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また、民生費においても、民間保育所制度改正の影響により増加し、公債費も繰上償還元金の増により増加となった。</a:t>
          </a:r>
          <a:endParaRPr lang="ja-JP" altLang="ja-JP" sz="1400">
            <a:effectLst/>
          </a:endParaRPr>
        </a:p>
        <a:p>
          <a:r>
            <a:rPr kumimoji="1" lang="ja-JP" altLang="ja-JP" sz="1100">
              <a:solidFill>
                <a:schemeClr val="dk1"/>
              </a:solidFill>
              <a:effectLst/>
              <a:latin typeface="+mn-lt"/>
              <a:ea typeface="+mn-ea"/>
              <a:cs typeface="+mn-cs"/>
            </a:rPr>
            <a:t>　一方、農林水産業費は、農業６次化基盤整備事業等の影響により減額し、総務費も剰余金の多くを繰上償還元金の財源としたため、基金への積立金が減少し大幅な減額となった。</a:t>
          </a:r>
          <a:endParaRPr lang="ja-JP" altLang="ja-JP" sz="1400">
            <a:effectLst/>
          </a:endParaRPr>
        </a:p>
        <a:p>
          <a:r>
            <a:rPr kumimoji="1" lang="ja-JP" altLang="ja-JP" sz="1100">
              <a:solidFill>
                <a:schemeClr val="dk1"/>
              </a:solidFill>
              <a:effectLst/>
              <a:latin typeface="+mn-lt"/>
              <a:ea typeface="+mn-ea"/>
              <a:cs typeface="+mn-cs"/>
            </a:rPr>
            <a:t>　さらに、衛生費においては、水道事業への出資金、繰出金の影響により減少し、土木費は、事業路線が終了したことに伴い減少となった。</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財政調整基金は、平成２７年度歳出決算額から１，６４９千円を積立し、５０，９３５千円を取崩した結果、基金現在高が減少し、標準財政規模比は０．０９ポイント減少した。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実質収支額は、歳入総額が前年度比で５．０％増加し、歳出総額も前年度比で４．３％増加した。また、繰越事業費は前年度比で３９．３％増加したものの、その大半が普通建設事業費であるため、地方債の充当により繰越財源は前年度比で３８．５％の減少となり、標準財政規模比は２．２３ポイント増加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実質単年度収支は、積立金取崩し額の影響はあったものの、単年度収支、積立金及び繰上償還金が前年度を上回り、標準財政規模比は２．６６ポイント増加した。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及び企業会計における資金剰余額は国民健康保険特別会計、下水道事業特別会計、水道事業会計等において減少した一方、介護保険特別会計、山梨県北岳山荘管理事業特別会計、白根簡易水道事業特別会計、自動車運送事業会計等において増加し、前年度比で１．７％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さらに、一般会計における実質収支も前年度を大幅に上回ったため、標準財政規模比は２．４６ポイント増加した。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30911159</v>
      </c>
      <c r="BO4" s="409"/>
      <c r="BP4" s="409"/>
      <c r="BQ4" s="409"/>
      <c r="BR4" s="409"/>
      <c r="BS4" s="409"/>
      <c r="BT4" s="409"/>
      <c r="BU4" s="410"/>
      <c r="BV4" s="408">
        <v>29427454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8.6999999999999993</v>
      </c>
      <c r="CU4" s="586"/>
      <c r="CV4" s="586"/>
      <c r="CW4" s="586"/>
      <c r="CX4" s="586"/>
      <c r="CY4" s="586"/>
      <c r="CZ4" s="586"/>
      <c r="DA4" s="587"/>
      <c r="DB4" s="585">
        <v>6.5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29063918</v>
      </c>
      <c r="BO5" s="414"/>
      <c r="BP5" s="414"/>
      <c r="BQ5" s="414"/>
      <c r="BR5" s="414"/>
      <c r="BS5" s="414"/>
      <c r="BT5" s="414"/>
      <c r="BU5" s="415"/>
      <c r="BV5" s="413">
        <v>27871881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82.8</v>
      </c>
      <c r="CU5" s="384"/>
      <c r="CV5" s="384"/>
      <c r="CW5" s="384"/>
      <c r="CX5" s="384"/>
      <c r="CY5" s="384"/>
      <c r="CZ5" s="384"/>
      <c r="DA5" s="385"/>
      <c r="DB5" s="383">
        <v>83.9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1847241</v>
      </c>
      <c r="BO6" s="414"/>
      <c r="BP6" s="414"/>
      <c r="BQ6" s="414"/>
      <c r="BR6" s="414"/>
      <c r="BS6" s="414"/>
      <c r="BT6" s="414"/>
      <c r="BU6" s="415"/>
      <c r="BV6" s="413">
        <v>1555573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88.2</v>
      </c>
      <c r="CU6" s="560"/>
      <c r="CV6" s="560"/>
      <c r="CW6" s="560"/>
      <c r="CX6" s="560"/>
      <c r="CY6" s="560"/>
      <c r="CZ6" s="560"/>
      <c r="DA6" s="561"/>
      <c r="DB6" s="559">
        <v>90.1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194988</v>
      </c>
      <c r="BO7" s="414"/>
      <c r="BP7" s="414"/>
      <c r="BQ7" s="414"/>
      <c r="BR7" s="414"/>
      <c r="BS7" s="414"/>
      <c r="BT7" s="414"/>
      <c r="BU7" s="415"/>
      <c r="BV7" s="413">
        <v>317074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18959838</v>
      </c>
      <c r="CU7" s="414"/>
      <c r="CV7" s="414"/>
      <c r="CW7" s="414"/>
      <c r="CX7" s="414"/>
      <c r="CY7" s="414"/>
      <c r="CZ7" s="414"/>
      <c r="DA7" s="415"/>
      <c r="DB7" s="413">
        <v>19108012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1652253</v>
      </c>
      <c r="BO8" s="414"/>
      <c r="BP8" s="414"/>
      <c r="BQ8" s="414"/>
      <c r="BR8" s="414"/>
      <c r="BS8" s="414"/>
      <c r="BT8" s="414"/>
      <c r="BU8" s="415"/>
      <c r="BV8" s="413">
        <v>1238499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0.56999999999999995</v>
      </c>
      <c r="CU8" s="523"/>
      <c r="CV8" s="523"/>
      <c r="CW8" s="523"/>
      <c r="CX8" s="523"/>
      <c r="CY8" s="523"/>
      <c r="CZ8" s="523"/>
      <c r="DA8" s="524"/>
      <c r="DB8" s="522">
        <v>0.56999999999999995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70828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413754</v>
      </c>
      <c r="BO9" s="414"/>
      <c r="BP9" s="414"/>
      <c r="BQ9" s="414"/>
      <c r="BR9" s="414"/>
      <c r="BS9" s="414"/>
      <c r="BT9" s="414"/>
      <c r="BU9" s="415"/>
      <c r="BV9" s="413">
        <v>367650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18.7</v>
      </c>
      <c r="CU9" s="384"/>
      <c r="CV9" s="384"/>
      <c r="CW9" s="384"/>
      <c r="CX9" s="384"/>
      <c r="CY9" s="384"/>
      <c r="CZ9" s="384"/>
      <c r="DA9" s="385"/>
      <c r="DB9" s="383">
        <v>18.399999999999999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72635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1649</v>
      </c>
      <c r="BO10" s="414"/>
      <c r="BP10" s="414"/>
      <c r="BQ10" s="414"/>
      <c r="BR10" s="414"/>
      <c r="BS10" s="414"/>
      <c r="BT10" s="414"/>
      <c r="BU10" s="415"/>
      <c r="BV10" s="413">
        <v>1232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824514</v>
      </c>
      <c r="BO11" s="414"/>
      <c r="BP11" s="414"/>
      <c r="BQ11" s="414"/>
      <c r="BR11" s="414"/>
      <c r="BS11" s="414"/>
      <c r="BT11" s="414"/>
      <c r="BU11" s="415"/>
      <c r="BV11" s="413">
        <v>320640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72529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50935</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71660</v>
      </c>
      <c r="S13" s="515"/>
      <c r="T13" s="515"/>
      <c r="U13" s="515"/>
      <c r="V13" s="516"/>
      <c r="W13" s="502" t="s">
        <v>120</v>
      </c>
      <c r="X13" s="426"/>
      <c r="Y13" s="426"/>
      <c r="Z13" s="426"/>
      <c r="AA13" s="426"/>
      <c r="AB13" s="427"/>
      <c r="AC13" s="389">
        <v>3702</v>
      </c>
      <c r="AD13" s="390"/>
      <c r="AE13" s="390"/>
      <c r="AF13" s="390"/>
      <c r="AG13" s="391"/>
      <c r="AH13" s="389">
        <v>4699</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1188982</v>
      </c>
      <c r="BO13" s="414"/>
      <c r="BP13" s="414"/>
      <c r="BQ13" s="414"/>
      <c r="BR13" s="414"/>
      <c r="BS13" s="414"/>
      <c r="BT13" s="414"/>
      <c r="BU13" s="415"/>
      <c r="BV13" s="413">
        <v>689522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5.9</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72900</v>
      </c>
      <c r="S14" s="515"/>
      <c r="T14" s="515"/>
      <c r="U14" s="515"/>
      <c r="V14" s="516"/>
      <c r="W14" s="517"/>
      <c r="X14" s="429"/>
      <c r="Y14" s="429"/>
      <c r="Z14" s="429"/>
      <c r="AA14" s="429"/>
      <c r="AB14" s="430"/>
      <c r="AC14" s="507">
        <v>10.4</v>
      </c>
      <c r="AD14" s="508"/>
      <c r="AE14" s="508"/>
      <c r="AF14" s="508"/>
      <c r="AG14" s="509"/>
      <c r="AH14" s="507">
        <v>12.3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72023</v>
      </c>
      <c r="S15" s="515"/>
      <c r="T15" s="515"/>
      <c r="U15" s="515"/>
      <c r="V15" s="516"/>
      <c r="W15" s="502" t="s">
        <v>126</v>
      </c>
      <c r="X15" s="426"/>
      <c r="Y15" s="426"/>
      <c r="Z15" s="426"/>
      <c r="AA15" s="426"/>
      <c r="AB15" s="427"/>
      <c r="AC15" s="389">
        <v>12228</v>
      </c>
      <c r="AD15" s="390"/>
      <c r="AE15" s="390"/>
      <c r="AF15" s="390"/>
      <c r="AG15" s="391"/>
      <c r="AH15" s="389">
        <v>13018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7831440</v>
      </c>
      <c r="BO15" s="409"/>
      <c r="BP15" s="409"/>
      <c r="BQ15" s="409"/>
      <c r="BR15" s="409"/>
      <c r="BS15" s="409"/>
      <c r="BT15" s="409"/>
      <c r="BU15" s="410"/>
      <c r="BV15" s="408">
        <v>7535041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34.299999999999997</v>
      </c>
      <c r="AD16" s="508"/>
      <c r="AE16" s="508"/>
      <c r="AF16" s="508"/>
      <c r="AG16" s="509"/>
      <c r="AH16" s="507">
        <v>34.1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14060837</v>
      </c>
      <c r="BO16" s="414"/>
      <c r="BP16" s="414"/>
      <c r="BQ16" s="414"/>
      <c r="BR16" s="414"/>
      <c r="BS16" s="414"/>
      <c r="BT16" s="414"/>
      <c r="BU16" s="415"/>
      <c r="BV16" s="413">
        <v>13173524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19745</v>
      </c>
      <c r="AD17" s="390"/>
      <c r="AE17" s="390"/>
      <c r="AF17" s="390"/>
      <c r="AG17" s="391"/>
      <c r="AH17" s="389">
        <v>19712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9900535</v>
      </c>
      <c r="BO17" s="414"/>
      <c r="BP17" s="414"/>
      <c r="BQ17" s="414"/>
      <c r="BR17" s="414"/>
      <c r="BS17" s="414"/>
      <c r="BT17" s="414"/>
      <c r="BU17" s="415"/>
      <c r="BV17" s="413">
        <v>9641529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264.14</v>
      </c>
      <c r="M18" s="478"/>
      <c r="N18" s="478"/>
      <c r="O18" s="478"/>
      <c r="P18" s="478"/>
      <c r="Q18" s="478"/>
      <c r="R18" s="479"/>
      <c r="S18" s="479"/>
      <c r="T18" s="479"/>
      <c r="U18" s="479"/>
      <c r="V18" s="480"/>
      <c r="W18" s="494"/>
      <c r="X18" s="495"/>
      <c r="Y18" s="495"/>
      <c r="Z18" s="495"/>
      <c r="AA18" s="495"/>
      <c r="AB18" s="503"/>
      <c r="AC18" s="377">
        <v>55.3</v>
      </c>
      <c r="AD18" s="378"/>
      <c r="AE18" s="378"/>
      <c r="AF18" s="378"/>
      <c r="AG18" s="481"/>
      <c r="AH18" s="377">
        <v>51.7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16071871</v>
      </c>
      <c r="BO18" s="414"/>
      <c r="BP18" s="414"/>
      <c r="BQ18" s="414"/>
      <c r="BR18" s="414"/>
      <c r="BS18" s="414"/>
      <c r="BT18" s="414"/>
      <c r="BU18" s="415"/>
      <c r="BV18" s="413">
        <v>16069972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268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22049148</v>
      </c>
      <c r="BO19" s="414"/>
      <c r="BP19" s="414"/>
      <c r="BQ19" s="414"/>
      <c r="BR19" s="414"/>
      <c r="BS19" s="414"/>
      <c r="BT19" s="414"/>
      <c r="BU19" s="415"/>
      <c r="BV19" s="413">
        <v>21383297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25135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25719039</v>
      </c>
      <c r="BO23" s="414"/>
      <c r="BP23" s="414"/>
      <c r="BQ23" s="414"/>
      <c r="BR23" s="414"/>
      <c r="BS23" s="414"/>
      <c r="BT23" s="414"/>
      <c r="BU23" s="415"/>
      <c r="BV23" s="413">
        <v>26329911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5600</v>
      </c>
      <c r="R24" s="390"/>
      <c r="S24" s="390"/>
      <c r="T24" s="390"/>
      <c r="U24" s="390"/>
      <c r="V24" s="391"/>
      <c r="W24" s="455"/>
      <c r="X24" s="446"/>
      <c r="Y24" s="447"/>
      <c r="Z24" s="386" t="s">
        <v>149</v>
      </c>
      <c r="AA24" s="387"/>
      <c r="AB24" s="387"/>
      <c r="AC24" s="387"/>
      <c r="AD24" s="387"/>
      <c r="AE24" s="387"/>
      <c r="AF24" s="387"/>
      <c r="AG24" s="388"/>
      <c r="AH24" s="389">
        <v>543</v>
      </c>
      <c r="AI24" s="390"/>
      <c r="AJ24" s="390"/>
      <c r="AK24" s="390"/>
      <c r="AL24" s="391"/>
      <c r="AM24" s="389">
        <v>1728912</v>
      </c>
      <c r="AN24" s="390"/>
      <c r="AO24" s="390"/>
      <c r="AP24" s="390"/>
      <c r="AQ24" s="390"/>
      <c r="AR24" s="391"/>
      <c r="AS24" s="389">
        <v>3184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12148000</v>
      </c>
      <c r="BO24" s="414"/>
      <c r="BP24" s="414"/>
      <c r="BQ24" s="414"/>
      <c r="BR24" s="414"/>
      <c r="BS24" s="414"/>
      <c r="BT24" s="414"/>
      <c r="BU24" s="415"/>
      <c r="BV24" s="413">
        <v>12863036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4480</v>
      </c>
      <c r="R25" s="390"/>
      <c r="S25" s="390"/>
      <c r="T25" s="390"/>
      <c r="U25" s="390"/>
      <c r="V25" s="391"/>
      <c r="W25" s="455"/>
      <c r="X25" s="446"/>
      <c r="Y25" s="447"/>
      <c r="Z25" s="386" t="s">
        <v>152</v>
      </c>
      <c r="AA25" s="387"/>
      <c r="AB25" s="387"/>
      <c r="AC25" s="387"/>
      <c r="AD25" s="387"/>
      <c r="AE25" s="387"/>
      <c r="AF25" s="387"/>
      <c r="AG25" s="388"/>
      <c r="AH25" s="389">
        <v>84</v>
      </c>
      <c r="AI25" s="390"/>
      <c r="AJ25" s="390"/>
      <c r="AK25" s="390"/>
      <c r="AL25" s="391"/>
      <c r="AM25" s="389">
        <v>272664</v>
      </c>
      <c r="AN25" s="390"/>
      <c r="AO25" s="390"/>
      <c r="AP25" s="390"/>
      <c r="AQ25" s="390"/>
      <c r="AR25" s="391"/>
      <c r="AS25" s="389">
        <v>3246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1710996</v>
      </c>
      <c r="BO25" s="409"/>
      <c r="BP25" s="409"/>
      <c r="BQ25" s="409"/>
      <c r="BR25" s="409"/>
      <c r="BS25" s="409"/>
      <c r="BT25" s="409"/>
      <c r="BU25" s="410"/>
      <c r="BV25" s="408">
        <v>792207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4046</v>
      </c>
      <c r="R26" s="390"/>
      <c r="S26" s="390"/>
      <c r="T26" s="390"/>
      <c r="U26" s="390"/>
      <c r="V26" s="391"/>
      <c r="W26" s="455"/>
      <c r="X26" s="446"/>
      <c r="Y26" s="447"/>
      <c r="Z26" s="386" t="s">
        <v>155</v>
      </c>
      <c r="AA26" s="468"/>
      <c r="AB26" s="468"/>
      <c r="AC26" s="468"/>
      <c r="AD26" s="468"/>
      <c r="AE26" s="468"/>
      <c r="AF26" s="468"/>
      <c r="AG26" s="469"/>
      <c r="AH26" s="389">
        <v>11</v>
      </c>
      <c r="AI26" s="390"/>
      <c r="AJ26" s="390"/>
      <c r="AK26" s="390"/>
      <c r="AL26" s="391"/>
      <c r="AM26" s="389">
        <v>26653</v>
      </c>
      <c r="AN26" s="390"/>
      <c r="AO26" s="390"/>
      <c r="AP26" s="390"/>
      <c r="AQ26" s="390"/>
      <c r="AR26" s="391"/>
      <c r="AS26" s="389">
        <v>2423</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4000</v>
      </c>
      <c r="R27" s="390"/>
      <c r="S27" s="390"/>
      <c r="T27" s="390"/>
      <c r="U27" s="390"/>
      <c r="V27" s="391"/>
      <c r="W27" s="455"/>
      <c r="X27" s="446"/>
      <c r="Y27" s="447"/>
      <c r="Z27" s="386" t="s">
        <v>158</v>
      </c>
      <c r="AA27" s="387"/>
      <c r="AB27" s="387"/>
      <c r="AC27" s="387"/>
      <c r="AD27" s="387"/>
      <c r="AE27" s="387"/>
      <c r="AF27" s="387"/>
      <c r="AG27" s="388"/>
      <c r="AH27" s="389">
        <v>3</v>
      </c>
      <c r="AI27" s="390"/>
      <c r="AJ27" s="390"/>
      <c r="AK27" s="390"/>
      <c r="AL27" s="391"/>
      <c r="AM27" s="389">
        <v>12576</v>
      </c>
      <c r="AN27" s="390"/>
      <c r="AO27" s="390"/>
      <c r="AP27" s="390"/>
      <c r="AQ27" s="390"/>
      <c r="AR27" s="391"/>
      <c r="AS27" s="389">
        <v>4192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1634856</v>
      </c>
      <c r="BO27" s="417"/>
      <c r="BP27" s="417"/>
      <c r="BQ27" s="417"/>
      <c r="BR27" s="417"/>
      <c r="BS27" s="417"/>
      <c r="BT27" s="417"/>
      <c r="BU27" s="418"/>
      <c r="BV27" s="416">
        <v>1634746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3600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4063700</v>
      </c>
      <c r="BO28" s="409"/>
      <c r="BP28" s="409"/>
      <c r="BQ28" s="409"/>
      <c r="BR28" s="409"/>
      <c r="BS28" s="409"/>
      <c r="BT28" s="409"/>
      <c r="BU28" s="410"/>
      <c r="BV28" s="408">
        <v>4112986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20</v>
      </c>
      <c r="M29" s="390"/>
      <c r="N29" s="390"/>
      <c r="O29" s="390"/>
      <c r="P29" s="391"/>
      <c r="Q29" s="389">
        <v>3500</v>
      </c>
      <c r="R29" s="390"/>
      <c r="S29" s="390"/>
      <c r="T29" s="390"/>
      <c r="U29" s="390"/>
      <c r="V29" s="391"/>
      <c r="W29" s="456"/>
      <c r="X29" s="457"/>
      <c r="Y29" s="458"/>
      <c r="Z29" s="386" t="s">
        <v>165</v>
      </c>
      <c r="AA29" s="387"/>
      <c r="AB29" s="387"/>
      <c r="AC29" s="387"/>
      <c r="AD29" s="387"/>
      <c r="AE29" s="387"/>
      <c r="AF29" s="387"/>
      <c r="AG29" s="388"/>
      <c r="AH29" s="389">
        <v>546</v>
      </c>
      <c r="AI29" s="390"/>
      <c r="AJ29" s="390"/>
      <c r="AK29" s="390"/>
      <c r="AL29" s="391"/>
      <c r="AM29" s="389">
        <v>1741488</v>
      </c>
      <c r="AN29" s="390"/>
      <c r="AO29" s="390"/>
      <c r="AP29" s="390"/>
      <c r="AQ29" s="390"/>
      <c r="AR29" s="391"/>
      <c r="AS29" s="389">
        <v>3190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1945592</v>
      </c>
      <c r="BO29" s="414"/>
      <c r="BP29" s="414"/>
      <c r="BQ29" s="414"/>
      <c r="BR29" s="414"/>
      <c r="BS29" s="414"/>
      <c r="BT29" s="414"/>
      <c r="BU29" s="415"/>
      <c r="BV29" s="413">
        <v>1825581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8234511</v>
      </c>
      <c r="BO30" s="417"/>
      <c r="BP30" s="417"/>
      <c r="BQ30" s="417"/>
      <c r="BR30" s="417"/>
      <c r="BS30" s="417"/>
      <c r="BT30" s="417"/>
      <c r="BU30" s="418"/>
      <c r="BV30" s="416">
        <v>7681736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三郡衛生組合（一般会計）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白根ケーブルネットワーク</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自動車運送事業会計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芦安農業集落排水事業特別会計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三郡衛生組合（し尿処理事業特別会計）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桃源文化振興協会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温泉給湯事業特別会計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三郡衛生組合（火葬事業特別会計）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南アルプス市体育協会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居宅介護予防支援事業特別会計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IF('各会計、関係団体の財政状況及び健全化判断比率'!B37="","",'各会計、関係団体の財政状況及び健全化判断比率'!B37)</f>
        <v>山梨県北岳山荘管理事業特別会計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中巨摩地区広域事務組合（一般会計）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南アルプスプロデュース</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12</v>
      </c>
      <c r="BF38" s="373"/>
      <c r="BG38" s="372" t="str">
        <f>IF('各会計、関係団体の財政状況及び健全化判断比率'!B38="","",'各会計、関係団体の財政状況及び健全化判断比率'!B38)</f>
        <v>白根簡易水道事業特別会計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中巨摩地区広域事務組合（ごみ処理事業特別会計）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南アルプス市農業振興公社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13</v>
      </c>
      <c r="BF39" s="373"/>
      <c r="BG39" s="372" t="str">
        <f>IF('各会計、関係団体の財政状況及び健全化判断比率'!B39="","",'各会計、関係団体の財政状況及び健全化判断比率'!B39)</f>
        <v>芦安簡易水道事業特別会計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中巨摩地区広域事務組合（地区公園事業特別会計）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14</v>
      </c>
      <c r="BF40" s="373"/>
      <c r="BG40" s="372" t="str">
        <f>IF('各会計、関係団体の財政状況及び健全化判断比率'!B40="","",'各会計、関係団体の財政状況及び健全化判断比率'!B40)</f>
        <v>土地取得造成事業特別会計</v>
      </c>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中巨摩地区広域事務組合（老人福祉事業特別会計）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中巨摩地区広域事務組合（勤労青年センター事業特別会計）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中巨摩地区広域事務組合（し尿処理事業特別会計）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山梨県市町村総合事務組合（一般会計）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2.76</v>
      </c>
      <c r="G34" s="33">
        <v>4.22</v>
      </c>
      <c r="H34" s="33">
        <v>4.38</v>
      </c>
      <c r="I34" s="33">
        <v>6.48</v>
      </c>
      <c r="J34" s="34">
        <v>8.7100000000000009</v>
      </c>
      <c r="K34" s="22"/>
      <c r="L34" s="22"/>
      <c r="M34" s="22"/>
      <c r="N34" s="22"/>
      <c r="O34" s="22"/>
      <c r="P34" s="22"/>
    </row>
    <row r="35" spans="1:16" ht="39" customHeight="1">
      <c r="A35" s="22"/>
      <c r="B35" s="35"/>
      <c r="C35" s="1175" t="s">
        <v>526</v>
      </c>
      <c r="D35" s="1176"/>
      <c r="E35" s="1177"/>
      <c r="F35" s="36">
        <v>11.29</v>
      </c>
      <c r="G35" s="37">
        <v>10.15</v>
      </c>
      <c r="H35" s="37">
        <v>8.39</v>
      </c>
      <c r="I35" s="37">
        <v>8.17</v>
      </c>
      <c r="J35" s="38">
        <v>7.94</v>
      </c>
      <c r="K35" s="22"/>
      <c r="L35" s="22"/>
      <c r="M35" s="22"/>
      <c r="N35" s="22"/>
      <c r="O35" s="22"/>
      <c r="P35" s="22"/>
    </row>
    <row r="36" spans="1:16" ht="39" customHeight="1">
      <c r="A36" s="22"/>
      <c r="B36" s="35"/>
      <c r="C36" s="1175" t="s">
        <v>527</v>
      </c>
      <c r="D36" s="1176"/>
      <c r="E36" s="1177"/>
      <c r="F36" s="36">
        <v>0.5</v>
      </c>
      <c r="G36" s="37">
        <v>0.56999999999999995</v>
      </c>
      <c r="H36" s="37">
        <v>0.32</v>
      </c>
      <c r="I36" s="37">
        <v>0.28999999999999998</v>
      </c>
      <c r="J36" s="38">
        <v>0.65</v>
      </c>
      <c r="K36" s="22"/>
      <c r="L36" s="22"/>
      <c r="M36" s="22"/>
      <c r="N36" s="22"/>
      <c r="O36" s="22"/>
      <c r="P36" s="22"/>
    </row>
    <row r="37" spans="1:16" ht="39" customHeight="1">
      <c r="A37" s="22"/>
      <c r="B37" s="35"/>
      <c r="C37" s="1175" t="s">
        <v>528</v>
      </c>
      <c r="D37" s="1176"/>
      <c r="E37" s="1177"/>
      <c r="F37" s="36">
        <v>0.16</v>
      </c>
      <c r="G37" s="37">
        <v>0.13</v>
      </c>
      <c r="H37" s="37">
        <v>0.16</v>
      </c>
      <c r="I37" s="37">
        <v>0.34</v>
      </c>
      <c r="J37" s="38">
        <v>0.33</v>
      </c>
      <c r="K37" s="22"/>
      <c r="L37" s="22"/>
      <c r="M37" s="22"/>
      <c r="N37" s="22"/>
      <c r="O37" s="22"/>
      <c r="P37" s="22"/>
    </row>
    <row r="38" spans="1:16" ht="39" customHeight="1">
      <c r="A38" s="22"/>
      <c r="B38" s="35"/>
      <c r="C38" s="1175" t="s">
        <v>529</v>
      </c>
      <c r="D38" s="1176"/>
      <c r="E38" s="1177"/>
      <c r="F38" s="36">
        <v>0</v>
      </c>
      <c r="G38" s="37">
        <v>0</v>
      </c>
      <c r="H38" s="37">
        <v>0</v>
      </c>
      <c r="I38" s="37">
        <v>0</v>
      </c>
      <c r="J38" s="38">
        <v>0.24</v>
      </c>
      <c r="K38" s="22"/>
      <c r="L38" s="22"/>
      <c r="M38" s="22"/>
      <c r="N38" s="22"/>
      <c r="O38" s="22"/>
      <c r="P38" s="22"/>
    </row>
    <row r="39" spans="1:16" ht="39" customHeight="1">
      <c r="A39" s="22"/>
      <c r="B39" s="35"/>
      <c r="C39" s="1175" t="s">
        <v>530</v>
      </c>
      <c r="D39" s="1176"/>
      <c r="E39" s="1177"/>
      <c r="F39" s="36">
        <v>0.16</v>
      </c>
      <c r="G39" s="37">
        <v>0.19</v>
      </c>
      <c r="H39" s="37">
        <v>0.23</v>
      </c>
      <c r="I39" s="37">
        <v>0.22</v>
      </c>
      <c r="J39" s="38">
        <v>0.24</v>
      </c>
      <c r="K39" s="22"/>
      <c r="L39" s="22"/>
      <c r="M39" s="22"/>
      <c r="N39" s="22"/>
      <c r="O39" s="22"/>
      <c r="P39" s="22"/>
    </row>
    <row r="40" spans="1:16" ht="39" customHeight="1">
      <c r="A40" s="22"/>
      <c r="B40" s="35"/>
      <c r="C40" s="1175" t="s">
        <v>531</v>
      </c>
      <c r="D40" s="1176"/>
      <c r="E40" s="1177"/>
      <c r="F40" s="36">
        <v>0.87</v>
      </c>
      <c r="G40" s="37">
        <v>1.18</v>
      </c>
      <c r="H40" s="37">
        <v>0.53</v>
      </c>
      <c r="I40" s="37">
        <v>0.23</v>
      </c>
      <c r="J40" s="38">
        <v>0.06</v>
      </c>
      <c r="K40" s="22"/>
      <c r="L40" s="22"/>
      <c r="M40" s="22"/>
      <c r="N40" s="22"/>
      <c r="O40" s="22"/>
      <c r="P40" s="22"/>
    </row>
    <row r="41" spans="1:16" ht="39" customHeight="1">
      <c r="A41" s="22"/>
      <c r="B41" s="35"/>
      <c r="C41" s="1175" t="s">
        <v>532</v>
      </c>
      <c r="D41" s="1176"/>
      <c r="E41" s="1177"/>
      <c r="F41" s="36">
        <v>0.01</v>
      </c>
      <c r="G41" s="37">
        <v>0.01</v>
      </c>
      <c r="H41" s="37">
        <v>0.01</v>
      </c>
      <c r="I41" s="37">
        <v>0.01</v>
      </c>
      <c r="J41" s="38">
        <v>0.03</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0.4</v>
      </c>
      <c r="G43" s="42">
        <v>0.06</v>
      </c>
      <c r="H43" s="42">
        <v>0.03</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4221</v>
      </c>
      <c r="L45" s="60">
        <v>3852</v>
      </c>
      <c r="M45" s="60">
        <v>3736</v>
      </c>
      <c r="N45" s="60">
        <v>3627</v>
      </c>
      <c r="O45" s="61">
        <v>3298</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889</v>
      </c>
      <c r="L48" s="64">
        <v>902</v>
      </c>
      <c r="M48" s="64">
        <v>940</v>
      </c>
      <c r="N48" s="64">
        <v>968</v>
      </c>
      <c r="O48" s="65">
        <v>960</v>
      </c>
      <c r="P48" s="48"/>
      <c r="Q48" s="48"/>
      <c r="R48" s="48"/>
      <c r="S48" s="48"/>
      <c r="T48" s="48"/>
      <c r="U48" s="48"/>
    </row>
    <row r="49" spans="1:21" ht="30.75" customHeight="1">
      <c r="A49" s="48"/>
      <c r="B49" s="1193"/>
      <c r="C49" s="1194"/>
      <c r="D49" s="62"/>
      <c r="E49" s="1185" t="s">
        <v>15</v>
      </c>
      <c r="F49" s="1185"/>
      <c r="G49" s="1185"/>
      <c r="H49" s="1185"/>
      <c r="I49" s="1185"/>
      <c r="J49" s="1186"/>
      <c r="K49" s="63">
        <v>264</v>
      </c>
      <c r="L49" s="64">
        <v>143</v>
      </c>
      <c r="M49" s="64">
        <v>126</v>
      </c>
      <c r="N49" s="64">
        <v>59</v>
      </c>
      <c r="O49" s="65">
        <v>47</v>
      </c>
      <c r="P49" s="48"/>
      <c r="Q49" s="48"/>
      <c r="R49" s="48"/>
      <c r="S49" s="48"/>
      <c r="T49" s="48"/>
      <c r="U49" s="48"/>
    </row>
    <row r="50" spans="1:21" ht="30.75" customHeight="1">
      <c r="A50" s="48"/>
      <c r="B50" s="1193"/>
      <c r="C50" s="1194"/>
      <c r="D50" s="62"/>
      <c r="E50" s="1185" t="s">
        <v>16</v>
      </c>
      <c r="F50" s="1185"/>
      <c r="G50" s="1185"/>
      <c r="H50" s="1185"/>
      <c r="I50" s="1185"/>
      <c r="J50" s="1186"/>
      <c r="K50" s="63">
        <v>10</v>
      </c>
      <c r="L50" s="64">
        <v>3</v>
      </c>
      <c r="M50" s="64">
        <v>0</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3640</v>
      </c>
      <c r="L52" s="64">
        <v>3694</v>
      </c>
      <c r="M52" s="64">
        <v>3767</v>
      </c>
      <c r="N52" s="64">
        <v>3682</v>
      </c>
      <c r="O52" s="65">
        <v>3497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1745</v>
      </c>
      <c r="L53" s="69">
        <v>1206</v>
      </c>
      <c r="M53" s="69">
        <v>1035</v>
      </c>
      <c r="N53" s="69">
        <v>973</v>
      </c>
      <c r="O53" s="70">
        <v>809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30083</v>
      </c>
      <c r="J41" s="83">
        <v>28503</v>
      </c>
      <c r="K41" s="83">
        <v>27593</v>
      </c>
      <c r="L41" s="83">
        <v>26330</v>
      </c>
      <c r="M41" s="84">
        <v>25719</v>
      </c>
    </row>
    <row r="42" spans="2:13" ht="27.75" customHeight="1">
      <c r="B42" s="1201"/>
      <c r="C42" s="1202"/>
      <c r="D42" s="85"/>
      <c r="E42" s="1205" t="s">
        <v>25</v>
      </c>
      <c r="F42" s="1205"/>
      <c r="G42" s="1205"/>
      <c r="H42" s="1206"/>
      <c r="I42" s="86">
        <v>3</v>
      </c>
      <c r="J42" s="87" t="s">
        <v>480</v>
      </c>
      <c r="K42" s="87" t="s">
        <v>480</v>
      </c>
      <c r="L42" s="87" t="s">
        <v>480</v>
      </c>
      <c r="M42" s="88" t="s">
        <v>480</v>
      </c>
    </row>
    <row r="43" spans="2:13" ht="27.75" customHeight="1">
      <c r="B43" s="1201"/>
      <c r="C43" s="1202"/>
      <c r="D43" s="85"/>
      <c r="E43" s="1205" t="s">
        <v>26</v>
      </c>
      <c r="F43" s="1205"/>
      <c r="G43" s="1205"/>
      <c r="H43" s="1206"/>
      <c r="I43" s="86">
        <v>14187</v>
      </c>
      <c r="J43" s="87">
        <v>13845</v>
      </c>
      <c r="K43" s="87">
        <v>13631</v>
      </c>
      <c r="L43" s="87">
        <v>13403</v>
      </c>
      <c r="M43" s="88">
        <v>13273</v>
      </c>
    </row>
    <row r="44" spans="2:13" ht="27.75" customHeight="1">
      <c r="B44" s="1201"/>
      <c r="C44" s="1202"/>
      <c r="D44" s="85"/>
      <c r="E44" s="1205" t="s">
        <v>27</v>
      </c>
      <c r="F44" s="1205"/>
      <c r="G44" s="1205"/>
      <c r="H44" s="1206"/>
      <c r="I44" s="86">
        <v>502</v>
      </c>
      <c r="J44" s="87">
        <v>352</v>
      </c>
      <c r="K44" s="87">
        <v>437</v>
      </c>
      <c r="L44" s="87">
        <v>924</v>
      </c>
      <c r="M44" s="88">
        <v>1118</v>
      </c>
    </row>
    <row r="45" spans="2:13" ht="27.75" customHeight="1">
      <c r="B45" s="1201"/>
      <c r="C45" s="1202"/>
      <c r="D45" s="85"/>
      <c r="E45" s="1205" t="s">
        <v>28</v>
      </c>
      <c r="F45" s="1205"/>
      <c r="G45" s="1205"/>
      <c r="H45" s="1206"/>
      <c r="I45" s="86">
        <v>5141</v>
      </c>
      <c r="J45" s="87">
        <v>5381</v>
      </c>
      <c r="K45" s="87">
        <v>5300</v>
      </c>
      <c r="L45" s="87">
        <v>5030</v>
      </c>
      <c r="M45" s="88">
        <v>5226</v>
      </c>
    </row>
    <row r="46" spans="2:13" ht="27.75" customHeight="1">
      <c r="B46" s="1201"/>
      <c r="C46" s="1202"/>
      <c r="D46" s="85"/>
      <c r="E46" s="1205" t="s">
        <v>29</v>
      </c>
      <c r="F46" s="1205"/>
      <c r="G46" s="1205"/>
      <c r="H46" s="1206"/>
      <c r="I46" s="86" t="s">
        <v>480</v>
      </c>
      <c r="J46" s="87" t="s">
        <v>480</v>
      </c>
      <c r="K46" s="87" t="s">
        <v>480</v>
      </c>
      <c r="L46" s="87" t="s">
        <v>480</v>
      </c>
      <c r="M46" s="88" t="s">
        <v>480</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7711</v>
      </c>
      <c r="J49" s="87">
        <v>8720</v>
      </c>
      <c r="K49" s="87">
        <v>10111</v>
      </c>
      <c r="L49" s="87">
        <v>10944</v>
      </c>
      <c r="M49" s="88">
        <v>11619</v>
      </c>
    </row>
    <row r="50" spans="2:13" ht="27.75" customHeight="1">
      <c r="B50" s="1201"/>
      <c r="C50" s="1202"/>
      <c r="D50" s="85"/>
      <c r="E50" s="1205" t="s">
        <v>34</v>
      </c>
      <c r="F50" s="1205"/>
      <c r="G50" s="1205"/>
      <c r="H50" s="1206"/>
      <c r="I50" s="86">
        <v>61</v>
      </c>
      <c r="J50" s="87">
        <v>29</v>
      </c>
      <c r="K50" s="87">
        <v>19</v>
      </c>
      <c r="L50" s="87">
        <v>15</v>
      </c>
      <c r="M50" s="88">
        <v>15</v>
      </c>
    </row>
    <row r="51" spans="2:13" ht="27.75" customHeight="1">
      <c r="B51" s="1203"/>
      <c r="C51" s="1204"/>
      <c r="D51" s="85"/>
      <c r="E51" s="1205" t="s">
        <v>35</v>
      </c>
      <c r="F51" s="1205"/>
      <c r="G51" s="1205"/>
      <c r="H51" s="1206"/>
      <c r="I51" s="86">
        <v>36056</v>
      </c>
      <c r="J51" s="87">
        <v>35513</v>
      </c>
      <c r="K51" s="87">
        <v>35325</v>
      </c>
      <c r="L51" s="87">
        <v>34564</v>
      </c>
      <c r="M51" s="88">
        <v>34538</v>
      </c>
    </row>
    <row r="52" spans="2:13" ht="27.75" customHeight="1" thickBot="1">
      <c r="B52" s="1207" t="s">
        <v>36</v>
      </c>
      <c r="C52" s="1208"/>
      <c r="D52" s="90"/>
      <c r="E52" s="1209" t="s">
        <v>37</v>
      </c>
      <c r="F52" s="1209"/>
      <c r="G52" s="1209"/>
      <c r="H52" s="1210"/>
      <c r="I52" s="91">
        <v>6087</v>
      </c>
      <c r="J52" s="92">
        <v>3819</v>
      </c>
      <c r="K52" s="92">
        <v>1506</v>
      </c>
      <c r="L52" s="92">
        <v>165</v>
      </c>
      <c r="M52" s="93">
        <v>-837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565</v>
      </c>
      <c r="H51" s="1240"/>
      <c r="I51" s="1245" t="s">
        <v>566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569</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571</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565</v>
      </c>
      <c r="H73" s="1240"/>
      <c r="I73" s="1245" t="s">
        <v>566</v>
      </c>
      <c r="J73" s="1245"/>
      <c r="K73" s="1226">
        <v>38.1</v>
      </c>
      <c r="L73" s="1226">
        <v>23.6</v>
      </c>
      <c r="M73" s="1215">
        <v>9.3000000000000007</v>
      </c>
      <c r="N73" s="1215">
        <v>1</v>
      </c>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572</v>
      </c>
      <c r="J75" s="1225"/>
      <c r="K75" s="1247">
        <v>12.1</v>
      </c>
      <c r="L75" s="1247">
        <v>10.199999999999999</v>
      </c>
      <c r="M75" s="1247">
        <v>8.1999999999999993</v>
      </c>
      <c r="N75" s="1247">
        <v>6.7</v>
      </c>
      <c r="O75" s="1247">
        <v>5.9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58.6</v>
      </c>
      <c r="L77" s="1226">
        <v>52.6</v>
      </c>
      <c r="M77" s="1215">
        <v>41.3</v>
      </c>
      <c r="N77" s="1215">
        <v>33</v>
      </c>
      <c r="O77" s="1215">
        <v>35.700000000000003</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572</v>
      </c>
      <c r="J79" s="1217"/>
      <c r="K79" s="1218">
        <v>11.1</v>
      </c>
      <c r="L79" s="1218">
        <v>10.4</v>
      </c>
      <c r="M79" s="1218">
        <v>9.6</v>
      </c>
      <c r="N79" s="1218">
        <v>8.5</v>
      </c>
      <c r="O79" s="1218">
        <v>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27203</v>
      </c>
      <c r="E3" s="116"/>
      <c r="F3" s="117">
        <v>51704</v>
      </c>
      <c r="G3" s="118"/>
      <c r="H3" s="119"/>
    </row>
    <row r="4" spans="1:8">
      <c r="A4" s="120"/>
      <c r="B4" s="121"/>
      <c r="C4" s="122"/>
      <c r="D4" s="123">
        <v>12414</v>
      </c>
      <c r="E4" s="124"/>
      <c r="F4" s="125">
        <v>26896</v>
      </c>
      <c r="G4" s="126"/>
      <c r="H4" s="127"/>
    </row>
    <row r="5" spans="1:8">
      <c r="A5" s="108" t="s">
        <v>514</v>
      </c>
      <c r="B5" s="113"/>
      <c r="C5" s="114"/>
      <c r="D5" s="115">
        <v>36414</v>
      </c>
      <c r="E5" s="116"/>
      <c r="F5" s="117">
        <v>52678</v>
      </c>
      <c r="G5" s="118"/>
      <c r="H5" s="119"/>
    </row>
    <row r="6" spans="1:8">
      <c r="A6" s="120"/>
      <c r="B6" s="121"/>
      <c r="C6" s="122"/>
      <c r="D6" s="123">
        <v>18536</v>
      </c>
      <c r="E6" s="124"/>
      <c r="F6" s="125">
        <v>30185</v>
      </c>
      <c r="G6" s="126"/>
      <c r="H6" s="127"/>
    </row>
    <row r="7" spans="1:8">
      <c r="A7" s="108" t="s">
        <v>515</v>
      </c>
      <c r="B7" s="113"/>
      <c r="C7" s="114"/>
      <c r="D7" s="115">
        <v>43440</v>
      </c>
      <c r="E7" s="116"/>
      <c r="F7" s="117">
        <v>69560</v>
      </c>
      <c r="G7" s="118"/>
      <c r="H7" s="119"/>
    </row>
    <row r="8" spans="1:8">
      <c r="A8" s="120"/>
      <c r="B8" s="121"/>
      <c r="C8" s="122"/>
      <c r="D8" s="123">
        <v>22187</v>
      </c>
      <c r="E8" s="124"/>
      <c r="F8" s="125">
        <v>35305</v>
      </c>
      <c r="G8" s="126"/>
      <c r="H8" s="127"/>
    </row>
    <row r="9" spans="1:8">
      <c r="A9" s="108" t="s">
        <v>516</v>
      </c>
      <c r="B9" s="113"/>
      <c r="C9" s="114"/>
      <c r="D9" s="115">
        <v>29617</v>
      </c>
      <c r="E9" s="116"/>
      <c r="F9" s="117">
        <v>65988</v>
      </c>
      <c r="G9" s="118"/>
      <c r="H9" s="119"/>
    </row>
    <row r="10" spans="1:8">
      <c r="A10" s="120"/>
      <c r="B10" s="121"/>
      <c r="C10" s="122"/>
      <c r="D10" s="123">
        <v>13477</v>
      </c>
      <c r="E10" s="124"/>
      <c r="F10" s="125">
        <v>36473</v>
      </c>
      <c r="G10" s="126"/>
      <c r="H10" s="127"/>
    </row>
    <row r="11" spans="1:8">
      <c r="A11" s="108" t="s">
        <v>517</v>
      </c>
      <c r="B11" s="113"/>
      <c r="C11" s="114"/>
      <c r="D11" s="115">
        <v>47470</v>
      </c>
      <c r="E11" s="116"/>
      <c r="F11" s="117">
        <v>77507</v>
      </c>
      <c r="G11" s="118"/>
      <c r="H11" s="119"/>
    </row>
    <row r="12" spans="1:8">
      <c r="A12" s="120"/>
      <c r="B12" s="121"/>
      <c r="C12" s="128"/>
      <c r="D12" s="123">
        <v>24849</v>
      </c>
      <c r="E12" s="124"/>
      <c r="F12" s="125">
        <v>42788</v>
      </c>
      <c r="G12" s="126"/>
      <c r="H12" s="127"/>
    </row>
    <row r="13" spans="1:8">
      <c r="A13" s="108"/>
      <c r="B13" s="113"/>
      <c r="C13" s="129"/>
      <c r="D13" s="130">
        <v>36829</v>
      </c>
      <c r="E13" s="131"/>
      <c r="F13" s="132">
        <v>63487</v>
      </c>
      <c r="G13" s="133"/>
      <c r="H13" s="119"/>
    </row>
    <row r="14" spans="1:8">
      <c r="A14" s="120"/>
      <c r="B14" s="121"/>
      <c r="C14" s="122"/>
      <c r="D14" s="123">
        <v>18293</v>
      </c>
      <c r="E14" s="124"/>
      <c r="F14" s="125">
        <v>34329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2.77</v>
      </c>
      <c r="C19" s="134">
        <f>ROUND(VALUE(SUBSTITUTE(実質収支比率等に係る経年分析!G$48,"▲","-")),2)</f>
        <v>4.22</v>
      </c>
      <c r="D19" s="134">
        <f>ROUND(VALUE(SUBSTITUTE(実質収支比率等に係る経年分析!H$48,"▲","-")),2)</f>
        <v>4.38</v>
      </c>
      <c r="E19" s="134">
        <f>ROUND(VALUE(SUBSTITUTE(実質収支比率等に係る経年分析!I$48,"▲","-")),2)</f>
        <v>6.48</v>
      </c>
      <c r="F19" s="134">
        <f>ROUND(VALUE(SUBSTITUTE(実質収支比率等に係る経年分析!J$48,"▲","-")),2)</f>
        <v>8.7100000000000009</v>
      </c>
    </row>
    <row r="20" spans="1:11">
      <c r="A20" s="134" t="s">
        <v>42</v>
      </c>
      <c r="B20" s="134">
        <f>ROUND(VALUE(SUBSTITUTE(実質収支比率等に係る経年分析!F$47,"▲","-")),2)</f>
        <v>19.78</v>
      </c>
      <c r="C20" s="134">
        <f>ROUND(VALUE(SUBSTITUTE(実質収支比率等に係る経年分析!G$47,"▲","-")),2)</f>
        <v>21.05</v>
      </c>
      <c r="D20" s="134">
        <f>ROUND(VALUE(SUBSTITUTE(実質収支比率等に係る経年分析!H$47,"▲","-")),2)</f>
        <v>20.69</v>
      </c>
      <c r="E20" s="134">
        <f>ROUND(VALUE(SUBSTITUTE(実質収支比率等に係る経年分析!I$47,"▲","-")),2)</f>
        <v>21.52</v>
      </c>
      <c r="F20" s="134">
        <f>ROUND(VALUE(SUBSTITUTE(実質収支比率等に係る経年分析!J$47,"▲","-")),2)</f>
        <v>21.43</v>
      </c>
    </row>
    <row r="21" spans="1:11">
      <c r="A21" s="134" t="s">
        <v>43</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5.4</v>
      </c>
      <c r="D21" s="134">
        <f>IF(ISNUMBER(VALUE(SUBSTITUTE(実質収支比率等に係る経年分析!H$49,"▲","-"))),ROUND(VALUE(SUBSTITUTE(実質収支比率等に係る経年分析!H$49,"▲","-")),2),NA())</f>
        <v>3.95</v>
      </c>
      <c r="E21" s="134">
        <f>IF(ISNUMBER(VALUE(SUBSTITUTE(実質収支比率等に係る経年分析!I$49,"▲","-"))),ROUND(VALUE(SUBSTITUTE(実質収支比率等に係る経年分析!I$49,"▲","-")),2),NA())</f>
        <v>3.61</v>
      </c>
      <c r="F21" s="134">
        <f>IF(ISNUMBER(VALUE(SUBSTITUTE(実質収支比率等に係る経年分析!J$49,"▲","-"))),ROUND(VALUE(SUBSTITUTE(実質収支比率等に係る経年分析!J$49,"▲","-")),2),NA())</f>
        <v>6.27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山梨県北岳山荘管理事業特別会計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自動車運送事業会計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白根簡易水道事業特別会計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0.56999999999999995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8.7100000000000009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3640</v>
      </c>
      <c r="E42" s="136"/>
      <c r="F42" s="136"/>
      <c r="G42" s="136">
        <f>'実質公債費比率（分子）の構造'!L$52</f>
        <v>3694</v>
      </c>
      <c r="H42" s="136"/>
      <c r="I42" s="136"/>
      <c r="J42" s="136">
        <f>'実質公債費比率（分子）の構造'!M$52</f>
        <v>3767</v>
      </c>
      <c r="K42" s="136"/>
      <c r="L42" s="136"/>
      <c r="M42" s="136">
        <f>'実質公債費比率（分子）の構造'!N$52</f>
        <v>3682</v>
      </c>
      <c r="N42" s="136"/>
      <c r="O42" s="136"/>
      <c r="P42" s="136">
        <f>'実質公債費比率（分子）の構造'!O$52</f>
        <v>3497</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v>
      </c>
      <c r="C44" s="136"/>
      <c r="D44" s="136"/>
      <c r="E44" s="136">
        <f>'実質公債費比率（分子）の構造'!L$50</f>
        <v>3</v>
      </c>
      <c r="F44" s="136"/>
      <c r="G44" s="136"/>
      <c r="H44" s="136">
        <f>'実質公債費比率（分子）の構造'!M$50</f>
        <v>0</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264</v>
      </c>
      <c r="C45" s="136"/>
      <c r="D45" s="136"/>
      <c r="E45" s="136">
        <f>'実質公債費比率（分子）の構造'!L$49</f>
        <v>143</v>
      </c>
      <c r="F45" s="136"/>
      <c r="G45" s="136"/>
      <c r="H45" s="136">
        <f>'実質公債費比率（分子）の構造'!M$49</f>
        <v>126</v>
      </c>
      <c r="I45" s="136"/>
      <c r="J45" s="136"/>
      <c r="K45" s="136">
        <f>'実質公債費比率（分子）の構造'!N$49</f>
        <v>59</v>
      </c>
      <c r="L45" s="136"/>
      <c r="M45" s="136"/>
      <c r="N45" s="136">
        <f>'実質公債費比率（分子）の構造'!O$49</f>
        <v>47</v>
      </c>
      <c r="O45" s="136"/>
      <c r="P45" s="136"/>
    </row>
    <row r="46" spans="1:16">
      <c r="A46" s="136" t="s">
        <v>54</v>
      </c>
      <c r="B46" s="136">
        <f>'実質公債費比率（分子）の構造'!K$48</f>
        <v>889</v>
      </c>
      <c r="C46" s="136"/>
      <c r="D46" s="136"/>
      <c r="E46" s="136">
        <f>'実質公債費比率（分子）の構造'!L$48</f>
        <v>902</v>
      </c>
      <c r="F46" s="136"/>
      <c r="G46" s="136"/>
      <c r="H46" s="136">
        <f>'実質公債費比率（分子）の構造'!M$48</f>
        <v>940</v>
      </c>
      <c r="I46" s="136"/>
      <c r="J46" s="136"/>
      <c r="K46" s="136">
        <f>'実質公債費比率（分子）の構造'!N$48</f>
        <v>968</v>
      </c>
      <c r="L46" s="136"/>
      <c r="M46" s="136"/>
      <c r="N46" s="136">
        <f>'実質公債費比率（分子）の構造'!O$48</f>
        <v>960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4221</v>
      </c>
      <c r="C49" s="136"/>
      <c r="D49" s="136"/>
      <c r="E49" s="136">
        <f>'実質公債費比率（分子）の構造'!L$45</f>
        <v>3852</v>
      </c>
      <c r="F49" s="136"/>
      <c r="G49" s="136"/>
      <c r="H49" s="136">
        <f>'実質公債費比率（分子）の構造'!M$45</f>
        <v>3736</v>
      </c>
      <c r="I49" s="136"/>
      <c r="J49" s="136"/>
      <c r="K49" s="136">
        <f>'実質公債費比率（分子）の構造'!N$45</f>
        <v>3627</v>
      </c>
      <c r="L49" s="136"/>
      <c r="M49" s="136"/>
      <c r="N49" s="136">
        <f>'実質公債費比率（分子）の構造'!O$45</f>
        <v>3298</v>
      </c>
      <c r="O49" s="136"/>
      <c r="P49" s="136"/>
    </row>
    <row r="50" spans="1:16">
      <c r="A50" s="136" t="s">
        <v>58</v>
      </c>
      <c r="B50" s="136" t="e">
        <f>NA()</f>
        <v>#N/A</v>
      </c>
      <c r="C50" s="136">
        <f>IF(ISNUMBER('実質公債費比率（分子）の構造'!K$53),'実質公債費比率（分子）の構造'!K$53,NA())</f>
        <v>1745</v>
      </c>
      <c r="D50" s="136" t="e">
        <f>NA()</f>
        <v>#N/A</v>
      </c>
      <c r="E50" s="136" t="e">
        <f>NA()</f>
        <v>#N/A</v>
      </c>
      <c r="F50" s="136">
        <f>IF(ISNUMBER('実質公債費比率（分子）の構造'!L$53),'実質公債費比率（分子）の構造'!L$53,NA())</f>
        <v>1206</v>
      </c>
      <c r="G50" s="136" t="e">
        <f>NA()</f>
        <v>#N/A</v>
      </c>
      <c r="H50" s="136" t="e">
        <f>NA()</f>
        <v>#N/A</v>
      </c>
      <c r="I50" s="136">
        <f>IF(ISNUMBER('実質公債費比率（分子）の構造'!M$53),'実質公債費比率（分子）の構造'!M$53,NA())</f>
        <v>1035</v>
      </c>
      <c r="J50" s="136" t="e">
        <f>NA()</f>
        <v>#N/A</v>
      </c>
      <c r="K50" s="136" t="e">
        <f>NA()</f>
        <v>#N/A</v>
      </c>
      <c r="L50" s="136">
        <f>IF(ISNUMBER('実質公債費比率（分子）の構造'!N$53),'実質公債費比率（分子）の構造'!N$53,NA())</f>
        <v>973</v>
      </c>
      <c r="M50" s="136" t="e">
        <f>NA()</f>
        <v>#N/A</v>
      </c>
      <c r="N50" s="136" t="e">
        <f>NA()</f>
        <v>#N/A</v>
      </c>
      <c r="O50" s="136">
        <f>IF(ISNUMBER('実質公債費比率（分子）の構造'!O$53),'実質公債費比率（分子）の構造'!O$53,NA())</f>
        <v>809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36056</v>
      </c>
      <c r="E56" s="135"/>
      <c r="F56" s="135"/>
      <c r="G56" s="135">
        <f>'将来負担比率（分子）の構造'!J$51</f>
        <v>35513</v>
      </c>
      <c r="H56" s="135"/>
      <c r="I56" s="135"/>
      <c r="J56" s="135">
        <f>'将来負担比率（分子）の構造'!K$51</f>
        <v>35325</v>
      </c>
      <c r="K56" s="135"/>
      <c r="L56" s="135"/>
      <c r="M56" s="135">
        <f>'将来負担比率（分子）の構造'!L$51</f>
        <v>34564</v>
      </c>
      <c r="N56" s="135"/>
      <c r="O56" s="135"/>
      <c r="P56" s="135">
        <f>'将来負担比率（分子）の構造'!M$51</f>
        <v>34538</v>
      </c>
    </row>
    <row r="57" spans="1:16">
      <c r="A57" s="135" t="s">
        <v>34</v>
      </c>
      <c r="B57" s="135"/>
      <c r="C57" s="135"/>
      <c r="D57" s="135">
        <f>'将来負担比率（分子）の構造'!I$50</f>
        <v>61</v>
      </c>
      <c r="E57" s="135"/>
      <c r="F57" s="135"/>
      <c r="G57" s="135">
        <f>'将来負担比率（分子）の構造'!J$50</f>
        <v>29</v>
      </c>
      <c r="H57" s="135"/>
      <c r="I57" s="135"/>
      <c r="J57" s="135">
        <f>'将来負担比率（分子）の構造'!K$50</f>
        <v>19</v>
      </c>
      <c r="K57" s="135"/>
      <c r="L57" s="135"/>
      <c r="M57" s="135">
        <f>'将来負担比率（分子）の構造'!L$50</f>
        <v>15</v>
      </c>
      <c r="N57" s="135"/>
      <c r="O57" s="135"/>
      <c r="P57" s="135">
        <f>'将来負担比率（分子）の構造'!M$50</f>
        <v>15</v>
      </c>
    </row>
    <row r="58" spans="1:16">
      <c r="A58" s="135" t="s">
        <v>33</v>
      </c>
      <c r="B58" s="135"/>
      <c r="C58" s="135"/>
      <c r="D58" s="135">
        <f>'将来負担比率（分子）の構造'!I$49</f>
        <v>7711</v>
      </c>
      <c r="E58" s="135"/>
      <c r="F58" s="135"/>
      <c r="G58" s="135">
        <f>'将来負担比率（分子）の構造'!J$49</f>
        <v>8720</v>
      </c>
      <c r="H58" s="135"/>
      <c r="I58" s="135"/>
      <c r="J58" s="135">
        <f>'将来負担比率（分子）の構造'!K$49</f>
        <v>10111</v>
      </c>
      <c r="K58" s="135"/>
      <c r="L58" s="135"/>
      <c r="M58" s="135">
        <f>'将来負担比率（分子）の構造'!L$49</f>
        <v>10944</v>
      </c>
      <c r="N58" s="135"/>
      <c r="O58" s="135"/>
      <c r="P58" s="135">
        <f>'将来負担比率（分子）の構造'!M$49</f>
        <v>11619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5141</v>
      </c>
      <c r="C62" s="135"/>
      <c r="D62" s="135"/>
      <c r="E62" s="135">
        <f>'将来負担比率（分子）の構造'!J$45</f>
        <v>5381</v>
      </c>
      <c r="F62" s="135"/>
      <c r="G62" s="135"/>
      <c r="H62" s="135">
        <f>'将来負担比率（分子）の構造'!K$45</f>
        <v>5300</v>
      </c>
      <c r="I62" s="135"/>
      <c r="J62" s="135"/>
      <c r="K62" s="135">
        <f>'将来負担比率（分子）の構造'!L$45</f>
        <v>5030</v>
      </c>
      <c r="L62" s="135"/>
      <c r="M62" s="135"/>
      <c r="N62" s="135">
        <f>'将来負担比率（分子）の構造'!M$45</f>
        <v>5226</v>
      </c>
      <c r="O62" s="135"/>
      <c r="P62" s="135"/>
    </row>
    <row r="63" spans="1:16">
      <c r="A63" s="135" t="s">
        <v>27</v>
      </c>
      <c r="B63" s="135">
        <f>'将来負担比率（分子）の構造'!I$44</f>
        <v>502</v>
      </c>
      <c r="C63" s="135"/>
      <c r="D63" s="135"/>
      <c r="E63" s="135">
        <f>'将来負担比率（分子）の構造'!J$44</f>
        <v>352</v>
      </c>
      <c r="F63" s="135"/>
      <c r="G63" s="135"/>
      <c r="H63" s="135">
        <f>'将来負担比率（分子）の構造'!K$44</f>
        <v>437</v>
      </c>
      <c r="I63" s="135"/>
      <c r="J63" s="135"/>
      <c r="K63" s="135">
        <f>'将来負担比率（分子）の構造'!L$44</f>
        <v>924</v>
      </c>
      <c r="L63" s="135"/>
      <c r="M63" s="135"/>
      <c r="N63" s="135">
        <f>'将来負担比率（分子）の構造'!M$44</f>
        <v>1118</v>
      </c>
      <c r="O63" s="135"/>
      <c r="P63" s="135"/>
    </row>
    <row r="64" spans="1:16">
      <c r="A64" s="135" t="s">
        <v>26</v>
      </c>
      <c r="B64" s="135">
        <f>'将来負担比率（分子）の構造'!I$43</f>
        <v>14187</v>
      </c>
      <c r="C64" s="135"/>
      <c r="D64" s="135"/>
      <c r="E64" s="135">
        <f>'将来負担比率（分子）の構造'!J$43</f>
        <v>13845</v>
      </c>
      <c r="F64" s="135"/>
      <c r="G64" s="135"/>
      <c r="H64" s="135">
        <f>'将来負担比率（分子）の構造'!K$43</f>
        <v>13631</v>
      </c>
      <c r="I64" s="135"/>
      <c r="J64" s="135"/>
      <c r="K64" s="135">
        <f>'将来負担比率（分子）の構造'!L$43</f>
        <v>13403</v>
      </c>
      <c r="L64" s="135"/>
      <c r="M64" s="135"/>
      <c r="N64" s="135">
        <f>'将来負担比率（分子）の構造'!M$43</f>
        <v>13273</v>
      </c>
      <c r="O64" s="135"/>
      <c r="P64" s="135"/>
    </row>
    <row r="65" spans="1:16">
      <c r="A65" s="135" t="s">
        <v>25</v>
      </c>
      <c r="B65" s="135">
        <f>'将来負担比率（分子）の構造'!I$42</f>
        <v>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30083</v>
      </c>
      <c r="C66" s="135"/>
      <c r="D66" s="135"/>
      <c r="E66" s="135">
        <f>'将来負担比率（分子）の構造'!J$41</f>
        <v>28503</v>
      </c>
      <c r="F66" s="135"/>
      <c r="G66" s="135"/>
      <c r="H66" s="135">
        <f>'将来負担比率（分子）の構造'!K$41</f>
        <v>27593</v>
      </c>
      <c r="I66" s="135"/>
      <c r="J66" s="135"/>
      <c r="K66" s="135">
        <f>'将来負担比率（分子）の構造'!L$41</f>
        <v>26330</v>
      </c>
      <c r="L66" s="135"/>
      <c r="M66" s="135"/>
      <c r="N66" s="135">
        <f>'将来負担比率（分子）の構造'!M$41</f>
        <v>25719</v>
      </c>
      <c r="O66" s="135"/>
      <c r="P66" s="135"/>
    </row>
    <row r="67" spans="1:16">
      <c r="A67" s="135" t="s">
        <v>62</v>
      </c>
      <c r="B67" s="135" t="e">
        <f>NA()</f>
        <v>#N/A</v>
      </c>
      <c r="C67" s="135">
        <f>IF(ISNUMBER('将来負担比率（分子）の構造'!I$52), IF('将来負担比率（分子）の構造'!I$52 &lt; 0, 0, '将来負担比率（分子）の構造'!I$52), NA())</f>
        <v>6087</v>
      </c>
      <c r="D67" s="135" t="e">
        <f>NA()</f>
        <v>#N/A</v>
      </c>
      <c r="E67" s="135" t="e">
        <f>NA()</f>
        <v>#N/A</v>
      </c>
      <c r="F67" s="135">
        <f>IF(ISNUMBER('将来負担比率（分子）の構造'!J$52), IF('将来負担比率（分子）の構造'!J$52 &lt; 0, 0, '将来負担比率（分子）の構造'!J$52), NA())</f>
        <v>3819</v>
      </c>
      <c r="G67" s="135" t="e">
        <f>NA()</f>
        <v>#N/A</v>
      </c>
      <c r="H67" s="135" t="e">
        <f>NA()</f>
        <v>#N/A</v>
      </c>
      <c r="I67" s="135">
        <f>IF(ISNUMBER('将来負担比率（分子）の構造'!K$52), IF('将来負担比率（分子）の構造'!K$52 &lt; 0, 0, '将来負担比率（分子）の構造'!K$52), NA())</f>
        <v>1506</v>
      </c>
      <c r="J67" s="135" t="e">
        <f>NA()</f>
        <v>#N/A</v>
      </c>
      <c r="K67" s="135" t="e">
        <f>NA()</f>
        <v>#N/A</v>
      </c>
      <c r="L67" s="135">
        <f>IF(ISNUMBER('将来負担比率（分子）の構造'!L$52), IF('将来負担比率（分子）の構造'!L$52 &lt; 0, 0, '将来負担比率（分子）の構造'!L$52), NA())</f>
        <v>165</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8469134</v>
      </c>
      <c r="S5" s="669"/>
      <c r="T5" s="669"/>
      <c r="U5" s="669"/>
      <c r="V5" s="669"/>
      <c r="W5" s="669"/>
      <c r="X5" s="669"/>
      <c r="Y5" s="716"/>
      <c r="Z5" s="729">
        <v>27.4</v>
      </c>
      <c r="AA5" s="729"/>
      <c r="AB5" s="729"/>
      <c r="AC5" s="729"/>
      <c r="AD5" s="730">
        <v>8469134</v>
      </c>
      <c r="AE5" s="730"/>
      <c r="AF5" s="730"/>
      <c r="AG5" s="730"/>
      <c r="AH5" s="730"/>
      <c r="AI5" s="730"/>
      <c r="AJ5" s="730"/>
      <c r="AK5" s="730"/>
      <c r="AL5" s="717">
        <v>46.5</v>
      </c>
      <c r="AM5" s="686"/>
      <c r="AN5" s="686"/>
      <c r="AO5" s="718"/>
      <c r="AP5" s="705" t="s">
        <v>204</v>
      </c>
      <c r="AQ5" s="706"/>
      <c r="AR5" s="706"/>
      <c r="AS5" s="706"/>
      <c r="AT5" s="706"/>
      <c r="AU5" s="706"/>
      <c r="AV5" s="706"/>
      <c r="AW5" s="706"/>
      <c r="AX5" s="706"/>
      <c r="AY5" s="706"/>
      <c r="AZ5" s="706"/>
      <c r="BA5" s="706"/>
      <c r="BB5" s="706"/>
      <c r="BC5" s="706"/>
      <c r="BD5" s="706"/>
      <c r="BE5" s="706"/>
      <c r="BF5" s="707"/>
      <c r="BG5" s="618">
        <v>8458765</v>
      </c>
      <c r="BH5" s="619"/>
      <c r="BI5" s="619"/>
      <c r="BJ5" s="619"/>
      <c r="BK5" s="619"/>
      <c r="BL5" s="619"/>
      <c r="BM5" s="619"/>
      <c r="BN5" s="620"/>
      <c r="BO5" s="671">
        <v>99.9</v>
      </c>
      <c r="BP5" s="671"/>
      <c r="BQ5" s="671"/>
      <c r="BR5" s="671"/>
      <c r="BS5" s="672">
        <v>23746</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260376</v>
      </c>
      <c r="S6" s="619"/>
      <c r="T6" s="619"/>
      <c r="U6" s="619"/>
      <c r="V6" s="619"/>
      <c r="W6" s="619"/>
      <c r="X6" s="619"/>
      <c r="Y6" s="620"/>
      <c r="Z6" s="671">
        <v>0.8</v>
      </c>
      <c r="AA6" s="671"/>
      <c r="AB6" s="671"/>
      <c r="AC6" s="671"/>
      <c r="AD6" s="672">
        <v>260376</v>
      </c>
      <c r="AE6" s="672"/>
      <c r="AF6" s="672"/>
      <c r="AG6" s="672"/>
      <c r="AH6" s="672"/>
      <c r="AI6" s="672"/>
      <c r="AJ6" s="672"/>
      <c r="AK6" s="672"/>
      <c r="AL6" s="641">
        <v>1.4</v>
      </c>
      <c r="AM6" s="673"/>
      <c r="AN6" s="673"/>
      <c r="AO6" s="674"/>
      <c r="AP6" s="615" t="s">
        <v>209</v>
      </c>
      <c r="AQ6" s="616"/>
      <c r="AR6" s="616"/>
      <c r="AS6" s="616"/>
      <c r="AT6" s="616"/>
      <c r="AU6" s="616"/>
      <c r="AV6" s="616"/>
      <c r="AW6" s="616"/>
      <c r="AX6" s="616"/>
      <c r="AY6" s="616"/>
      <c r="AZ6" s="616"/>
      <c r="BA6" s="616"/>
      <c r="BB6" s="616"/>
      <c r="BC6" s="616"/>
      <c r="BD6" s="616"/>
      <c r="BE6" s="616"/>
      <c r="BF6" s="617"/>
      <c r="BG6" s="618">
        <v>8458765</v>
      </c>
      <c r="BH6" s="619"/>
      <c r="BI6" s="619"/>
      <c r="BJ6" s="619"/>
      <c r="BK6" s="619"/>
      <c r="BL6" s="619"/>
      <c r="BM6" s="619"/>
      <c r="BN6" s="620"/>
      <c r="BO6" s="671">
        <v>99.9</v>
      </c>
      <c r="BP6" s="671"/>
      <c r="BQ6" s="671"/>
      <c r="BR6" s="671"/>
      <c r="BS6" s="672">
        <v>23746</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226108</v>
      </c>
      <c r="CS6" s="619"/>
      <c r="CT6" s="619"/>
      <c r="CU6" s="619"/>
      <c r="CV6" s="619"/>
      <c r="CW6" s="619"/>
      <c r="CX6" s="619"/>
      <c r="CY6" s="620"/>
      <c r="CZ6" s="671">
        <v>0.8</v>
      </c>
      <c r="DA6" s="671"/>
      <c r="DB6" s="671"/>
      <c r="DC6" s="671"/>
      <c r="DD6" s="624" t="s">
        <v>211</v>
      </c>
      <c r="DE6" s="619"/>
      <c r="DF6" s="619"/>
      <c r="DG6" s="619"/>
      <c r="DH6" s="619"/>
      <c r="DI6" s="619"/>
      <c r="DJ6" s="619"/>
      <c r="DK6" s="619"/>
      <c r="DL6" s="619"/>
      <c r="DM6" s="619"/>
      <c r="DN6" s="619"/>
      <c r="DO6" s="619"/>
      <c r="DP6" s="620"/>
      <c r="DQ6" s="624">
        <v>226108</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14311</v>
      </c>
      <c r="S7" s="619"/>
      <c r="T7" s="619"/>
      <c r="U7" s="619"/>
      <c r="V7" s="619"/>
      <c r="W7" s="619"/>
      <c r="X7" s="619"/>
      <c r="Y7" s="620"/>
      <c r="Z7" s="671">
        <v>0</v>
      </c>
      <c r="AA7" s="671"/>
      <c r="AB7" s="671"/>
      <c r="AC7" s="671"/>
      <c r="AD7" s="672">
        <v>14311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3778759</v>
      </c>
      <c r="BH7" s="619"/>
      <c r="BI7" s="619"/>
      <c r="BJ7" s="619"/>
      <c r="BK7" s="619"/>
      <c r="BL7" s="619"/>
      <c r="BM7" s="619"/>
      <c r="BN7" s="620"/>
      <c r="BO7" s="671">
        <v>44.6</v>
      </c>
      <c r="BP7" s="671"/>
      <c r="BQ7" s="671"/>
      <c r="BR7" s="671"/>
      <c r="BS7" s="672">
        <v>23746</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3767879</v>
      </c>
      <c r="CS7" s="619"/>
      <c r="CT7" s="619"/>
      <c r="CU7" s="619"/>
      <c r="CV7" s="619"/>
      <c r="CW7" s="619"/>
      <c r="CX7" s="619"/>
      <c r="CY7" s="620"/>
      <c r="CZ7" s="671">
        <v>13</v>
      </c>
      <c r="DA7" s="671"/>
      <c r="DB7" s="671"/>
      <c r="DC7" s="671"/>
      <c r="DD7" s="624">
        <v>103858</v>
      </c>
      <c r="DE7" s="619"/>
      <c r="DF7" s="619"/>
      <c r="DG7" s="619"/>
      <c r="DH7" s="619"/>
      <c r="DI7" s="619"/>
      <c r="DJ7" s="619"/>
      <c r="DK7" s="619"/>
      <c r="DL7" s="619"/>
      <c r="DM7" s="619"/>
      <c r="DN7" s="619"/>
      <c r="DO7" s="619"/>
      <c r="DP7" s="620"/>
      <c r="DQ7" s="624">
        <v>3320706</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44224</v>
      </c>
      <c r="S8" s="619"/>
      <c r="T8" s="619"/>
      <c r="U8" s="619"/>
      <c r="V8" s="619"/>
      <c r="W8" s="619"/>
      <c r="X8" s="619"/>
      <c r="Y8" s="620"/>
      <c r="Z8" s="671">
        <v>0.1</v>
      </c>
      <c r="AA8" s="671"/>
      <c r="AB8" s="671"/>
      <c r="AC8" s="671"/>
      <c r="AD8" s="672">
        <v>44224</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123567</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9391946</v>
      </c>
      <c r="CS8" s="619"/>
      <c r="CT8" s="619"/>
      <c r="CU8" s="619"/>
      <c r="CV8" s="619"/>
      <c r="CW8" s="619"/>
      <c r="CX8" s="619"/>
      <c r="CY8" s="620"/>
      <c r="CZ8" s="671">
        <v>32.299999999999997</v>
      </c>
      <c r="DA8" s="671"/>
      <c r="DB8" s="671"/>
      <c r="DC8" s="671"/>
      <c r="DD8" s="624">
        <v>166123</v>
      </c>
      <c r="DE8" s="619"/>
      <c r="DF8" s="619"/>
      <c r="DG8" s="619"/>
      <c r="DH8" s="619"/>
      <c r="DI8" s="619"/>
      <c r="DJ8" s="619"/>
      <c r="DK8" s="619"/>
      <c r="DL8" s="619"/>
      <c r="DM8" s="619"/>
      <c r="DN8" s="619"/>
      <c r="DO8" s="619"/>
      <c r="DP8" s="620"/>
      <c r="DQ8" s="624">
        <v>4958733</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40725</v>
      </c>
      <c r="S9" s="619"/>
      <c r="T9" s="619"/>
      <c r="U9" s="619"/>
      <c r="V9" s="619"/>
      <c r="W9" s="619"/>
      <c r="X9" s="619"/>
      <c r="Y9" s="620"/>
      <c r="Z9" s="671">
        <v>0.1</v>
      </c>
      <c r="AA9" s="671"/>
      <c r="AB9" s="671"/>
      <c r="AC9" s="671"/>
      <c r="AD9" s="672">
        <v>40725</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3135415</v>
      </c>
      <c r="BH9" s="619"/>
      <c r="BI9" s="619"/>
      <c r="BJ9" s="619"/>
      <c r="BK9" s="619"/>
      <c r="BL9" s="619"/>
      <c r="BM9" s="619"/>
      <c r="BN9" s="620"/>
      <c r="BO9" s="671">
        <v>37</v>
      </c>
      <c r="BP9" s="671"/>
      <c r="BQ9" s="671"/>
      <c r="BR9" s="671"/>
      <c r="BS9" s="624" t="s">
        <v>109</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1825545</v>
      </c>
      <c r="CS9" s="619"/>
      <c r="CT9" s="619"/>
      <c r="CU9" s="619"/>
      <c r="CV9" s="619"/>
      <c r="CW9" s="619"/>
      <c r="CX9" s="619"/>
      <c r="CY9" s="620"/>
      <c r="CZ9" s="671">
        <v>6.3</v>
      </c>
      <c r="DA9" s="671"/>
      <c r="DB9" s="671"/>
      <c r="DC9" s="671"/>
      <c r="DD9" s="624">
        <v>27590</v>
      </c>
      <c r="DE9" s="619"/>
      <c r="DF9" s="619"/>
      <c r="DG9" s="619"/>
      <c r="DH9" s="619"/>
      <c r="DI9" s="619"/>
      <c r="DJ9" s="619"/>
      <c r="DK9" s="619"/>
      <c r="DL9" s="619"/>
      <c r="DM9" s="619"/>
      <c r="DN9" s="619"/>
      <c r="DO9" s="619"/>
      <c r="DP9" s="620"/>
      <c r="DQ9" s="624">
        <v>1749745</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1343660</v>
      </c>
      <c r="S10" s="619"/>
      <c r="T10" s="619"/>
      <c r="U10" s="619"/>
      <c r="V10" s="619"/>
      <c r="W10" s="619"/>
      <c r="X10" s="619"/>
      <c r="Y10" s="620"/>
      <c r="Z10" s="671">
        <v>4.3</v>
      </c>
      <c r="AA10" s="671"/>
      <c r="AB10" s="671"/>
      <c r="AC10" s="671"/>
      <c r="AD10" s="672">
        <v>1343660</v>
      </c>
      <c r="AE10" s="672"/>
      <c r="AF10" s="672"/>
      <c r="AG10" s="672"/>
      <c r="AH10" s="672"/>
      <c r="AI10" s="672"/>
      <c r="AJ10" s="672"/>
      <c r="AK10" s="672"/>
      <c r="AL10" s="641">
        <v>7.4</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171640</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47237</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26987</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348137</v>
      </c>
      <c r="BH11" s="619"/>
      <c r="BI11" s="619"/>
      <c r="BJ11" s="619"/>
      <c r="BK11" s="619"/>
      <c r="BL11" s="619"/>
      <c r="BM11" s="619"/>
      <c r="BN11" s="620"/>
      <c r="BO11" s="671">
        <v>4.0999999999999996</v>
      </c>
      <c r="BP11" s="671"/>
      <c r="BQ11" s="671"/>
      <c r="BR11" s="671"/>
      <c r="BS11" s="624">
        <v>23746</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1291957</v>
      </c>
      <c r="CS11" s="619"/>
      <c r="CT11" s="619"/>
      <c r="CU11" s="619"/>
      <c r="CV11" s="619"/>
      <c r="CW11" s="619"/>
      <c r="CX11" s="619"/>
      <c r="CY11" s="620"/>
      <c r="CZ11" s="671">
        <v>4.4000000000000004</v>
      </c>
      <c r="DA11" s="671"/>
      <c r="DB11" s="671"/>
      <c r="DC11" s="671"/>
      <c r="DD11" s="624">
        <v>282255</v>
      </c>
      <c r="DE11" s="619"/>
      <c r="DF11" s="619"/>
      <c r="DG11" s="619"/>
      <c r="DH11" s="619"/>
      <c r="DI11" s="619"/>
      <c r="DJ11" s="619"/>
      <c r="DK11" s="619"/>
      <c r="DL11" s="619"/>
      <c r="DM11" s="619"/>
      <c r="DN11" s="619"/>
      <c r="DO11" s="619"/>
      <c r="DP11" s="620"/>
      <c r="DQ11" s="624">
        <v>439342</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3942632</v>
      </c>
      <c r="BH12" s="619"/>
      <c r="BI12" s="619"/>
      <c r="BJ12" s="619"/>
      <c r="BK12" s="619"/>
      <c r="BL12" s="619"/>
      <c r="BM12" s="619"/>
      <c r="BN12" s="620"/>
      <c r="BO12" s="671">
        <v>46.6</v>
      </c>
      <c r="BP12" s="671"/>
      <c r="BQ12" s="671"/>
      <c r="BR12" s="671"/>
      <c r="BS12" s="624" t="s">
        <v>109</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488197</v>
      </c>
      <c r="CS12" s="619"/>
      <c r="CT12" s="619"/>
      <c r="CU12" s="619"/>
      <c r="CV12" s="619"/>
      <c r="CW12" s="619"/>
      <c r="CX12" s="619"/>
      <c r="CY12" s="620"/>
      <c r="CZ12" s="671">
        <v>1.7</v>
      </c>
      <c r="DA12" s="671"/>
      <c r="DB12" s="671"/>
      <c r="DC12" s="671"/>
      <c r="DD12" s="624">
        <v>53321</v>
      </c>
      <c r="DE12" s="619"/>
      <c r="DF12" s="619"/>
      <c r="DG12" s="619"/>
      <c r="DH12" s="619"/>
      <c r="DI12" s="619"/>
      <c r="DJ12" s="619"/>
      <c r="DK12" s="619"/>
      <c r="DL12" s="619"/>
      <c r="DM12" s="619"/>
      <c r="DN12" s="619"/>
      <c r="DO12" s="619"/>
      <c r="DP12" s="620"/>
      <c r="DQ12" s="624">
        <v>423467</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57249</v>
      </c>
      <c r="S13" s="619"/>
      <c r="T13" s="619"/>
      <c r="U13" s="619"/>
      <c r="V13" s="619"/>
      <c r="W13" s="619"/>
      <c r="X13" s="619"/>
      <c r="Y13" s="620"/>
      <c r="Z13" s="671">
        <v>0.2</v>
      </c>
      <c r="AA13" s="671"/>
      <c r="AB13" s="671"/>
      <c r="AC13" s="671"/>
      <c r="AD13" s="672">
        <v>57249</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3912212</v>
      </c>
      <c r="BH13" s="619"/>
      <c r="BI13" s="619"/>
      <c r="BJ13" s="619"/>
      <c r="BK13" s="619"/>
      <c r="BL13" s="619"/>
      <c r="BM13" s="619"/>
      <c r="BN13" s="620"/>
      <c r="BO13" s="671">
        <v>46.2</v>
      </c>
      <c r="BP13" s="671"/>
      <c r="BQ13" s="671"/>
      <c r="BR13" s="671"/>
      <c r="BS13" s="624" t="s">
        <v>109</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2219558</v>
      </c>
      <c r="CS13" s="619"/>
      <c r="CT13" s="619"/>
      <c r="CU13" s="619"/>
      <c r="CV13" s="619"/>
      <c r="CW13" s="619"/>
      <c r="CX13" s="619"/>
      <c r="CY13" s="620"/>
      <c r="CZ13" s="671">
        <v>7.6</v>
      </c>
      <c r="DA13" s="671"/>
      <c r="DB13" s="671"/>
      <c r="DC13" s="671"/>
      <c r="DD13" s="624">
        <v>550167</v>
      </c>
      <c r="DE13" s="619"/>
      <c r="DF13" s="619"/>
      <c r="DG13" s="619"/>
      <c r="DH13" s="619"/>
      <c r="DI13" s="619"/>
      <c r="DJ13" s="619"/>
      <c r="DK13" s="619"/>
      <c r="DL13" s="619"/>
      <c r="DM13" s="619"/>
      <c r="DN13" s="619"/>
      <c r="DO13" s="619"/>
      <c r="DP13" s="620"/>
      <c r="DQ13" s="624">
        <v>1667555</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206231</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1219333</v>
      </c>
      <c r="CS14" s="619"/>
      <c r="CT14" s="619"/>
      <c r="CU14" s="619"/>
      <c r="CV14" s="619"/>
      <c r="CW14" s="619"/>
      <c r="CX14" s="619"/>
      <c r="CY14" s="620"/>
      <c r="CZ14" s="671">
        <v>4.2</v>
      </c>
      <c r="DA14" s="671"/>
      <c r="DB14" s="671"/>
      <c r="DC14" s="671"/>
      <c r="DD14" s="624">
        <v>364107</v>
      </c>
      <c r="DE14" s="619"/>
      <c r="DF14" s="619"/>
      <c r="DG14" s="619"/>
      <c r="DH14" s="619"/>
      <c r="DI14" s="619"/>
      <c r="DJ14" s="619"/>
      <c r="DK14" s="619"/>
      <c r="DL14" s="619"/>
      <c r="DM14" s="619"/>
      <c r="DN14" s="619"/>
      <c r="DO14" s="619"/>
      <c r="DP14" s="620"/>
      <c r="DQ14" s="624">
        <v>886079</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45843</v>
      </c>
      <c r="S15" s="619"/>
      <c r="T15" s="619"/>
      <c r="U15" s="619"/>
      <c r="V15" s="619"/>
      <c r="W15" s="619"/>
      <c r="X15" s="619"/>
      <c r="Y15" s="620"/>
      <c r="Z15" s="671">
        <v>0.1</v>
      </c>
      <c r="AA15" s="671"/>
      <c r="AB15" s="671"/>
      <c r="AC15" s="671"/>
      <c r="AD15" s="672">
        <v>45843</v>
      </c>
      <c r="AE15" s="672"/>
      <c r="AF15" s="672"/>
      <c r="AG15" s="672"/>
      <c r="AH15" s="672"/>
      <c r="AI15" s="672"/>
      <c r="AJ15" s="672"/>
      <c r="AK15" s="672"/>
      <c r="AL15" s="641">
        <v>0.3</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531143</v>
      </c>
      <c r="BH15" s="619"/>
      <c r="BI15" s="619"/>
      <c r="BJ15" s="619"/>
      <c r="BK15" s="619"/>
      <c r="BL15" s="619"/>
      <c r="BM15" s="619"/>
      <c r="BN15" s="620"/>
      <c r="BO15" s="671">
        <v>6.3</v>
      </c>
      <c r="BP15" s="671"/>
      <c r="BQ15" s="671"/>
      <c r="BR15" s="671"/>
      <c r="BS15" s="624" t="s">
        <v>109</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4452352</v>
      </c>
      <c r="CS15" s="619"/>
      <c r="CT15" s="619"/>
      <c r="CU15" s="619"/>
      <c r="CV15" s="619"/>
      <c r="CW15" s="619"/>
      <c r="CX15" s="619"/>
      <c r="CY15" s="620"/>
      <c r="CZ15" s="671">
        <v>15.3</v>
      </c>
      <c r="DA15" s="671"/>
      <c r="DB15" s="671"/>
      <c r="DC15" s="671"/>
      <c r="DD15" s="624">
        <v>1895512</v>
      </c>
      <c r="DE15" s="619"/>
      <c r="DF15" s="619"/>
      <c r="DG15" s="619"/>
      <c r="DH15" s="619"/>
      <c r="DI15" s="619"/>
      <c r="DJ15" s="619"/>
      <c r="DK15" s="619"/>
      <c r="DL15" s="619"/>
      <c r="DM15" s="619"/>
      <c r="DN15" s="619"/>
      <c r="DO15" s="619"/>
      <c r="DP15" s="620"/>
      <c r="DQ15" s="624">
        <v>2383467</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8774810</v>
      </c>
      <c r="S16" s="619"/>
      <c r="T16" s="619"/>
      <c r="U16" s="619"/>
      <c r="V16" s="619"/>
      <c r="W16" s="619"/>
      <c r="X16" s="619"/>
      <c r="Y16" s="620"/>
      <c r="Z16" s="671">
        <v>28.4</v>
      </c>
      <c r="AA16" s="671"/>
      <c r="AB16" s="671"/>
      <c r="AC16" s="671"/>
      <c r="AD16" s="672">
        <v>7863292</v>
      </c>
      <c r="AE16" s="672"/>
      <c r="AF16" s="672"/>
      <c r="AG16" s="672"/>
      <c r="AH16" s="672"/>
      <c r="AI16" s="672"/>
      <c r="AJ16" s="672"/>
      <c r="AK16" s="672"/>
      <c r="AL16" s="641">
        <v>43.2</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10868</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1848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7863292</v>
      </c>
      <c r="S17" s="619"/>
      <c r="T17" s="619"/>
      <c r="U17" s="619"/>
      <c r="V17" s="619"/>
      <c r="W17" s="619"/>
      <c r="X17" s="619"/>
      <c r="Y17" s="620"/>
      <c r="Z17" s="671">
        <v>25.4</v>
      </c>
      <c r="AA17" s="671"/>
      <c r="AB17" s="671"/>
      <c r="AC17" s="671"/>
      <c r="AD17" s="672">
        <v>7863292</v>
      </c>
      <c r="AE17" s="672"/>
      <c r="AF17" s="672"/>
      <c r="AG17" s="672"/>
      <c r="AH17" s="672"/>
      <c r="AI17" s="672"/>
      <c r="AJ17" s="672"/>
      <c r="AK17" s="672"/>
      <c r="AL17" s="641">
        <v>43.2</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4122938</v>
      </c>
      <c r="CS17" s="619"/>
      <c r="CT17" s="619"/>
      <c r="CU17" s="619"/>
      <c r="CV17" s="619"/>
      <c r="CW17" s="619"/>
      <c r="CX17" s="619"/>
      <c r="CY17" s="620"/>
      <c r="CZ17" s="671">
        <v>14.2</v>
      </c>
      <c r="DA17" s="671"/>
      <c r="DB17" s="671"/>
      <c r="DC17" s="671"/>
      <c r="DD17" s="624" t="s">
        <v>109</v>
      </c>
      <c r="DE17" s="619"/>
      <c r="DF17" s="619"/>
      <c r="DG17" s="619"/>
      <c r="DH17" s="619"/>
      <c r="DI17" s="619"/>
      <c r="DJ17" s="619"/>
      <c r="DK17" s="619"/>
      <c r="DL17" s="619"/>
      <c r="DM17" s="619"/>
      <c r="DN17" s="619"/>
      <c r="DO17" s="619"/>
      <c r="DP17" s="620"/>
      <c r="DQ17" s="624">
        <v>4117870</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911517</v>
      </c>
      <c r="S18" s="619"/>
      <c r="T18" s="619"/>
      <c r="U18" s="619"/>
      <c r="V18" s="619"/>
      <c r="W18" s="619"/>
      <c r="X18" s="619"/>
      <c r="Y18" s="620"/>
      <c r="Z18" s="671">
        <v>2.9</v>
      </c>
      <c r="AA18" s="671"/>
      <c r="AB18" s="671"/>
      <c r="AC18" s="671"/>
      <c r="AD18" s="672" t="s">
        <v>109</v>
      </c>
      <c r="AE18" s="672"/>
      <c r="AF18" s="672"/>
      <c r="AG18" s="672"/>
      <c r="AH18" s="672"/>
      <c r="AI18" s="672"/>
      <c r="AJ18" s="672"/>
      <c r="AK18" s="672"/>
      <c r="AL18" s="641" t="s">
        <v>109</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10369</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19050332</v>
      </c>
      <c r="S20" s="619"/>
      <c r="T20" s="619"/>
      <c r="U20" s="619"/>
      <c r="V20" s="619"/>
      <c r="W20" s="619"/>
      <c r="X20" s="619"/>
      <c r="Y20" s="620"/>
      <c r="Z20" s="671">
        <v>61.6</v>
      </c>
      <c r="AA20" s="671"/>
      <c r="AB20" s="671"/>
      <c r="AC20" s="671"/>
      <c r="AD20" s="672">
        <v>18138814</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10369</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29063918</v>
      </c>
      <c r="CS20" s="619"/>
      <c r="CT20" s="619"/>
      <c r="CU20" s="619"/>
      <c r="CV20" s="619"/>
      <c r="CW20" s="619"/>
      <c r="CX20" s="619"/>
      <c r="CY20" s="620"/>
      <c r="CZ20" s="671">
        <v>100</v>
      </c>
      <c r="DA20" s="671"/>
      <c r="DB20" s="671"/>
      <c r="DC20" s="671"/>
      <c r="DD20" s="624">
        <v>3442933</v>
      </c>
      <c r="DE20" s="619"/>
      <c r="DF20" s="619"/>
      <c r="DG20" s="619"/>
      <c r="DH20" s="619"/>
      <c r="DI20" s="619"/>
      <c r="DJ20" s="619"/>
      <c r="DK20" s="619"/>
      <c r="DL20" s="619"/>
      <c r="DM20" s="619"/>
      <c r="DN20" s="619"/>
      <c r="DO20" s="619"/>
      <c r="DP20" s="620"/>
      <c r="DQ20" s="624">
        <v>20201907</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9799</v>
      </c>
      <c r="S21" s="619"/>
      <c r="T21" s="619"/>
      <c r="U21" s="619"/>
      <c r="V21" s="619"/>
      <c r="W21" s="619"/>
      <c r="X21" s="619"/>
      <c r="Y21" s="620"/>
      <c r="Z21" s="671">
        <v>0</v>
      </c>
      <c r="AA21" s="671"/>
      <c r="AB21" s="671"/>
      <c r="AC21" s="671"/>
      <c r="AD21" s="672">
        <v>9799</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10369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582594</v>
      </c>
      <c r="S22" s="619"/>
      <c r="T22" s="619"/>
      <c r="U22" s="619"/>
      <c r="V22" s="619"/>
      <c r="W22" s="619"/>
      <c r="X22" s="619"/>
      <c r="Y22" s="620"/>
      <c r="Z22" s="671">
        <v>1.9</v>
      </c>
      <c r="AA22" s="671"/>
      <c r="AB22" s="671"/>
      <c r="AC22" s="671"/>
      <c r="AD22" s="672" t="s">
        <v>109</v>
      </c>
      <c r="AE22" s="672"/>
      <c r="AF22" s="672"/>
      <c r="AG22" s="672"/>
      <c r="AH22" s="672"/>
      <c r="AI22" s="672"/>
      <c r="AJ22" s="672"/>
      <c r="AK22" s="672"/>
      <c r="AL22" s="641" t="s">
        <v>109</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480495</v>
      </c>
      <c r="S23" s="619"/>
      <c r="T23" s="619"/>
      <c r="U23" s="619"/>
      <c r="V23" s="619"/>
      <c r="W23" s="619"/>
      <c r="X23" s="619"/>
      <c r="Y23" s="620"/>
      <c r="Z23" s="671">
        <v>1.6</v>
      </c>
      <c r="AA23" s="671"/>
      <c r="AB23" s="671"/>
      <c r="AC23" s="671"/>
      <c r="AD23" s="672">
        <v>21219</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48086</v>
      </c>
      <c r="S24" s="619"/>
      <c r="T24" s="619"/>
      <c r="U24" s="619"/>
      <c r="V24" s="619"/>
      <c r="W24" s="619"/>
      <c r="X24" s="619"/>
      <c r="Y24" s="620"/>
      <c r="Z24" s="671">
        <v>0.2</v>
      </c>
      <c r="AA24" s="671"/>
      <c r="AB24" s="671"/>
      <c r="AC24" s="671"/>
      <c r="AD24" s="672">
        <v>174</v>
      </c>
      <c r="AE24" s="672"/>
      <c r="AF24" s="672"/>
      <c r="AG24" s="672"/>
      <c r="AH24" s="672"/>
      <c r="AI24" s="672"/>
      <c r="AJ24" s="672"/>
      <c r="AK24" s="672"/>
      <c r="AL24" s="641">
        <v>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13715655</v>
      </c>
      <c r="CS24" s="669"/>
      <c r="CT24" s="669"/>
      <c r="CU24" s="669"/>
      <c r="CV24" s="669"/>
      <c r="CW24" s="669"/>
      <c r="CX24" s="669"/>
      <c r="CY24" s="716"/>
      <c r="CZ24" s="720">
        <v>47.2</v>
      </c>
      <c r="DA24" s="721"/>
      <c r="DB24" s="721"/>
      <c r="DC24" s="722"/>
      <c r="DD24" s="715">
        <v>9925513</v>
      </c>
      <c r="DE24" s="669"/>
      <c r="DF24" s="669"/>
      <c r="DG24" s="669"/>
      <c r="DH24" s="669"/>
      <c r="DI24" s="669"/>
      <c r="DJ24" s="669"/>
      <c r="DK24" s="716"/>
      <c r="DL24" s="715">
        <v>9050293</v>
      </c>
      <c r="DM24" s="669"/>
      <c r="DN24" s="669"/>
      <c r="DO24" s="669"/>
      <c r="DP24" s="669"/>
      <c r="DQ24" s="669"/>
      <c r="DR24" s="669"/>
      <c r="DS24" s="669"/>
      <c r="DT24" s="669"/>
      <c r="DU24" s="669"/>
      <c r="DV24" s="716"/>
      <c r="DW24" s="717">
        <v>46.6</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3352781</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4668783</v>
      </c>
      <c r="CS25" s="637"/>
      <c r="CT25" s="637"/>
      <c r="CU25" s="637"/>
      <c r="CV25" s="637"/>
      <c r="CW25" s="637"/>
      <c r="CX25" s="637"/>
      <c r="CY25" s="638"/>
      <c r="CZ25" s="621">
        <v>16.100000000000001</v>
      </c>
      <c r="DA25" s="639"/>
      <c r="DB25" s="639"/>
      <c r="DC25" s="640"/>
      <c r="DD25" s="624">
        <v>4235799</v>
      </c>
      <c r="DE25" s="637"/>
      <c r="DF25" s="637"/>
      <c r="DG25" s="637"/>
      <c r="DH25" s="637"/>
      <c r="DI25" s="637"/>
      <c r="DJ25" s="637"/>
      <c r="DK25" s="638"/>
      <c r="DL25" s="624">
        <v>4185093</v>
      </c>
      <c r="DM25" s="637"/>
      <c r="DN25" s="637"/>
      <c r="DO25" s="637"/>
      <c r="DP25" s="637"/>
      <c r="DQ25" s="637"/>
      <c r="DR25" s="637"/>
      <c r="DS25" s="637"/>
      <c r="DT25" s="637"/>
      <c r="DU25" s="637"/>
      <c r="DV25" s="638"/>
      <c r="DW25" s="641">
        <v>21.6</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3283025</v>
      </c>
      <c r="CS26" s="619"/>
      <c r="CT26" s="619"/>
      <c r="CU26" s="619"/>
      <c r="CV26" s="619"/>
      <c r="CW26" s="619"/>
      <c r="CX26" s="619"/>
      <c r="CY26" s="620"/>
      <c r="CZ26" s="621">
        <v>11.3</v>
      </c>
      <c r="DA26" s="639"/>
      <c r="DB26" s="639"/>
      <c r="DC26" s="640"/>
      <c r="DD26" s="624">
        <v>2935464</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2112886</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8469134</v>
      </c>
      <c r="BH27" s="619"/>
      <c r="BI27" s="619"/>
      <c r="BJ27" s="619"/>
      <c r="BK27" s="619"/>
      <c r="BL27" s="619"/>
      <c r="BM27" s="619"/>
      <c r="BN27" s="620"/>
      <c r="BO27" s="671">
        <v>100</v>
      </c>
      <c r="BP27" s="671"/>
      <c r="BQ27" s="671"/>
      <c r="BR27" s="671"/>
      <c r="BS27" s="624">
        <v>23746</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4923934</v>
      </c>
      <c r="CS27" s="637"/>
      <c r="CT27" s="637"/>
      <c r="CU27" s="637"/>
      <c r="CV27" s="637"/>
      <c r="CW27" s="637"/>
      <c r="CX27" s="637"/>
      <c r="CY27" s="638"/>
      <c r="CZ27" s="621">
        <v>16.899999999999999</v>
      </c>
      <c r="DA27" s="639"/>
      <c r="DB27" s="639"/>
      <c r="DC27" s="640"/>
      <c r="DD27" s="624">
        <v>1571844</v>
      </c>
      <c r="DE27" s="637"/>
      <c r="DF27" s="637"/>
      <c r="DG27" s="637"/>
      <c r="DH27" s="637"/>
      <c r="DI27" s="637"/>
      <c r="DJ27" s="637"/>
      <c r="DK27" s="638"/>
      <c r="DL27" s="624">
        <v>1571844</v>
      </c>
      <c r="DM27" s="637"/>
      <c r="DN27" s="637"/>
      <c r="DO27" s="637"/>
      <c r="DP27" s="637"/>
      <c r="DQ27" s="637"/>
      <c r="DR27" s="637"/>
      <c r="DS27" s="637"/>
      <c r="DT27" s="637"/>
      <c r="DU27" s="637"/>
      <c r="DV27" s="638"/>
      <c r="DW27" s="641">
        <v>8.1</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47033</v>
      </c>
      <c r="S28" s="619"/>
      <c r="T28" s="619"/>
      <c r="U28" s="619"/>
      <c r="V28" s="619"/>
      <c r="W28" s="619"/>
      <c r="X28" s="619"/>
      <c r="Y28" s="620"/>
      <c r="Z28" s="671">
        <v>0.2</v>
      </c>
      <c r="AA28" s="671"/>
      <c r="AB28" s="671"/>
      <c r="AC28" s="671"/>
      <c r="AD28" s="672">
        <v>6948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4122938</v>
      </c>
      <c r="CS28" s="619"/>
      <c r="CT28" s="619"/>
      <c r="CU28" s="619"/>
      <c r="CV28" s="619"/>
      <c r="CW28" s="619"/>
      <c r="CX28" s="619"/>
      <c r="CY28" s="620"/>
      <c r="CZ28" s="621">
        <v>14.2</v>
      </c>
      <c r="DA28" s="639"/>
      <c r="DB28" s="639"/>
      <c r="DC28" s="640"/>
      <c r="DD28" s="624">
        <v>4117870</v>
      </c>
      <c r="DE28" s="619"/>
      <c r="DF28" s="619"/>
      <c r="DG28" s="619"/>
      <c r="DH28" s="619"/>
      <c r="DI28" s="619"/>
      <c r="DJ28" s="619"/>
      <c r="DK28" s="620"/>
      <c r="DL28" s="624">
        <v>3293356</v>
      </c>
      <c r="DM28" s="619"/>
      <c r="DN28" s="619"/>
      <c r="DO28" s="619"/>
      <c r="DP28" s="619"/>
      <c r="DQ28" s="619"/>
      <c r="DR28" s="619"/>
      <c r="DS28" s="619"/>
      <c r="DT28" s="619"/>
      <c r="DU28" s="619"/>
      <c r="DV28" s="620"/>
      <c r="DW28" s="641">
        <v>17</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6632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4122853</v>
      </c>
      <c r="CS29" s="637"/>
      <c r="CT29" s="637"/>
      <c r="CU29" s="637"/>
      <c r="CV29" s="637"/>
      <c r="CW29" s="637"/>
      <c r="CX29" s="637"/>
      <c r="CY29" s="638"/>
      <c r="CZ29" s="621">
        <v>14.2</v>
      </c>
      <c r="DA29" s="639"/>
      <c r="DB29" s="639"/>
      <c r="DC29" s="640"/>
      <c r="DD29" s="624">
        <v>4117785</v>
      </c>
      <c r="DE29" s="637"/>
      <c r="DF29" s="637"/>
      <c r="DG29" s="637"/>
      <c r="DH29" s="637"/>
      <c r="DI29" s="637"/>
      <c r="DJ29" s="637"/>
      <c r="DK29" s="638"/>
      <c r="DL29" s="624">
        <v>3293271</v>
      </c>
      <c r="DM29" s="637"/>
      <c r="DN29" s="637"/>
      <c r="DO29" s="637"/>
      <c r="DP29" s="637"/>
      <c r="DQ29" s="637"/>
      <c r="DR29" s="637"/>
      <c r="DS29" s="637"/>
      <c r="DT29" s="637"/>
      <c r="DU29" s="637"/>
      <c r="DV29" s="638"/>
      <c r="DW29" s="641">
        <v>17</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179324</v>
      </c>
      <c r="S30" s="619"/>
      <c r="T30" s="619"/>
      <c r="U30" s="619"/>
      <c r="V30" s="619"/>
      <c r="W30" s="619"/>
      <c r="X30" s="619"/>
      <c r="Y30" s="620"/>
      <c r="Z30" s="671">
        <v>0.6</v>
      </c>
      <c r="AA30" s="671"/>
      <c r="AB30" s="671"/>
      <c r="AC30" s="671"/>
      <c r="AD30" s="672" t="s">
        <v>109</v>
      </c>
      <c r="AE30" s="672"/>
      <c r="AF30" s="672"/>
      <c r="AG30" s="672"/>
      <c r="AH30" s="672"/>
      <c r="AI30" s="672"/>
      <c r="AJ30" s="672"/>
      <c r="AK30" s="672"/>
      <c r="AL30" s="641" t="s">
        <v>109</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98.4</v>
      </c>
      <c r="BH30" s="685"/>
      <c r="BI30" s="685"/>
      <c r="BJ30" s="685"/>
      <c r="BK30" s="685"/>
      <c r="BL30" s="685"/>
      <c r="BM30" s="686">
        <v>93.3</v>
      </c>
      <c r="BN30" s="685"/>
      <c r="BO30" s="685"/>
      <c r="BP30" s="685"/>
      <c r="BQ30" s="687"/>
      <c r="BR30" s="684">
        <v>98.2</v>
      </c>
      <c r="BS30" s="685"/>
      <c r="BT30" s="685"/>
      <c r="BU30" s="685"/>
      <c r="BV30" s="685"/>
      <c r="BW30" s="685"/>
      <c r="BX30" s="686">
        <v>92.6</v>
      </c>
      <c r="BY30" s="685"/>
      <c r="BZ30" s="685"/>
      <c r="CA30" s="685"/>
      <c r="CB30" s="687"/>
      <c r="CD30" s="690"/>
      <c r="CE30" s="691"/>
      <c r="CF30" s="655" t="s">
        <v>288</v>
      </c>
      <c r="CG30" s="652"/>
      <c r="CH30" s="652"/>
      <c r="CI30" s="652"/>
      <c r="CJ30" s="652"/>
      <c r="CK30" s="652"/>
      <c r="CL30" s="652"/>
      <c r="CM30" s="652"/>
      <c r="CN30" s="652"/>
      <c r="CO30" s="652"/>
      <c r="CP30" s="652"/>
      <c r="CQ30" s="653"/>
      <c r="CR30" s="618">
        <v>3828383</v>
      </c>
      <c r="CS30" s="619"/>
      <c r="CT30" s="619"/>
      <c r="CU30" s="619"/>
      <c r="CV30" s="619"/>
      <c r="CW30" s="619"/>
      <c r="CX30" s="619"/>
      <c r="CY30" s="620"/>
      <c r="CZ30" s="621">
        <v>13.2</v>
      </c>
      <c r="DA30" s="639"/>
      <c r="DB30" s="639"/>
      <c r="DC30" s="640"/>
      <c r="DD30" s="624">
        <v>3823618</v>
      </c>
      <c r="DE30" s="619"/>
      <c r="DF30" s="619"/>
      <c r="DG30" s="619"/>
      <c r="DH30" s="619"/>
      <c r="DI30" s="619"/>
      <c r="DJ30" s="619"/>
      <c r="DK30" s="620"/>
      <c r="DL30" s="624">
        <v>2999104</v>
      </c>
      <c r="DM30" s="619"/>
      <c r="DN30" s="619"/>
      <c r="DO30" s="619"/>
      <c r="DP30" s="619"/>
      <c r="DQ30" s="619"/>
      <c r="DR30" s="619"/>
      <c r="DS30" s="619"/>
      <c r="DT30" s="619"/>
      <c r="DU30" s="619"/>
      <c r="DV30" s="620"/>
      <c r="DW30" s="641">
        <v>15.4</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1555573</v>
      </c>
      <c r="S31" s="619"/>
      <c r="T31" s="619"/>
      <c r="U31" s="619"/>
      <c r="V31" s="619"/>
      <c r="W31" s="619"/>
      <c r="X31" s="619"/>
      <c r="Y31" s="620"/>
      <c r="Z31" s="671">
        <v>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98.9</v>
      </c>
      <c r="BH31" s="637"/>
      <c r="BI31" s="637"/>
      <c r="BJ31" s="637"/>
      <c r="BK31" s="637"/>
      <c r="BL31" s="637"/>
      <c r="BM31" s="673">
        <v>95.3</v>
      </c>
      <c r="BN31" s="683"/>
      <c r="BO31" s="683"/>
      <c r="BP31" s="683"/>
      <c r="BQ31" s="647"/>
      <c r="BR31" s="682">
        <v>98.8</v>
      </c>
      <c r="BS31" s="637"/>
      <c r="BT31" s="637"/>
      <c r="BU31" s="637"/>
      <c r="BV31" s="637"/>
      <c r="BW31" s="637"/>
      <c r="BX31" s="673">
        <v>94.6</v>
      </c>
      <c r="BY31" s="683"/>
      <c r="BZ31" s="683"/>
      <c r="CA31" s="683"/>
      <c r="CB31" s="647"/>
      <c r="CD31" s="690"/>
      <c r="CE31" s="691"/>
      <c r="CF31" s="655" t="s">
        <v>292</v>
      </c>
      <c r="CG31" s="652"/>
      <c r="CH31" s="652"/>
      <c r="CI31" s="652"/>
      <c r="CJ31" s="652"/>
      <c r="CK31" s="652"/>
      <c r="CL31" s="652"/>
      <c r="CM31" s="652"/>
      <c r="CN31" s="652"/>
      <c r="CO31" s="652"/>
      <c r="CP31" s="652"/>
      <c r="CQ31" s="653"/>
      <c r="CR31" s="618">
        <v>294470</v>
      </c>
      <c r="CS31" s="637"/>
      <c r="CT31" s="637"/>
      <c r="CU31" s="637"/>
      <c r="CV31" s="637"/>
      <c r="CW31" s="637"/>
      <c r="CX31" s="637"/>
      <c r="CY31" s="638"/>
      <c r="CZ31" s="621">
        <v>1</v>
      </c>
      <c r="DA31" s="639"/>
      <c r="DB31" s="639"/>
      <c r="DC31" s="640"/>
      <c r="DD31" s="624">
        <v>294167</v>
      </c>
      <c r="DE31" s="637"/>
      <c r="DF31" s="637"/>
      <c r="DG31" s="637"/>
      <c r="DH31" s="637"/>
      <c r="DI31" s="637"/>
      <c r="DJ31" s="637"/>
      <c r="DK31" s="638"/>
      <c r="DL31" s="624">
        <v>294167</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268113</v>
      </c>
      <c r="S32" s="619"/>
      <c r="T32" s="619"/>
      <c r="U32" s="619"/>
      <c r="V32" s="619"/>
      <c r="W32" s="619"/>
      <c r="X32" s="619"/>
      <c r="Y32" s="620"/>
      <c r="Z32" s="671">
        <v>0.9</v>
      </c>
      <c r="AA32" s="671"/>
      <c r="AB32" s="671"/>
      <c r="AC32" s="671"/>
      <c r="AD32" s="672">
        <v>40273</v>
      </c>
      <c r="AE32" s="672"/>
      <c r="AF32" s="672"/>
      <c r="AG32" s="672"/>
      <c r="AH32" s="672"/>
      <c r="AI32" s="672"/>
      <c r="AJ32" s="672"/>
      <c r="AK32" s="672"/>
      <c r="AL32" s="641">
        <v>0.2</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97.8</v>
      </c>
      <c r="BH32" s="603"/>
      <c r="BI32" s="603"/>
      <c r="BJ32" s="603"/>
      <c r="BK32" s="603"/>
      <c r="BL32" s="603"/>
      <c r="BM32" s="666">
        <v>90.6</v>
      </c>
      <c r="BN32" s="603"/>
      <c r="BO32" s="603"/>
      <c r="BP32" s="603"/>
      <c r="BQ32" s="660"/>
      <c r="BR32" s="681">
        <v>97.4</v>
      </c>
      <c r="BS32" s="603"/>
      <c r="BT32" s="603"/>
      <c r="BU32" s="603"/>
      <c r="BV32" s="603"/>
      <c r="BW32" s="603"/>
      <c r="BX32" s="666">
        <v>89.8</v>
      </c>
      <c r="BY32" s="603"/>
      <c r="BZ32" s="603"/>
      <c r="CA32" s="603"/>
      <c r="CB32" s="660"/>
      <c r="CD32" s="692"/>
      <c r="CE32" s="693"/>
      <c r="CF32" s="655" t="s">
        <v>295</v>
      </c>
      <c r="CG32" s="652"/>
      <c r="CH32" s="652"/>
      <c r="CI32" s="652"/>
      <c r="CJ32" s="652"/>
      <c r="CK32" s="652"/>
      <c r="CL32" s="652"/>
      <c r="CM32" s="652"/>
      <c r="CN32" s="652"/>
      <c r="CO32" s="652"/>
      <c r="CP32" s="652"/>
      <c r="CQ32" s="653"/>
      <c r="CR32" s="618">
        <v>85</v>
      </c>
      <c r="CS32" s="619"/>
      <c r="CT32" s="619"/>
      <c r="CU32" s="619"/>
      <c r="CV32" s="619"/>
      <c r="CW32" s="619"/>
      <c r="CX32" s="619"/>
      <c r="CY32" s="620"/>
      <c r="CZ32" s="621">
        <v>0</v>
      </c>
      <c r="DA32" s="639"/>
      <c r="DB32" s="639"/>
      <c r="DC32" s="640"/>
      <c r="DD32" s="624">
        <v>85</v>
      </c>
      <c r="DE32" s="619"/>
      <c r="DF32" s="619"/>
      <c r="DG32" s="619"/>
      <c r="DH32" s="619"/>
      <c r="DI32" s="619"/>
      <c r="DJ32" s="619"/>
      <c r="DK32" s="620"/>
      <c r="DL32" s="624">
        <v>85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3217511</v>
      </c>
      <c r="S33" s="619"/>
      <c r="T33" s="619"/>
      <c r="U33" s="619"/>
      <c r="V33" s="619"/>
      <c r="W33" s="619"/>
      <c r="X33" s="619"/>
      <c r="Y33" s="620"/>
      <c r="Z33" s="671">
        <v>10.4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11894462</v>
      </c>
      <c r="CS33" s="637"/>
      <c r="CT33" s="637"/>
      <c r="CU33" s="637"/>
      <c r="CV33" s="637"/>
      <c r="CW33" s="637"/>
      <c r="CX33" s="637"/>
      <c r="CY33" s="638"/>
      <c r="CZ33" s="621">
        <v>40.9</v>
      </c>
      <c r="DA33" s="639"/>
      <c r="DB33" s="639"/>
      <c r="DC33" s="640"/>
      <c r="DD33" s="624">
        <v>9559915</v>
      </c>
      <c r="DE33" s="637"/>
      <c r="DF33" s="637"/>
      <c r="DG33" s="637"/>
      <c r="DH33" s="637"/>
      <c r="DI33" s="637"/>
      <c r="DJ33" s="637"/>
      <c r="DK33" s="638"/>
      <c r="DL33" s="624">
        <v>7021578</v>
      </c>
      <c r="DM33" s="637"/>
      <c r="DN33" s="637"/>
      <c r="DO33" s="637"/>
      <c r="DP33" s="637"/>
      <c r="DQ33" s="637"/>
      <c r="DR33" s="637"/>
      <c r="DS33" s="637"/>
      <c r="DT33" s="637"/>
      <c r="DU33" s="637"/>
      <c r="DV33" s="638"/>
      <c r="DW33" s="641">
        <v>36.200000000000003</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5007035</v>
      </c>
      <c r="CS34" s="619"/>
      <c r="CT34" s="619"/>
      <c r="CU34" s="619"/>
      <c r="CV34" s="619"/>
      <c r="CW34" s="619"/>
      <c r="CX34" s="619"/>
      <c r="CY34" s="620"/>
      <c r="CZ34" s="621">
        <v>17.2</v>
      </c>
      <c r="DA34" s="639"/>
      <c r="DB34" s="639"/>
      <c r="DC34" s="640"/>
      <c r="DD34" s="624">
        <v>4004253</v>
      </c>
      <c r="DE34" s="619"/>
      <c r="DF34" s="619"/>
      <c r="DG34" s="619"/>
      <c r="DH34" s="619"/>
      <c r="DI34" s="619"/>
      <c r="DJ34" s="619"/>
      <c r="DK34" s="620"/>
      <c r="DL34" s="624">
        <v>3423793</v>
      </c>
      <c r="DM34" s="619"/>
      <c r="DN34" s="619"/>
      <c r="DO34" s="619"/>
      <c r="DP34" s="619"/>
      <c r="DQ34" s="619"/>
      <c r="DR34" s="619"/>
      <c r="DS34" s="619"/>
      <c r="DT34" s="619"/>
      <c r="DU34" s="619"/>
      <c r="DV34" s="620"/>
      <c r="DW34" s="641">
        <v>17.600000000000001</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1196011</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303</v>
      </c>
      <c r="AR35" s="676"/>
      <c r="AS35" s="676"/>
      <c r="AT35" s="676"/>
      <c r="AU35" s="676"/>
      <c r="AV35" s="676"/>
      <c r="AW35" s="676"/>
      <c r="AX35" s="676"/>
      <c r="AY35" s="677"/>
      <c r="AZ35" s="668">
        <v>3414887</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12374</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180550</v>
      </c>
      <c r="CS35" s="637"/>
      <c r="CT35" s="637"/>
      <c r="CU35" s="637"/>
      <c r="CV35" s="637"/>
      <c r="CW35" s="637"/>
      <c r="CX35" s="637"/>
      <c r="CY35" s="638"/>
      <c r="CZ35" s="621">
        <v>0.6</v>
      </c>
      <c r="DA35" s="639"/>
      <c r="DB35" s="639"/>
      <c r="DC35" s="640"/>
      <c r="DD35" s="624">
        <v>158117</v>
      </c>
      <c r="DE35" s="637"/>
      <c r="DF35" s="637"/>
      <c r="DG35" s="637"/>
      <c r="DH35" s="637"/>
      <c r="DI35" s="637"/>
      <c r="DJ35" s="637"/>
      <c r="DK35" s="638"/>
      <c r="DL35" s="624">
        <v>156628</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30911159</v>
      </c>
      <c r="S36" s="659"/>
      <c r="T36" s="659"/>
      <c r="U36" s="659"/>
      <c r="V36" s="659"/>
      <c r="W36" s="659"/>
      <c r="X36" s="659"/>
      <c r="Y36" s="662"/>
      <c r="Z36" s="663">
        <v>100</v>
      </c>
      <c r="AA36" s="663"/>
      <c r="AB36" s="663"/>
      <c r="AC36" s="663"/>
      <c r="AD36" s="664">
        <v>18217227</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1089467</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-137936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2482981</v>
      </c>
      <c r="CS36" s="619"/>
      <c r="CT36" s="619"/>
      <c r="CU36" s="619"/>
      <c r="CV36" s="619"/>
      <c r="CW36" s="619"/>
      <c r="CX36" s="619"/>
      <c r="CY36" s="620"/>
      <c r="CZ36" s="621">
        <v>8.5</v>
      </c>
      <c r="DA36" s="639"/>
      <c r="DB36" s="639"/>
      <c r="DC36" s="640"/>
      <c r="DD36" s="624">
        <v>1685573</v>
      </c>
      <c r="DE36" s="619"/>
      <c r="DF36" s="619"/>
      <c r="DG36" s="619"/>
      <c r="DH36" s="619"/>
      <c r="DI36" s="619"/>
      <c r="DJ36" s="619"/>
      <c r="DK36" s="620"/>
      <c r="DL36" s="624">
        <v>1201779</v>
      </c>
      <c r="DM36" s="619"/>
      <c r="DN36" s="619"/>
      <c r="DO36" s="619"/>
      <c r="DP36" s="619"/>
      <c r="DQ36" s="619"/>
      <c r="DR36" s="619"/>
      <c r="DS36" s="619"/>
      <c r="DT36" s="619"/>
      <c r="DU36" s="619"/>
      <c r="DV36" s="620"/>
      <c r="DW36" s="641">
        <v>6.2</v>
      </c>
      <c r="DX36" s="642"/>
      <c r="DY36" s="642"/>
      <c r="DZ36" s="642"/>
      <c r="EA36" s="642"/>
      <c r="EB36" s="642"/>
      <c r="EC36" s="643"/>
    </row>
    <row r="37" spans="2:133" ht="11.25" customHeight="1">
      <c r="AQ37" s="644" t="s">
        <v>310</v>
      </c>
      <c r="AR37" s="645"/>
      <c r="AS37" s="645"/>
      <c r="AT37" s="645"/>
      <c r="AU37" s="645"/>
      <c r="AV37" s="645"/>
      <c r="AW37" s="645"/>
      <c r="AX37" s="645"/>
      <c r="AY37" s="646"/>
      <c r="AZ37" s="618">
        <v>48931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10282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701493</v>
      </c>
      <c r="CS37" s="637"/>
      <c r="CT37" s="637"/>
      <c r="CU37" s="637"/>
      <c r="CV37" s="637"/>
      <c r="CW37" s="637"/>
      <c r="CX37" s="637"/>
      <c r="CY37" s="638"/>
      <c r="CZ37" s="621">
        <v>2.4</v>
      </c>
      <c r="DA37" s="639"/>
      <c r="DB37" s="639"/>
      <c r="DC37" s="640"/>
      <c r="DD37" s="624">
        <v>696146</v>
      </c>
      <c r="DE37" s="637"/>
      <c r="DF37" s="637"/>
      <c r="DG37" s="637"/>
      <c r="DH37" s="637"/>
      <c r="DI37" s="637"/>
      <c r="DJ37" s="637"/>
      <c r="DK37" s="638"/>
      <c r="DL37" s="624">
        <v>570011</v>
      </c>
      <c r="DM37" s="637"/>
      <c r="DN37" s="637"/>
      <c r="DO37" s="637"/>
      <c r="DP37" s="637"/>
      <c r="DQ37" s="637"/>
      <c r="DR37" s="637"/>
      <c r="DS37" s="637"/>
      <c r="DT37" s="637"/>
      <c r="DU37" s="637"/>
      <c r="DV37" s="638"/>
      <c r="DW37" s="641">
        <v>2.9</v>
      </c>
      <c r="DX37" s="642"/>
      <c r="DY37" s="642"/>
      <c r="DZ37" s="642"/>
      <c r="EA37" s="642"/>
      <c r="EB37" s="642"/>
      <c r="EC37" s="643"/>
    </row>
    <row r="38" spans="2:133" ht="11.25" customHeight="1">
      <c r="AQ38" s="644" t="s">
        <v>313</v>
      </c>
      <c r="AR38" s="645"/>
      <c r="AS38" s="645"/>
      <c r="AT38" s="645"/>
      <c r="AU38" s="645"/>
      <c r="AV38" s="645"/>
      <c r="AW38" s="645"/>
      <c r="AX38" s="645"/>
      <c r="AY38" s="646"/>
      <c r="AZ38" s="618">
        <v>45920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18363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3365956</v>
      </c>
      <c r="CS38" s="619"/>
      <c r="CT38" s="619"/>
      <c r="CU38" s="619"/>
      <c r="CV38" s="619"/>
      <c r="CW38" s="619"/>
      <c r="CX38" s="619"/>
      <c r="CY38" s="620"/>
      <c r="CZ38" s="621">
        <v>11.6</v>
      </c>
      <c r="DA38" s="639"/>
      <c r="DB38" s="639"/>
      <c r="DC38" s="640"/>
      <c r="DD38" s="624">
        <v>2938536</v>
      </c>
      <c r="DE38" s="619"/>
      <c r="DF38" s="619"/>
      <c r="DG38" s="619"/>
      <c r="DH38" s="619"/>
      <c r="DI38" s="619"/>
      <c r="DJ38" s="619"/>
      <c r="DK38" s="620"/>
      <c r="DL38" s="624">
        <v>2239378</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316</v>
      </c>
      <c r="AR39" s="645"/>
      <c r="AS39" s="645"/>
      <c r="AT39" s="645"/>
      <c r="AU39" s="645"/>
      <c r="AV39" s="645"/>
      <c r="AW39" s="645"/>
      <c r="AX39" s="645"/>
      <c r="AY39" s="646"/>
      <c r="AZ39" s="618" t="s">
        <v>109</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93</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779185</v>
      </c>
      <c r="CS39" s="637"/>
      <c r="CT39" s="637"/>
      <c r="CU39" s="637"/>
      <c r="CV39" s="637"/>
      <c r="CW39" s="637"/>
      <c r="CX39" s="637"/>
      <c r="CY39" s="638"/>
      <c r="CZ39" s="621">
        <v>2.7</v>
      </c>
      <c r="DA39" s="639"/>
      <c r="DB39" s="639"/>
      <c r="DC39" s="640"/>
      <c r="DD39" s="624">
        <v>719135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685454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95</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78755</v>
      </c>
      <c r="CS40" s="619"/>
      <c r="CT40" s="619"/>
      <c r="CU40" s="619"/>
      <c r="CV40" s="619"/>
      <c r="CW40" s="619"/>
      <c r="CX40" s="619"/>
      <c r="CY40" s="620"/>
      <c r="CZ40" s="621">
        <v>0.3</v>
      </c>
      <c r="DA40" s="639"/>
      <c r="DB40" s="639"/>
      <c r="DC40" s="640"/>
      <c r="DD40" s="624">
        <v>54301</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1545115</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3453801</v>
      </c>
      <c r="CS42" s="619"/>
      <c r="CT42" s="619"/>
      <c r="CU42" s="619"/>
      <c r="CV42" s="619"/>
      <c r="CW42" s="619"/>
      <c r="CX42" s="619"/>
      <c r="CY42" s="620"/>
      <c r="CZ42" s="621">
        <v>11.9</v>
      </c>
      <c r="DA42" s="622"/>
      <c r="DB42" s="622"/>
      <c r="DC42" s="623"/>
      <c r="DD42" s="624">
        <v>716479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63806</v>
      </c>
      <c r="CS43" s="637"/>
      <c r="CT43" s="637"/>
      <c r="CU43" s="637"/>
      <c r="CV43" s="637"/>
      <c r="CW43" s="637"/>
      <c r="CX43" s="637"/>
      <c r="CY43" s="638"/>
      <c r="CZ43" s="621">
        <v>0.2</v>
      </c>
      <c r="DA43" s="639"/>
      <c r="DB43" s="639"/>
      <c r="DC43" s="640"/>
      <c r="DD43" s="624">
        <v>63806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3442933</v>
      </c>
      <c r="CS44" s="619"/>
      <c r="CT44" s="619"/>
      <c r="CU44" s="619"/>
      <c r="CV44" s="619"/>
      <c r="CW44" s="619"/>
      <c r="CX44" s="619"/>
      <c r="CY44" s="620"/>
      <c r="CZ44" s="621">
        <v>11.8</v>
      </c>
      <c r="DA44" s="622"/>
      <c r="DB44" s="622"/>
      <c r="DC44" s="623"/>
      <c r="DD44" s="624">
        <v>714631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1501875</v>
      </c>
      <c r="CS45" s="637"/>
      <c r="CT45" s="637"/>
      <c r="CU45" s="637"/>
      <c r="CV45" s="637"/>
      <c r="CW45" s="637"/>
      <c r="CX45" s="637"/>
      <c r="CY45" s="638"/>
      <c r="CZ45" s="621">
        <v>5.2</v>
      </c>
      <c r="DA45" s="639"/>
      <c r="DB45" s="639"/>
      <c r="DC45" s="640"/>
      <c r="DD45" s="624">
        <v>49427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1802258</v>
      </c>
      <c r="CS46" s="619"/>
      <c r="CT46" s="619"/>
      <c r="CU46" s="619"/>
      <c r="CV46" s="619"/>
      <c r="CW46" s="619"/>
      <c r="CX46" s="619"/>
      <c r="CY46" s="620"/>
      <c r="CZ46" s="621">
        <v>6.2</v>
      </c>
      <c r="DA46" s="622"/>
      <c r="DB46" s="622"/>
      <c r="DC46" s="623"/>
      <c r="DD46" s="624">
        <v>655594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10868</v>
      </c>
      <c r="CS47" s="637"/>
      <c r="CT47" s="637"/>
      <c r="CU47" s="637"/>
      <c r="CV47" s="637"/>
      <c r="CW47" s="637"/>
      <c r="CX47" s="637"/>
      <c r="CY47" s="638"/>
      <c r="CZ47" s="621">
        <v>0</v>
      </c>
      <c r="DA47" s="639"/>
      <c r="DB47" s="639"/>
      <c r="DC47" s="640"/>
      <c r="DD47" s="624">
        <v>1848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29063918</v>
      </c>
      <c r="CS49" s="603"/>
      <c r="CT49" s="603"/>
      <c r="CU49" s="603"/>
      <c r="CV49" s="603"/>
      <c r="CW49" s="603"/>
      <c r="CX49" s="603"/>
      <c r="CY49" s="604"/>
      <c r="CZ49" s="605">
        <v>100</v>
      </c>
      <c r="DA49" s="606"/>
      <c r="DB49" s="606"/>
      <c r="DC49" s="607"/>
      <c r="DD49" s="608">
        <v>20201907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30911</v>
      </c>
      <c r="R7" s="1131"/>
      <c r="S7" s="1131"/>
      <c r="T7" s="1131"/>
      <c r="U7" s="1131"/>
      <c r="V7" s="1131">
        <v>29064</v>
      </c>
      <c r="W7" s="1131"/>
      <c r="X7" s="1131"/>
      <c r="Y7" s="1131"/>
      <c r="Z7" s="1131"/>
      <c r="AA7" s="1131">
        <v>1847</v>
      </c>
      <c r="AB7" s="1131"/>
      <c r="AC7" s="1131"/>
      <c r="AD7" s="1131"/>
      <c r="AE7" s="1132"/>
      <c r="AF7" s="1133">
        <v>1652</v>
      </c>
      <c r="AG7" s="1134"/>
      <c r="AH7" s="1134"/>
      <c r="AI7" s="1134"/>
      <c r="AJ7" s="1135"/>
      <c r="AK7" s="1117">
        <v>179</v>
      </c>
      <c r="AL7" s="1118"/>
      <c r="AM7" s="1118"/>
      <c r="AN7" s="1118"/>
      <c r="AO7" s="1118"/>
      <c r="AP7" s="1118">
        <v>25719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556</v>
      </c>
      <c r="BT7" s="1122"/>
      <c r="BU7" s="1122"/>
      <c r="BV7" s="1122"/>
      <c r="BW7" s="1122"/>
      <c r="BX7" s="1122"/>
      <c r="BY7" s="1122"/>
      <c r="BZ7" s="1122"/>
      <c r="CA7" s="1122"/>
      <c r="CB7" s="1122"/>
      <c r="CC7" s="1122"/>
      <c r="CD7" s="1122"/>
      <c r="CE7" s="1122"/>
      <c r="CF7" s="1122"/>
      <c r="CG7" s="1123"/>
      <c r="CH7" s="1114">
        <v>48</v>
      </c>
      <c r="CI7" s="1115"/>
      <c r="CJ7" s="1115"/>
      <c r="CK7" s="1115"/>
      <c r="CL7" s="1116"/>
      <c r="CM7" s="1114">
        <v>520</v>
      </c>
      <c r="CN7" s="1115"/>
      <c r="CO7" s="1115"/>
      <c r="CP7" s="1115"/>
      <c r="CQ7" s="1116"/>
      <c r="CR7" s="1114">
        <v>80</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480</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557</v>
      </c>
      <c r="BT8" s="1041"/>
      <c r="BU8" s="1041"/>
      <c r="BV8" s="1041"/>
      <c r="BW8" s="1041"/>
      <c r="BX8" s="1041"/>
      <c r="BY8" s="1041"/>
      <c r="BZ8" s="1041"/>
      <c r="CA8" s="1041"/>
      <c r="CB8" s="1041"/>
      <c r="CC8" s="1041"/>
      <c r="CD8" s="1041"/>
      <c r="CE8" s="1041"/>
      <c r="CF8" s="1041"/>
      <c r="CG8" s="1042"/>
      <c r="CH8" s="1015">
        <v>0</v>
      </c>
      <c r="CI8" s="1016"/>
      <c r="CJ8" s="1016"/>
      <c r="CK8" s="1016"/>
      <c r="CL8" s="1017"/>
      <c r="CM8" s="1015">
        <v>111</v>
      </c>
      <c r="CN8" s="1016"/>
      <c r="CO8" s="1016"/>
      <c r="CP8" s="1016"/>
      <c r="CQ8" s="1017"/>
      <c r="CR8" s="1015">
        <v>10</v>
      </c>
      <c r="CS8" s="1016"/>
      <c r="CT8" s="1016"/>
      <c r="CU8" s="1016"/>
      <c r="CV8" s="1017"/>
      <c r="CW8" s="1015">
        <v>38</v>
      </c>
      <c r="CX8" s="1016"/>
      <c r="CY8" s="1016"/>
      <c r="CZ8" s="1016"/>
      <c r="DA8" s="1017"/>
      <c r="DB8" s="1015" t="s">
        <v>536</v>
      </c>
      <c r="DC8" s="1016"/>
      <c r="DD8" s="1016"/>
      <c r="DE8" s="1016"/>
      <c r="DF8" s="1017"/>
      <c r="DG8" s="1015" t="s">
        <v>536</v>
      </c>
      <c r="DH8" s="1016"/>
      <c r="DI8" s="1016"/>
      <c r="DJ8" s="1016"/>
      <c r="DK8" s="1017"/>
      <c r="DL8" s="1015" t="s">
        <v>480</v>
      </c>
      <c r="DM8" s="1016"/>
      <c r="DN8" s="1016"/>
      <c r="DO8" s="1016"/>
      <c r="DP8" s="1017"/>
      <c r="DQ8" s="1015" t="s">
        <v>480</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558</v>
      </c>
      <c r="BT9" s="1041"/>
      <c r="BU9" s="1041"/>
      <c r="BV9" s="1041"/>
      <c r="BW9" s="1041"/>
      <c r="BX9" s="1041"/>
      <c r="BY9" s="1041"/>
      <c r="BZ9" s="1041"/>
      <c r="CA9" s="1041"/>
      <c r="CB9" s="1041"/>
      <c r="CC9" s="1041"/>
      <c r="CD9" s="1041"/>
      <c r="CE9" s="1041"/>
      <c r="CF9" s="1041"/>
      <c r="CG9" s="1042"/>
      <c r="CH9" s="1015">
        <v>9</v>
      </c>
      <c r="CI9" s="1016"/>
      <c r="CJ9" s="1016"/>
      <c r="CK9" s="1016"/>
      <c r="CL9" s="1017"/>
      <c r="CM9" s="1015">
        <v>81</v>
      </c>
      <c r="CN9" s="1016"/>
      <c r="CO9" s="1016"/>
      <c r="CP9" s="1016"/>
      <c r="CQ9" s="1017"/>
      <c r="CR9" s="1015">
        <v>30</v>
      </c>
      <c r="CS9" s="1016"/>
      <c r="CT9" s="1016"/>
      <c r="CU9" s="1016"/>
      <c r="CV9" s="1017"/>
      <c r="CW9" s="1015">
        <v>89</v>
      </c>
      <c r="CX9" s="1016"/>
      <c r="CY9" s="1016"/>
      <c r="CZ9" s="1016"/>
      <c r="DA9" s="1017"/>
      <c r="DB9" s="1015" t="s">
        <v>536</v>
      </c>
      <c r="DC9" s="1016"/>
      <c r="DD9" s="1016"/>
      <c r="DE9" s="1016"/>
      <c r="DF9" s="1017"/>
      <c r="DG9" s="1015" t="s">
        <v>536</v>
      </c>
      <c r="DH9" s="1016"/>
      <c r="DI9" s="1016"/>
      <c r="DJ9" s="1016"/>
      <c r="DK9" s="1017"/>
      <c r="DL9" s="1015" t="s">
        <v>480</v>
      </c>
      <c r="DM9" s="1016"/>
      <c r="DN9" s="1016"/>
      <c r="DO9" s="1016"/>
      <c r="DP9" s="1017"/>
      <c r="DQ9" s="1015" t="s">
        <v>480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559</v>
      </c>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v>30</v>
      </c>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560</v>
      </c>
      <c r="BT11" s="1041"/>
      <c r="BU11" s="1041"/>
      <c r="BV11" s="1041"/>
      <c r="BW11" s="1041"/>
      <c r="BX11" s="1041"/>
      <c r="BY11" s="1041"/>
      <c r="BZ11" s="1041"/>
      <c r="CA11" s="1041"/>
      <c r="CB11" s="1041"/>
      <c r="CC11" s="1041"/>
      <c r="CD11" s="1041"/>
      <c r="CE11" s="1041"/>
      <c r="CF11" s="1041"/>
      <c r="CG11" s="1042"/>
      <c r="CH11" s="1015">
        <v>3</v>
      </c>
      <c r="CI11" s="1016"/>
      <c r="CJ11" s="1016"/>
      <c r="CK11" s="1016"/>
      <c r="CL11" s="1017"/>
      <c r="CM11" s="1015">
        <v>16</v>
      </c>
      <c r="CN11" s="1016"/>
      <c r="CO11" s="1016"/>
      <c r="CP11" s="1016"/>
      <c r="CQ11" s="1017"/>
      <c r="CR11" s="1015">
        <v>3</v>
      </c>
      <c r="CS11" s="1016"/>
      <c r="CT11" s="1016"/>
      <c r="CU11" s="1016"/>
      <c r="CV11" s="1017"/>
      <c r="CW11" s="1015">
        <v>8</v>
      </c>
      <c r="CX11" s="1016"/>
      <c r="CY11" s="1016"/>
      <c r="CZ11" s="1016"/>
      <c r="DA11" s="1017"/>
      <c r="DB11" s="1015" t="s">
        <v>536</v>
      </c>
      <c r="DC11" s="1016"/>
      <c r="DD11" s="1016"/>
      <c r="DE11" s="1016"/>
      <c r="DF11" s="1017"/>
      <c r="DG11" s="1015" t="s">
        <v>536</v>
      </c>
      <c r="DH11" s="1016"/>
      <c r="DI11" s="1016"/>
      <c r="DJ11" s="1016"/>
      <c r="DK11" s="1017"/>
      <c r="DL11" s="1015" t="s">
        <v>480</v>
      </c>
      <c r="DM11" s="1016"/>
      <c r="DN11" s="1016"/>
      <c r="DO11" s="1016"/>
      <c r="DP11" s="1017"/>
      <c r="DQ11" s="1015" t="s">
        <v>480</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1652</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535</v>
      </c>
      <c r="C28" s="1077"/>
      <c r="D28" s="1077"/>
      <c r="E28" s="1077"/>
      <c r="F28" s="1077"/>
      <c r="G28" s="1077"/>
      <c r="H28" s="1077"/>
      <c r="I28" s="1077"/>
      <c r="J28" s="1077"/>
      <c r="K28" s="1077"/>
      <c r="L28" s="1077"/>
      <c r="M28" s="1077"/>
      <c r="N28" s="1077"/>
      <c r="O28" s="1077"/>
      <c r="P28" s="1078"/>
      <c r="Q28" s="1079">
        <v>8919</v>
      </c>
      <c r="R28" s="1080"/>
      <c r="S28" s="1080"/>
      <c r="T28" s="1080"/>
      <c r="U28" s="1080"/>
      <c r="V28" s="1080">
        <v>8907</v>
      </c>
      <c r="W28" s="1080"/>
      <c r="X28" s="1080"/>
      <c r="Y28" s="1080"/>
      <c r="Z28" s="1080"/>
      <c r="AA28" s="1080">
        <v>12</v>
      </c>
      <c r="AB28" s="1080"/>
      <c r="AC28" s="1080"/>
      <c r="AD28" s="1080"/>
      <c r="AE28" s="1081"/>
      <c r="AF28" s="1082">
        <v>12</v>
      </c>
      <c r="AG28" s="1080"/>
      <c r="AH28" s="1080"/>
      <c r="AI28" s="1080"/>
      <c r="AJ28" s="1083"/>
      <c r="AK28" s="1084">
        <v>733</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538</v>
      </c>
      <c r="C29" s="1064"/>
      <c r="D29" s="1064"/>
      <c r="E29" s="1064"/>
      <c r="F29" s="1064"/>
      <c r="G29" s="1064"/>
      <c r="H29" s="1064"/>
      <c r="I29" s="1064"/>
      <c r="J29" s="1064"/>
      <c r="K29" s="1064"/>
      <c r="L29" s="1064"/>
      <c r="M29" s="1064"/>
      <c r="N29" s="1064"/>
      <c r="O29" s="1064"/>
      <c r="P29" s="1065"/>
      <c r="Q29" s="1069">
        <v>1097</v>
      </c>
      <c r="R29" s="1070"/>
      <c r="S29" s="1070"/>
      <c r="T29" s="1070"/>
      <c r="U29" s="1070"/>
      <c r="V29" s="1070">
        <v>1095</v>
      </c>
      <c r="W29" s="1070"/>
      <c r="X29" s="1070"/>
      <c r="Y29" s="1070"/>
      <c r="Z29" s="1070"/>
      <c r="AA29" s="1070">
        <v>2</v>
      </c>
      <c r="AB29" s="1070"/>
      <c r="AC29" s="1070"/>
      <c r="AD29" s="1070"/>
      <c r="AE29" s="1071"/>
      <c r="AF29" s="1045">
        <v>2</v>
      </c>
      <c r="AG29" s="1046"/>
      <c r="AH29" s="1046"/>
      <c r="AI29" s="1046"/>
      <c r="AJ29" s="1047"/>
      <c r="AK29" s="1006">
        <v>720</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373</v>
      </c>
      <c r="C30" s="1064"/>
      <c r="D30" s="1064"/>
      <c r="E30" s="1064"/>
      <c r="F30" s="1064"/>
      <c r="G30" s="1064"/>
      <c r="H30" s="1064"/>
      <c r="I30" s="1064"/>
      <c r="J30" s="1064"/>
      <c r="K30" s="1064"/>
      <c r="L30" s="1064"/>
      <c r="M30" s="1064"/>
      <c r="N30" s="1064"/>
      <c r="O30" s="1064"/>
      <c r="P30" s="1065"/>
      <c r="Q30" s="1069">
        <v>5596</v>
      </c>
      <c r="R30" s="1070"/>
      <c r="S30" s="1070"/>
      <c r="T30" s="1070"/>
      <c r="U30" s="1070"/>
      <c r="V30" s="1070">
        <v>5471</v>
      </c>
      <c r="W30" s="1070"/>
      <c r="X30" s="1070"/>
      <c r="Y30" s="1070"/>
      <c r="Z30" s="1070"/>
      <c r="AA30" s="1070">
        <v>125</v>
      </c>
      <c r="AB30" s="1070"/>
      <c r="AC30" s="1070"/>
      <c r="AD30" s="1070"/>
      <c r="AE30" s="1071"/>
      <c r="AF30" s="1045">
        <v>125</v>
      </c>
      <c r="AG30" s="1046"/>
      <c r="AH30" s="1046"/>
      <c r="AI30" s="1046"/>
      <c r="AJ30" s="1047"/>
      <c r="AK30" s="1006">
        <v>850</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374</v>
      </c>
      <c r="C31" s="1064"/>
      <c r="D31" s="1064"/>
      <c r="E31" s="1064"/>
      <c r="F31" s="1064"/>
      <c r="G31" s="1064"/>
      <c r="H31" s="1064"/>
      <c r="I31" s="1064"/>
      <c r="J31" s="1064"/>
      <c r="K31" s="1064"/>
      <c r="L31" s="1064"/>
      <c r="M31" s="1064"/>
      <c r="N31" s="1064"/>
      <c r="O31" s="1064"/>
      <c r="P31" s="1065"/>
      <c r="Q31" s="1069">
        <v>11</v>
      </c>
      <c r="R31" s="1070"/>
      <c r="S31" s="1070"/>
      <c r="T31" s="1070"/>
      <c r="U31" s="1070"/>
      <c r="V31" s="1070">
        <v>8</v>
      </c>
      <c r="W31" s="1070"/>
      <c r="X31" s="1070"/>
      <c r="Y31" s="1070"/>
      <c r="Z31" s="1070"/>
      <c r="AA31" s="1070">
        <v>3</v>
      </c>
      <c r="AB31" s="1070"/>
      <c r="AC31" s="1070"/>
      <c r="AD31" s="1070"/>
      <c r="AE31" s="1071"/>
      <c r="AF31" s="1045">
        <v>3</v>
      </c>
      <c r="AG31" s="1046"/>
      <c r="AH31" s="1046"/>
      <c r="AI31" s="1046"/>
      <c r="AJ31" s="1047"/>
      <c r="AK31" s="1006" t="s">
        <v>536</v>
      </c>
      <c r="AL31" s="997"/>
      <c r="AM31" s="997"/>
      <c r="AN31" s="997"/>
      <c r="AO31" s="997"/>
      <c r="AP31" s="997" t="s">
        <v>536</v>
      </c>
      <c r="AQ31" s="997"/>
      <c r="AR31" s="997"/>
      <c r="AS31" s="997"/>
      <c r="AT31" s="997"/>
      <c r="AU31" s="997" t="s">
        <v>536</v>
      </c>
      <c r="AV31" s="997"/>
      <c r="AW31" s="997"/>
      <c r="AX31" s="997"/>
      <c r="AY31" s="997"/>
      <c r="AZ31" s="1068" t="s">
        <v>536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439</v>
      </c>
      <c r="C32" s="1064"/>
      <c r="D32" s="1064"/>
      <c r="E32" s="1064"/>
      <c r="F32" s="1064"/>
      <c r="G32" s="1064"/>
      <c r="H32" s="1064"/>
      <c r="I32" s="1064"/>
      <c r="J32" s="1064"/>
      <c r="K32" s="1064"/>
      <c r="L32" s="1064"/>
      <c r="M32" s="1064"/>
      <c r="N32" s="1064"/>
      <c r="O32" s="1064"/>
      <c r="P32" s="1065"/>
      <c r="Q32" s="1069">
        <v>1580</v>
      </c>
      <c r="R32" s="1070"/>
      <c r="S32" s="1070"/>
      <c r="T32" s="1070"/>
      <c r="U32" s="1070"/>
      <c r="V32" s="1070">
        <v>74</v>
      </c>
      <c r="W32" s="1070"/>
      <c r="X32" s="1070"/>
      <c r="Y32" s="1070"/>
      <c r="Z32" s="1070"/>
      <c r="AA32" s="1070">
        <v>1506</v>
      </c>
      <c r="AB32" s="1070"/>
      <c r="AC32" s="1070"/>
      <c r="AD32" s="1070"/>
      <c r="AE32" s="1071"/>
      <c r="AF32" s="1045">
        <v>1506</v>
      </c>
      <c r="AG32" s="1046"/>
      <c r="AH32" s="1046"/>
      <c r="AI32" s="1046"/>
      <c r="AJ32" s="1047"/>
      <c r="AK32" s="1006">
        <v>49</v>
      </c>
      <c r="AL32" s="997"/>
      <c r="AM32" s="997"/>
      <c r="AN32" s="997"/>
      <c r="AO32" s="997"/>
      <c r="AP32" s="997">
        <v>4446</v>
      </c>
      <c r="AQ32" s="997"/>
      <c r="AR32" s="997"/>
      <c r="AS32" s="997"/>
      <c r="AT32" s="997"/>
      <c r="AU32" s="997">
        <v>476</v>
      </c>
      <c r="AV32" s="997"/>
      <c r="AW32" s="997"/>
      <c r="AX32" s="997"/>
      <c r="AY32" s="997"/>
      <c r="AZ32" s="1068" t="s">
        <v>536</v>
      </c>
      <c r="BA32" s="1068"/>
      <c r="BB32" s="1068"/>
      <c r="BC32" s="1068"/>
      <c r="BD32" s="1068"/>
      <c r="BE32" s="1058" t="s">
        <v>375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376</v>
      </c>
      <c r="C33" s="1064"/>
      <c r="D33" s="1064"/>
      <c r="E33" s="1064"/>
      <c r="F33" s="1064"/>
      <c r="G33" s="1064"/>
      <c r="H33" s="1064"/>
      <c r="I33" s="1064"/>
      <c r="J33" s="1064"/>
      <c r="K33" s="1064"/>
      <c r="L33" s="1064"/>
      <c r="M33" s="1064"/>
      <c r="N33" s="1064"/>
      <c r="O33" s="1064"/>
      <c r="P33" s="1065"/>
      <c r="Q33" s="1069">
        <v>47</v>
      </c>
      <c r="R33" s="1070"/>
      <c r="S33" s="1070"/>
      <c r="T33" s="1070"/>
      <c r="U33" s="1070"/>
      <c r="V33" s="1070">
        <v>1</v>
      </c>
      <c r="W33" s="1070"/>
      <c r="X33" s="1070"/>
      <c r="Y33" s="1070"/>
      <c r="Z33" s="1070"/>
      <c r="AA33" s="1070">
        <v>46</v>
      </c>
      <c r="AB33" s="1070"/>
      <c r="AC33" s="1070"/>
      <c r="AD33" s="1070"/>
      <c r="AE33" s="1071"/>
      <c r="AF33" s="1045">
        <v>46</v>
      </c>
      <c r="AG33" s="1046"/>
      <c r="AH33" s="1046"/>
      <c r="AI33" s="1046"/>
      <c r="AJ33" s="1047"/>
      <c r="AK33" s="1006" t="s">
        <v>536</v>
      </c>
      <c r="AL33" s="997"/>
      <c r="AM33" s="997"/>
      <c r="AN33" s="997"/>
      <c r="AO33" s="997"/>
      <c r="AP33" s="997" t="s">
        <v>536</v>
      </c>
      <c r="AQ33" s="997"/>
      <c r="AR33" s="997"/>
      <c r="AS33" s="997"/>
      <c r="AT33" s="997"/>
      <c r="AU33" s="997" t="s">
        <v>536</v>
      </c>
      <c r="AV33" s="997"/>
      <c r="AW33" s="997"/>
      <c r="AX33" s="997"/>
      <c r="AY33" s="997"/>
      <c r="AZ33" s="1068" t="s">
        <v>536</v>
      </c>
      <c r="BA33" s="1068"/>
      <c r="BB33" s="1068"/>
      <c r="BC33" s="1068"/>
      <c r="BD33" s="1068"/>
      <c r="BE33" s="1058" t="s">
        <v>375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377</v>
      </c>
      <c r="C34" s="1064"/>
      <c r="D34" s="1064"/>
      <c r="E34" s="1064"/>
      <c r="F34" s="1064"/>
      <c r="G34" s="1064"/>
      <c r="H34" s="1064"/>
      <c r="I34" s="1064"/>
      <c r="J34" s="1064"/>
      <c r="K34" s="1064"/>
      <c r="L34" s="1064"/>
      <c r="M34" s="1064"/>
      <c r="N34" s="1064"/>
      <c r="O34" s="1064"/>
      <c r="P34" s="1065"/>
      <c r="Q34" s="1069">
        <v>2365</v>
      </c>
      <c r="R34" s="1070"/>
      <c r="S34" s="1070"/>
      <c r="T34" s="1070"/>
      <c r="U34" s="1070"/>
      <c r="V34" s="1070">
        <v>2302</v>
      </c>
      <c r="W34" s="1070"/>
      <c r="X34" s="1070"/>
      <c r="Y34" s="1070"/>
      <c r="Z34" s="1070"/>
      <c r="AA34" s="1070">
        <v>63</v>
      </c>
      <c r="AB34" s="1070"/>
      <c r="AC34" s="1070"/>
      <c r="AD34" s="1070"/>
      <c r="AE34" s="1071"/>
      <c r="AF34" s="1045">
        <v>63</v>
      </c>
      <c r="AG34" s="1046"/>
      <c r="AH34" s="1046"/>
      <c r="AI34" s="1046"/>
      <c r="AJ34" s="1047"/>
      <c r="AK34" s="1006">
        <v>1075</v>
      </c>
      <c r="AL34" s="997"/>
      <c r="AM34" s="997"/>
      <c r="AN34" s="997"/>
      <c r="AO34" s="997"/>
      <c r="AP34" s="997">
        <v>14189</v>
      </c>
      <c r="AQ34" s="997"/>
      <c r="AR34" s="997"/>
      <c r="AS34" s="997"/>
      <c r="AT34" s="997"/>
      <c r="AU34" s="997">
        <v>12089</v>
      </c>
      <c r="AV34" s="997"/>
      <c r="AW34" s="997"/>
      <c r="AX34" s="997"/>
      <c r="AY34" s="997"/>
      <c r="AZ34" s="1068" t="s">
        <v>536</v>
      </c>
      <c r="BA34" s="1068"/>
      <c r="BB34" s="1068"/>
      <c r="BC34" s="1068"/>
      <c r="BD34" s="1068"/>
      <c r="BE34" s="1058" t="s">
        <v>378</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379</v>
      </c>
      <c r="C35" s="1064"/>
      <c r="D35" s="1064"/>
      <c r="E35" s="1064"/>
      <c r="F35" s="1064"/>
      <c r="G35" s="1064"/>
      <c r="H35" s="1064"/>
      <c r="I35" s="1064"/>
      <c r="J35" s="1064"/>
      <c r="K35" s="1064"/>
      <c r="L35" s="1064"/>
      <c r="M35" s="1064"/>
      <c r="N35" s="1064"/>
      <c r="O35" s="1064"/>
      <c r="P35" s="1065"/>
      <c r="Q35" s="1069">
        <v>29</v>
      </c>
      <c r="R35" s="1070"/>
      <c r="S35" s="1070"/>
      <c r="T35" s="1070"/>
      <c r="U35" s="1070"/>
      <c r="V35" s="1070">
        <v>27</v>
      </c>
      <c r="W35" s="1070"/>
      <c r="X35" s="1070"/>
      <c r="Y35" s="1070"/>
      <c r="Z35" s="1070"/>
      <c r="AA35" s="1070">
        <v>2</v>
      </c>
      <c r="AB35" s="1070"/>
      <c r="AC35" s="1070"/>
      <c r="AD35" s="1070"/>
      <c r="AE35" s="1071"/>
      <c r="AF35" s="1045">
        <v>2</v>
      </c>
      <c r="AG35" s="1046"/>
      <c r="AH35" s="1046"/>
      <c r="AI35" s="1046"/>
      <c r="AJ35" s="1047"/>
      <c r="AK35" s="1006">
        <v>14</v>
      </c>
      <c r="AL35" s="997"/>
      <c r="AM35" s="997"/>
      <c r="AN35" s="997"/>
      <c r="AO35" s="997"/>
      <c r="AP35" s="997">
        <v>68</v>
      </c>
      <c r="AQ35" s="997"/>
      <c r="AR35" s="997"/>
      <c r="AS35" s="997"/>
      <c r="AT35" s="997"/>
      <c r="AU35" s="997">
        <v>57</v>
      </c>
      <c r="AV35" s="997"/>
      <c r="AW35" s="997"/>
      <c r="AX35" s="997"/>
      <c r="AY35" s="997"/>
      <c r="AZ35" s="1068" t="s">
        <v>536</v>
      </c>
      <c r="BA35" s="1068"/>
      <c r="BB35" s="1068"/>
      <c r="BC35" s="1068"/>
      <c r="BD35" s="1068"/>
      <c r="BE35" s="1058" t="s">
        <v>378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380</v>
      </c>
      <c r="C36" s="1064"/>
      <c r="D36" s="1064"/>
      <c r="E36" s="1064"/>
      <c r="F36" s="1064"/>
      <c r="G36" s="1064"/>
      <c r="H36" s="1064"/>
      <c r="I36" s="1064"/>
      <c r="J36" s="1064"/>
      <c r="K36" s="1064"/>
      <c r="L36" s="1064"/>
      <c r="M36" s="1064"/>
      <c r="N36" s="1064"/>
      <c r="O36" s="1064"/>
      <c r="P36" s="1065"/>
      <c r="Q36" s="1069">
        <v>4</v>
      </c>
      <c r="R36" s="1070"/>
      <c r="S36" s="1070"/>
      <c r="T36" s="1070"/>
      <c r="U36" s="1070"/>
      <c r="V36" s="1070">
        <v>4</v>
      </c>
      <c r="W36" s="1070"/>
      <c r="X36" s="1070"/>
      <c r="Y36" s="1070"/>
      <c r="Z36" s="1070"/>
      <c r="AA36" s="1070">
        <v>0</v>
      </c>
      <c r="AB36" s="1070"/>
      <c r="AC36" s="1070"/>
      <c r="AD36" s="1070"/>
      <c r="AE36" s="1071"/>
      <c r="AF36" s="1045">
        <v>0</v>
      </c>
      <c r="AG36" s="1046"/>
      <c r="AH36" s="1046"/>
      <c r="AI36" s="1046"/>
      <c r="AJ36" s="1047"/>
      <c r="AK36" s="1006">
        <v>2</v>
      </c>
      <c r="AL36" s="997"/>
      <c r="AM36" s="997"/>
      <c r="AN36" s="997"/>
      <c r="AO36" s="997"/>
      <c r="AP36" s="997" t="s">
        <v>536</v>
      </c>
      <c r="AQ36" s="997"/>
      <c r="AR36" s="997"/>
      <c r="AS36" s="997"/>
      <c r="AT36" s="997"/>
      <c r="AU36" s="997" t="s">
        <v>536</v>
      </c>
      <c r="AV36" s="997"/>
      <c r="AW36" s="997"/>
      <c r="AX36" s="997"/>
      <c r="AY36" s="997"/>
      <c r="AZ36" s="1068" t="s">
        <v>536</v>
      </c>
      <c r="BA36" s="1068"/>
      <c r="BB36" s="1068"/>
      <c r="BC36" s="1068"/>
      <c r="BD36" s="1068"/>
      <c r="BE36" s="1058" t="s">
        <v>378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381</v>
      </c>
      <c r="C37" s="1064"/>
      <c r="D37" s="1064"/>
      <c r="E37" s="1064"/>
      <c r="F37" s="1064"/>
      <c r="G37" s="1064"/>
      <c r="H37" s="1064"/>
      <c r="I37" s="1064"/>
      <c r="J37" s="1064"/>
      <c r="K37" s="1064"/>
      <c r="L37" s="1064"/>
      <c r="M37" s="1064"/>
      <c r="N37" s="1064"/>
      <c r="O37" s="1064"/>
      <c r="P37" s="1065"/>
      <c r="Q37" s="1069">
        <v>104</v>
      </c>
      <c r="R37" s="1070"/>
      <c r="S37" s="1070"/>
      <c r="T37" s="1070"/>
      <c r="U37" s="1070"/>
      <c r="V37" s="1070">
        <v>97</v>
      </c>
      <c r="W37" s="1070"/>
      <c r="X37" s="1070"/>
      <c r="Y37" s="1070"/>
      <c r="Z37" s="1070"/>
      <c r="AA37" s="1070">
        <v>7</v>
      </c>
      <c r="AB37" s="1070"/>
      <c r="AC37" s="1070"/>
      <c r="AD37" s="1070"/>
      <c r="AE37" s="1071"/>
      <c r="AF37" s="1045">
        <v>7</v>
      </c>
      <c r="AG37" s="1046"/>
      <c r="AH37" s="1046"/>
      <c r="AI37" s="1046"/>
      <c r="AJ37" s="1047"/>
      <c r="AK37" s="1006" t="s">
        <v>536</v>
      </c>
      <c r="AL37" s="997"/>
      <c r="AM37" s="997"/>
      <c r="AN37" s="997"/>
      <c r="AO37" s="997"/>
      <c r="AP37" s="997" t="s">
        <v>536</v>
      </c>
      <c r="AQ37" s="997"/>
      <c r="AR37" s="997"/>
      <c r="AS37" s="997"/>
      <c r="AT37" s="997"/>
      <c r="AU37" s="997" t="s">
        <v>536</v>
      </c>
      <c r="AV37" s="997"/>
      <c r="AW37" s="997"/>
      <c r="AX37" s="997"/>
      <c r="AY37" s="997"/>
      <c r="AZ37" s="1068" t="s">
        <v>536</v>
      </c>
      <c r="BA37" s="1068"/>
      <c r="BB37" s="1068"/>
      <c r="BC37" s="1068"/>
      <c r="BD37" s="1068"/>
      <c r="BE37" s="1058" t="s">
        <v>378</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382</v>
      </c>
      <c r="C38" s="1064"/>
      <c r="D38" s="1064"/>
      <c r="E38" s="1064"/>
      <c r="F38" s="1064"/>
      <c r="G38" s="1064"/>
      <c r="H38" s="1064"/>
      <c r="I38" s="1064"/>
      <c r="J38" s="1064"/>
      <c r="K38" s="1064"/>
      <c r="L38" s="1064"/>
      <c r="M38" s="1064"/>
      <c r="N38" s="1064"/>
      <c r="O38" s="1064"/>
      <c r="P38" s="1065"/>
      <c r="Q38" s="1069">
        <v>103</v>
      </c>
      <c r="R38" s="1070"/>
      <c r="S38" s="1070"/>
      <c r="T38" s="1070"/>
      <c r="U38" s="1070"/>
      <c r="V38" s="1070">
        <v>56</v>
      </c>
      <c r="W38" s="1070"/>
      <c r="X38" s="1070"/>
      <c r="Y38" s="1070"/>
      <c r="Z38" s="1070"/>
      <c r="AA38" s="1070">
        <v>47</v>
      </c>
      <c r="AB38" s="1070"/>
      <c r="AC38" s="1070"/>
      <c r="AD38" s="1070"/>
      <c r="AE38" s="1071"/>
      <c r="AF38" s="1045">
        <v>47</v>
      </c>
      <c r="AG38" s="1046"/>
      <c r="AH38" s="1046"/>
      <c r="AI38" s="1046"/>
      <c r="AJ38" s="1047"/>
      <c r="AK38" s="1006">
        <v>14</v>
      </c>
      <c r="AL38" s="997"/>
      <c r="AM38" s="997"/>
      <c r="AN38" s="997"/>
      <c r="AO38" s="997"/>
      <c r="AP38" s="997">
        <v>222</v>
      </c>
      <c r="AQ38" s="997"/>
      <c r="AR38" s="997"/>
      <c r="AS38" s="997"/>
      <c r="AT38" s="997"/>
      <c r="AU38" s="997">
        <v>207</v>
      </c>
      <c r="AV38" s="997"/>
      <c r="AW38" s="997"/>
      <c r="AX38" s="997"/>
      <c r="AY38" s="997"/>
      <c r="AZ38" s="1068" t="s">
        <v>536</v>
      </c>
      <c r="BA38" s="1068"/>
      <c r="BB38" s="1068"/>
      <c r="BC38" s="1068"/>
      <c r="BD38" s="1068"/>
      <c r="BE38" s="1058" t="s">
        <v>378</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383</v>
      </c>
      <c r="C39" s="1064"/>
      <c r="D39" s="1064"/>
      <c r="E39" s="1064"/>
      <c r="F39" s="1064"/>
      <c r="G39" s="1064"/>
      <c r="H39" s="1064"/>
      <c r="I39" s="1064"/>
      <c r="J39" s="1064"/>
      <c r="K39" s="1064"/>
      <c r="L39" s="1064"/>
      <c r="M39" s="1064"/>
      <c r="N39" s="1064"/>
      <c r="O39" s="1064"/>
      <c r="P39" s="1065"/>
      <c r="Q39" s="1069">
        <v>42</v>
      </c>
      <c r="R39" s="1070"/>
      <c r="S39" s="1070"/>
      <c r="T39" s="1070"/>
      <c r="U39" s="1070"/>
      <c r="V39" s="1070">
        <v>42</v>
      </c>
      <c r="W39" s="1070"/>
      <c r="X39" s="1070"/>
      <c r="Y39" s="1070"/>
      <c r="Z39" s="1070"/>
      <c r="AA39" s="1070">
        <v>0</v>
      </c>
      <c r="AB39" s="1070"/>
      <c r="AC39" s="1070"/>
      <c r="AD39" s="1070"/>
      <c r="AE39" s="1071"/>
      <c r="AF39" s="1045">
        <v>0</v>
      </c>
      <c r="AG39" s="1046"/>
      <c r="AH39" s="1046"/>
      <c r="AI39" s="1046"/>
      <c r="AJ39" s="1047"/>
      <c r="AK39" s="1006">
        <v>32</v>
      </c>
      <c r="AL39" s="997"/>
      <c r="AM39" s="997"/>
      <c r="AN39" s="997"/>
      <c r="AO39" s="997"/>
      <c r="AP39" s="997">
        <v>484</v>
      </c>
      <c r="AQ39" s="997"/>
      <c r="AR39" s="997"/>
      <c r="AS39" s="997"/>
      <c r="AT39" s="997"/>
      <c r="AU39" s="997">
        <v>444</v>
      </c>
      <c r="AV39" s="997"/>
      <c r="AW39" s="997"/>
      <c r="AX39" s="997"/>
      <c r="AY39" s="997"/>
      <c r="AZ39" s="1068" t="s">
        <v>536</v>
      </c>
      <c r="BA39" s="1068"/>
      <c r="BB39" s="1068"/>
      <c r="BC39" s="1068"/>
      <c r="BD39" s="1068"/>
      <c r="BE39" s="1058" t="s">
        <v>378</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539</v>
      </c>
      <c r="C40" s="1064"/>
      <c r="D40" s="1064"/>
      <c r="E40" s="1064"/>
      <c r="F40" s="1064"/>
      <c r="G40" s="1064"/>
      <c r="H40" s="1064"/>
      <c r="I40" s="1064"/>
      <c r="J40" s="1064"/>
      <c r="K40" s="1064"/>
      <c r="L40" s="1064"/>
      <c r="M40" s="1064"/>
      <c r="N40" s="1064"/>
      <c r="O40" s="1064"/>
      <c r="P40" s="1065"/>
      <c r="Q40" s="1069">
        <v>3</v>
      </c>
      <c r="R40" s="1070"/>
      <c r="S40" s="1070"/>
      <c r="T40" s="1070"/>
      <c r="U40" s="1070"/>
      <c r="V40" s="1070">
        <v>2</v>
      </c>
      <c r="W40" s="1070"/>
      <c r="X40" s="1070"/>
      <c r="Y40" s="1070"/>
      <c r="Z40" s="1070"/>
      <c r="AA40" s="1070">
        <v>1</v>
      </c>
      <c r="AB40" s="1070"/>
      <c r="AC40" s="1070"/>
      <c r="AD40" s="1070"/>
      <c r="AE40" s="1071"/>
      <c r="AF40" s="1045">
        <v>1</v>
      </c>
      <c r="AG40" s="1046"/>
      <c r="AH40" s="1046"/>
      <c r="AI40" s="1046"/>
      <c r="AJ40" s="1047"/>
      <c r="AK40" s="1006" t="s">
        <v>536</v>
      </c>
      <c r="AL40" s="997"/>
      <c r="AM40" s="997"/>
      <c r="AN40" s="997"/>
      <c r="AO40" s="997"/>
      <c r="AP40" s="997" t="s">
        <v>536</v>
      </c>
      <c r="AQ40" s="997"/>
      <c r="AR40" s="997"/>
      <c r="AS40" s="997"/>
      <c r="AT40" s="997"/>
      <c r="AU40" s="997" t="s">
        <v>536</v>
      </c>
      <c r="AV40" s="997"/>
      <c r="AW40" s="997"/>
      <c r="AX40" s="997"/>
      <c r="AY40" s="997"/>
      <c r="AZ40" s="1068" t="s">
        <v>536</v>
      </c>
      <c r="BA40" s="1068"/>
      <c r="BB40" s="1068"/>
      <c r="BC40" s="1068"/>
      <c r="BD40" s="1068"/>
      <c r="BE40" s="1058" t="s">
        <v>378</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1815</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388</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21</v>
      </c>
      <c r="R68" s="1008"/>
      <c r="S68" s="1008"/>
      <c r="T68" s="1008"/>
      <c r="U68" s="1008"/>
      <c r="V68" s="1008">
        <v>17</v>
      </c>
      <c r="W68" s="1008"/>
      <c r="X68" s="1008"/>
      <c r="Y68" s="1008"/>
      <c r="Z68" s="1008"/>
      <c r="AA68" s="1008">
        <v>4</v>
      </c>
      <c r="AB68" s="1008"/>
      <c r="AC68" s="1008"/>
      <c r="AD68" s="1008"/>
      <c r="AE68" s="1008"/>
      <c r="AF68" s="1008">
        <v>4</v>
      </c>
      <c r="AG68" s="1008"/>
      <c r="AH68" s="1008"/>
      <c r="AI68" s="1008"/>
      <c r="AJ68" s="1008"/>
      <c r="AK68" s="1008" t="s">
        <v>536</v>
      </c>
      <c r="AL68" s="1008"/>
      <c r="AM68" s="1008"/>
      <c r="AN68" s="1008"/>
      <c r="AO68" s="1008"/>
      <c r="AP68" s="1008" t="s">
        <v>536</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258</v>
      </c>
      <c r="R69" s="997"/>
      <c r="S69" s="997"/>
      <c r="T69" s="997"/>
      <c r="U69" s="997"/>
      <c r="V69" s="997">
        <v>236</v>
      </c>
      <c r="W69" s="997"/>
      <c r="X69" s="997"/>
      <c r="Y69" s="997"/>
      <c r="Z69" s="997"/>
      <c r="AA69" s="997">
        <v>22</v>
      </c>
      <c r="AB69" s="997"/>
      <c r="AC69" s="997"/>
      <c r="AD69" s="997"/>
      <c r="AE69" s="997"/>
      <c r="AF69" s="997">
        <v>22</v>
      </c>
      <c r="AG69" s="997"/>
      <c r="AH69" s="997"/>
      <c r="AI69" s="997"/>
      <c r="AJ69" s="997"/>
      <c r="AK69" s="997">
        <v>22</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212</v>
      </c>
      <c r="R70" s="997"/>
      <c r="S70" s="997"/>
      <c r="T70" s="997"/>
      <c r="U70" s="997"/>
      <c r="V70" s="997">
        <v>197</v>
      </c>
      <c r="W70" s="997"/>
      <c r="X70" s="997"/>
      <c r="Y70" s="997"/>
      <c r="Z70" s="997"/>
      <c r="AA70" s="997">
        <v>15</v>
      </c>
      <c r="AB70" s="997"/>
      <c r="AC70" s="997"/>
      <c r="AD70" s="997"/>
      <c r="AE70" s="997"/>
      <c r="AF70" s="997">
        <v>15</v>
      </c>
      <c r="AG70" s="997"/>
      <c r="AH70" s="997"/>
      <c r="AI70" s="997"/>
      <c r="AJ70" s="997"/>
      <c r="AK70" s="997" t="s">
        <v>536</v>
      </c>
      <c r="AL70" s="997"/>
      <c r="AM70" s="997"/>
      <c r="AN70" s="997"/>
      <c r="AO70" s="997"/>
      <c r="AP70" s="997">
        <v>248</v>
      </c>
      <c r="AQ70" s="997"/>
      <c r="AR70" s="997"/>
      <c r="AS70" s="997"/>
      <c r="AT70" s="997"/>
      <c r="AU70" s="997">
        <v>115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42</v>
      </c>
      <c r="R71" s="997"/>
      <c r="S71" s="997"/>
      <c r="T71" s="997"/>
      <c r="U71" s="997"/>
      <c r="V71" s="997">
        <v>40</v>
      </c>
      <c r="W71" s="997"/>
      <c r="X71" s="997"/>
      <c r="Y71" s="997"/>
      <c r="Z71" s="997"/>
      <c r="AA71" s="997">
        <v>2</v>
      </c>
      <c r="AB71" s="997"/>
      <c r="AC71" s="997"/>
      <c r="AD71" s="997"/>
      <c r="AE71" s="997"/>
      <c r="AF71" s="997">
        <v>2</v>
      </c>
      <c r="AG71" s="997"/>
      <c r="AH71" s="997"/>
      <c r="AI71" s="997"/>
      <c r="AJ71" s="997"/>
      <c r="AK71" s="997">
        <v>1</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2433</v>
      </c>
      <c r="R72" s="997"/>
      <c r="S72" s="997"/>
      <c r="T72" s="997"/>
      <c r="U72" s="997"/>
      <c r="V72" s="997">
        <v>2397</v>
      </c>
      <c r="W72" s="997"/>
      <c r="X72" s="997"/>
      <c r="Y72" s="997"/>
      <c r="Z72" s="997"/>
      <c r="AA72" s="997">
        <v>36</v>
      </c>
      <c r="AB72" s="997"/>
      <c r="AC72" s="997"/>
      <c r="AD72" s="997"/>
      <c r="AE72" s="997"/>
      <c r="AF72" s="997">
        <v>36</v>
      </c>
      <c r="AG72" s="997"/>
      <c r="AH72" s="997"/>
      <c r="AI72" s="997"/>
      <c r="AJ72" s="997"/>
      <c r="AK72" s="997">
        <v>4</v>
      </c>
      <c r="AL72" s="997"/>
      <c r="AM72" s="997"/>
      <c r="AN72" s="997"/>
      <c r="AO72" s="997"/>
      <c r="AP72" s="997">
        <v>2431</v>
      </c>
      <c r="AQ72" s="997"/>
      <c r="AR72" s="997"/>
      <c r="AS72" s="997"/>
      <c r="AT72" s="997"/>
      <c r="AU72" s="997">
        <v>894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545</v>
      </c>
      <c r="C73" s="1001"/>
      <c r="D73" s="1001"/>
      <c r="E73" s="1001"/>
      <c r="F73" s="1001"/>
      <c r="G73" s="1001"/>
      <c r="H73" s="1001"/>
      <c r="I73" s="1001"/>
      <c r="J73" s="1001"/>
      <c r="K73" s="1001"/>
      <c r="L73" s="1001"/>
      <c r="M73" s="1001"/>
      <c r="N73" s="1001"/>
      <c r="O73" s="1001"/>
      <c r="P73" s="1002"/>
      <c r="Q73" s="1003">
        <v>10</v>
      </c>
      <c r="R73" s="997"/>
      <c r="S73" s="997"/>
      <c r="T73" s="997"/>
      <c r="U73" s="997"/>
      <c r="V73" s="997">
        <v>8</v>
      </c>
      <c r="W73" s="997"/>
      <c r="X73" s="997"/>
      <c r="Y73" s="997"/>
      <c r="Z73" s="997"/>
      <c r="AA73" s="997">
        <v>2</v>
      </c>
      <c r="AB73" s="997"/>
      <c r="AC73" s="997"/>
      <c r="AD73" s="997"/>
      <c r="AE73" s="997"/>
      <c r="AF73" s="997">
        <v>2</v>
      </c>
      <c r="AG73" s="997"/>
      <c r="AH73" s="997"/>
      <c r="AI73" s="997"/>
      <c r="AJ73" s="997"/>
      <c r="AK73" s="997" t="s">
        <v>536</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546</v>
      </c>
      <c r="C74" s="1001"/>
      <c r="D74" s="1001"/>
      <c r="E74" s="1001"/>
      <c r="F74" s="1001"/>
      <c r="G74" s="1001"/>
      <c r="H74" s="1001"/>
      <c r="I74" s="1001"/>
      <c r="J74" s="1001"/>
      <c r="K74" s="1001"/>
      <c r="L74" s="1001"/>
      <c r="M74" s="1001"/>
      <c r="N74" s="1001"/>
      <c r="O74" s="1001"/>
      <c r="P74" s="1002"/>
      <c r="Q74" s="1003">
        <v>33</v>
      </c>
      <c r="R74" s="997"/>
      <c r="S74" s="997"/>
      <c r="T74" s="997"/>
      <c r="U74" s="997"/>
      <c r="V74" s="997">
        <v>32</v>
      </c>
      <c r="W74" s="997"/>
      <c r="X74" s="997"/>
      <c r="Y74" s="997"/>
      <c r="Z74" s="997"/>
      <c r="AA74" s="997">
        <v>1</v>
      </c>
      <c r="AB74" s="997"/>
      <c r="AC74" s="997"/>
      <c r="AD74" s="997"/>
      <c r="AE74" s="997"/>
      <c r="AF74" s="997">
        <v>1</v>
      </c>
      <c r="AG74" s="997"/>
      <c r="AH74" s="997"/>
      <c r="AI74" s="997"/>
      <c r="AJ74" s="997"/>
      <c r="AK74" s="997">
        <v>0</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547</v>
      </c>
      <c r="C75" s="1001"/>
      <c r="D75" s="1001"/>
      <c r="E75" s="1001"/>
      <c r="F75" s="1001"/>
      <c r="G75" s="1001"/>
      <c r="H75" s="1001"/>
      <c r="I75" s="1001"/>
      <c r="J75" s="1001"/>
      <c r="K75" s="1001"/>
      <c r="L75" s="1001"/>
      <c r="M75" s="1001"/>
      <c r="N75" s="1001"/>
      <c r="O75" s="1001"/>
      <c r="P75" s="1002"/>
      <c r="Q75" s="1004">
        <v>56</v>
      </c>
      <c r="R75" s="1005"/>
      <c r="S75" s="1005"/>
      <c r="T75" s="1005"/>
      <c r="U75" s="1006"/>
      <c r="V75" s="1007">
        <v>54</v>
      </c>
      <c r="W75" s="1005"/>
      <c r="X75" s="1005"/>
      <c r="Y75" s="1005"/>
      <c r="Z75" s="1006"/>
      <c r="AA75" s="1007">
        <v>2</v>
      </c>
      <c r="AB75" s="1005"/>
      <c r="AC75" s="1005"/>
      <c r="AD75" s="1005"/>
      <c r="AE75" s="1006"/>
      <c r="AF75" s="1007">
        <v>2</v>
      </c>
      <c r="AG75" s="1005"/>
      <c r="AH75" s="1005"/>
      <c r="AI75" s="1005"/>
      <c r="AJ75" s="1006"/>
      <c r="AK75" s="1007">
        <v>0</v>
      </c>
      <c r="AL75" s="1005"/>
      <c r="AM75" s="1005"/>
      <c r="AN75" s="1005"/>
      <c r="AO75" s="1006"/>
      <c r="AP75" s="1007">
        <v>37</v>
      </c>
      <c r="AQ75" s="1005"/>
      <c r="AR75" s="1005"/>
      <c r="AS75" s="1005"/>
      <c r="AT75" s="1006"/>
      <c r="AU75" s="1007">
        <v>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548</v>
      </c>
      <c r="C76" s="1001"/>
      <c r="D76" s="1001"/>
      <c r="E76" s="1001"/>
      <c r="F76" s="1001"/>
      <c r="G76" s="1001"/>
      <c r="H76" s="1001"/>
      <c r="I76" s="1001"/>
      <c r="J76" s="1001"/>
      <c r="K76" s="1001"/>
      <c r="L76" s="1001"/>
      <c r="M76" s="1001"/>
      <c r="N76" s="1001"/>
      <c r="O76" s="1001"/>
      <c r="P76" s="1002"/>
      <c r="Q76" s="1004">
        <v>231</v>
      </c>
      <c r="R76" s="1005"/>
      <c r="S76" s="1005"/>
      <c r="T76" s="1005"/>
      <c r="U76" s="1006"/>
      <c r="V76" s="1007">
        <v>224</v>
      </c>
      <c r="W76" s="1005"/>
      <c r="X76" s="1005"/>
      <c r="Y76" s="1005"/>
      <c r="Z76" s="1006"/>
      <c r="AA76" s="1007">
        <v>7</v>
      </c>
      <c r="AB76" s="1005"/>
      <c r="AC76" s="1005"/>
      <c r="AD76" s="1005"/>
      <c r="AE76" s="1006"/>
      <c r="AF76" s="1007">
        <v>7</v>
      </c>
      <c r="AG76" s="1005"/>
      <c r="AH76" s="1005"/>
      <c r="AI76" s="1005"/>
      <c r="AJ76" s="1006"/>
      <c r="AK76" s="1007">
        <v>0</v>
      </c>
      <c r="AL76" s="1005"/>
      <c r="AM76" s="1005"/>
      <c r="AN76" s="1005"/>
      <c r="AO76" s="1006"/>
      <c r="AP76" s="1007" t="s">
        <v>536</v>
      </c>
      <c r="AQ76" s="1005"/>
      <c r="AR76" s="1005"/>
      <c r="AS76" s="1005"/>
      <c r="AT76" s="1006"/>
      <c r="AU76" s="1007" t="s">
        <v>536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549</v>
      </c>
      <c r="C77" s="1001"/>
      <c r="D77" s="1001"/>
      <c r="E77" s="1001"/>
      <c r="F77" s="1001"/>
      <c r="G77" s="1001"/>
      <c r="H77" s="1001"/>
      <c r="I77" s="1001"/>
      <c r="J77" s="1001"/>
      <c r="K77" s="1001"/>
      <c r="L77" s="1001"/>
      <c r="M77" s="1001"/>
      <c r="N77" s="1001"/>
      <c r="O77" s="1001"/>
      <c r="P77" s="1002"/>
      <c r="Q77" s="1004">
        <v>6153</v>
      </c>
      <c r="R77" s="1005"/>
      <c r="S77" s="1005"/>
      <c r="T77" s="1005"/>
      <c r="U77" s="1006"/>
      <c r="V77" s="1007">
        <v>5938</v>
      </c>
      <c r="W77" s="1005"/>
      <c r="X77" s="1005"/>
      <c r="Y77" s="1005"/>
      <c r="Z77" s="1006"/>
      <c r="AA77" s="1007">
        <v>215</v>
      </c>
      <c r="AB77" s="1005"/>
      <c r="AC77" s="1005"/>
      <c r="AD77" s="1005"/>
      <c r="AE77" s="1006"/>
      <c r="AF77" s="1007">
        <v>215</v>
      </c>
      <c r="AG77" s="1005"/>
      <c r="AH77" s="1005"/>
      <c r="AI77" s="1005"/>
      <c r="AJ77" s="1006"/>
      <c r="AK77" s="1007">
        <v>1163</v>
      </c>
      <c r="AL77" s="1005"/>
      <c r="AM77" s="1005"/>
      <c r="AN77" s="1005"/>
      <c r="AO77" s="1006"/>
      <c r="AP77" s="1007" t="s">
        <v>536</v>
      </c>
      <c r="AQ77" s="1005"/>
      <c r="AR77" s="1005"/>
      <c r="AS77" s="1005"/>
      <c r="AT77" s="1006"/>
      <c r="AU77" s="1007" t="s">
        <v>536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550</v>
      </c>
      <c r="C78" s="1001"/>
      <c r="D78" s="1001"/>
      <c r="E78" s="1001"/>
      <c r="F78" s="1001"/>
      <c r="G78" s="1001"/>
      <c r="H78" s="1001"/>
      <c r="I78" s="1001"/>
      <c r="J78" s="1001"/>
      <c r="K78" s="1001"/>
      <c r="L78" s="1001"/>
      <c r="M78" s="1001"/>
      <c r="N78" s="1001"/>
      <c r="O78" s="1001"/>
      <c r="P78" s="1002"/>
      <c r="Q78" s="1003">
        <v>311</v>
      </c>
      <c r="R78" s="997"/>
      <c r="S78" s="997"/>
      <c r="T78" s="997"/>
      <c r="U78" s="997"/>
      <c r="V78" s="997">
        <v>287</v>
      </c>
      <c r="W78" s="997"/>
      <c r="X78" s="997"/>
      <c r="Y78" s="997"/>
      <c r="Z78" s="997"/>
      <c r="AA78" s="997">
        <v>24</v>
      </c>
      <c r="AB78" s="997"/>
      <c r="AC78" s="997"/>
      <c r="AD78" s="997"/>
      <c r="AE78" s="997"/>
      <c r="AF78" s="997">
        <v>7</v>
      </c>
      <c r="AG78" s="997"/>
      <c r="AH78" s="997"/>
      <c r="AI78" s="997"/>
      <c r="AJ78" s="997"/>
      <c r="AK78" s="997">
        <v>16</v>
      </c>
      <c r="AL78" s="997"/>
      <c r="AM78" s="997"/>
      <c r="AN78" s="997"/>
      <c r="AO78" s="997"/>
      <c r="AP78" s="997" t="s">
        <v>536</v>
      </c>
      <c r="AQ78" s="997"/>
      <c r="AR78" s="997"/>
      <c r="AS78" s="997"/>
      <c r="AT78" s="997"/>
      <c r="AU78" s="997" t="s">
        <v>536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551</v>
      </c>
      <c r="C79" s="1001"/>
      <c r="D79" s="1001"/>
      <c r="E79" s="1001"/>
      <c r="F79" s="1001"/>
      <c r="G79" s="1001"/>
      <c r="H79" s="1001"/>
      <c r="I79" s="1001"/>
      <c r="J79" s="1001"/>
      <c r="K79" s="1001"/>
      <c r="L79" s="1001"/>
      <c r="M79" s="1001"/>
      <c r="N79" s="1001"/>
      <c r="O79" s="1001"/>
      <c r="P79" s="1002"/>
      <c r="Q79" s="1003">
        <v>670</v>
      </c>
      <c r="R79" s="997"/>
      <c r="S79" s="997"/>
      <c r="T79" s="997"/>
      <c r="U79" s="997"/>
      <c r="V79" s="997">
        <v>503</v>
      </c>
      <c r="W79" s="997"/>
      <c r="X79" s="997"/>
      <c r="Y79" s="997"/>
      <c r="Z79" s="997"/>
      <c r="AA79" s="997">
        <v>167</v>
      </c>
      <c r="AB79" s="997"/>
      <c r="AC79" s="997"/>
      <c r="AD79" s="997"/>
      <c r="AE79" s="997"/>
      <c r="AF79" s="997">
        <v>95</v>
      </c>
      <c r="AG79" s="997"/>
      <c r="AH79" s="997"/>
      <c r="AI79" s="997"/>
      <c r="AJ79" s="997"/>
      <c r="AK79" s="997" t="s">
        <v>536</v>
      </c>
      <c r="AL79" s="997"/>
      <c r="AM79" s="997"/>
      <c r="AN79" s="997"/>
      <c r="AO79" s="997"/>
      <c r="AP79" s="997">
        <v>1119</v>
      </c>
      <c r="AQ79" s="997"/>
      <c r="AR79" s="997"/>
      <c r="AS79" s="997"/>
      <c r="AT79" s="997"/>
      <c r="AU79" s="997">
        <v>102</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552</v>
      </c>
      <c r="C80" s="1001"/>
      <c r="D80" s="1001"/>
      <c r="E80" s="1001"/>
      <c r="F80" s="1001"/>
      <c r="G80" s="1001"/>
      <c r="H80" s="1001"/>
      <c r="I80" s="1001"/>
      <c r="J80" s="1001"/>
      <c r="K80" s="1001"/>
      <c r="L80" s="1001"/>
      <c r="M80" s="1001"/>
      <c r="N80" s="1001"/>
      <c r="O80" s="1001"/>
      <c r="P80" s="1002"/>
      <c r="Q80" s="1003">
        <v>74</v>
      </c>
      <c r="R80" s="997"/>
      <c r="S80" s="997"/>
      <c r="T80" s="997"/>
      <c r="U80" s="997"/>
      <c r="V80" s="997">
        <v>73</v>
      </c>
      <c r="W80" s="997"/>
      <c r="X80" s="997"/>
      <c r="Y80" s="997"/>
      <c r="Z80" s="997"/>
      <c r="AA80" s="997">
        <v>1</v>
      </c>
      <c r="AB80" s="997"/>
      <c r="AC80" s="997"/>
      <c r="AD80" s="997"/>
      <c r="AE80" s="997"/>
      <c r="AF80" s="997">
        <v>1</v>
      </c>
      <c r="AG80" s="997"/>
      <c r="AH80" s="997"/>
      <c r="AI80" s="997"/>
      <c r="AJ80" s="997"/>
      <c r="AK80" s="997">
        <v>4</v>
      </c>
      <c r="AL80" s="997"/>
      <c r="AM80" s="997"/>
      <c r="AN80" s="997"/>
      <c r="AO80" s="997"/>
      <c r="AP80" s="997" t="s">
        <v>536</v>
      </c>
      <c r="AQ80" s="997"/>
      <c r="AR80" s="997"/>
      <c r="AS80" s="997"/>
      <c r="AT80" s="997"/>
      <c r="AU80" s="997" t="s">
        <v>536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553</v>
      </c>
      <c r="C81" s="1001"/>
      <c r="D81" s="1001"/>
      <c r="E81" s="1001"/>
      <c r="F81" s="1001"/>
      <c r="G81" s="1001"/>
      <c r="H81" s="1001"/>
      <c r="I81" s="1001"/>
      <c r="J81" s="1001"/>
      <c r="K81" s="1001"/>
      <c r="L81" s="1001"/>
      <c r="M81" s="1001"/>
      <c r="N81" s="1001"/>
      <c r="O81" s="1001"/>
      <c r="P81" s="1002"/>
      <c r="Q81" s="1003">
        <v>496</v>
      </c>
      <c r="R81" s="997"/>
      <c r="S81" s="997"/>
      <c r="T81" s="997"/>
      <c r="U81" s="997"/>
      <c r="V81" s="997">
        <v>475</v>
      </c>
      <c r="W81" s="997"/>
      <c r="X81" s="997"/>
      <c r="Y81" s="997"/>
      <c r="Z81" s="997"/>
      <c r="AA81" s="997">
        <v>21</v>
      </c>
      <c r="AB81" s="997"/>
      <c r="AC81" s="997"/>
      <c r="AD81" s="997"/>
      <c r="AE81" s="997"/>
      <c r="AF81" s="997">
        <v>21</v>
      </c>
      <c r="AG81" s="997"/>
      <c r="AH81" s="997"/>
      <c r="AI81" s="997"/>
      <c r="AJ81" s="997"/>
      <c r="AK81" s="997" t="s">
        <v>536</v>
      </c>
      <c r="AL81" s="997"/>
      <c r="AM81" s="997"/>
      <c r="AN81" s="997"/>
      <c r="AO81" s="997"/>
      <c r="AP81" s="997" t="s">
        <v>536</v>
      </c>
      <c r="AQ81" s="997"/>
      <c r="AR81" s="997"/>
      <c r="AS81" s="997"/>
      <c r="AT81" s="997"/>
      <c r="AU81" s="997" t="s">
        <v>536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554</v>
      </c>
      <c r="C82" s="1001"/>
      <c r="D82" s="1001"/>
      <c r="E82" s="1001"/>
      <c r="F82" s="1001"/>
      <c r="G82" s="1001"/>
      <c r="H82" s="1001"/>
      <c r="I82" s="1001"/>
      <c r="J82" s="1001"/>
      <c r="K82" s="1001"/>
      <c r="L82" s="1001"/>
      <c r="M82" s="1001"/>
      <c r="N82" s="1001"/>
      <c r="O82" s="1001"/>
      <c r="P82" s="1002"/>
      <c r="Q82" s="1003">
        <v>99578</v>
      </c>
      <c r="R82" s="997"/>
      <c r="S82" s="997"/>
      <c r="T82" s="997"/>
      <c r="U82" s="997"/>
      <c r="V82" s="997">
        <v>97599</v>
      </c>
      <c r="W82" s="997"/>
      <c r="X82" s="997"/>
      <c r="Y82" s="997"/>
      <c r="Z82" s="997"/>
      <c r="AA82" s="997">
        <v>1979</v>
      </c>
      <c r="AB82" s="997"/>
      <c r="AC82" s="997"/>
      <c r="AD82" s="997"/>
      <c r="AE82" s="997"/>
      <c r="AF82" s="997">
        <v>1979</v>
      </c>
      <c r="AG82" s="997"/>
      <c r="AH82" s="997"/>
      <c r="AI82" s="997"/>
      <c r="AJ82" s="997"/>
      <c r="AK82" s="997">
        <v>440</v>
      </c>
      <c r="AL82" s="997"/>
      <c r="AM82" s="997"/>
      <c r="AN82" s="997"/>
      <c r="AO82" s="997"/>
      <c r="AP82" s="997" t="s">
        <v>536</v>
      </c>
      <c r="AQ82" s="997"/>
      <c r="AR82" s="997"/>
      <c r="AS82" s="997"/>
      <c r="AT82" s="997"/>
      <c r="AU82" s="997" t="s">
        <v>536</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555</v>
      </c>
      <c r="C83" s="1001"/>
      <c r="D83" s="1001"/>
      <c r="E83" s="1001"/>
      <c r="F83" s="1001"/>
      <c r="G83" s="1001"/>
      <c r="H83" s="1001"/>
      <c r="I83" s="1001"/>
      <c r="J83" s="1001"/>
      <c r="K83" s="1001"/>
      <c r="L83" s="1001"/>
      <c r="M83" s="1001"/>
      <c r="N83" s="1001"/>
      <c r="O83" s="1001"/>
      <c r="P83" s="1002"/>
      <c r="Q83" s="1003">
        <v>1</v>
      </c>
      <c r="R83" s="997"/>
      <c r="S83" s="997"/>
      <c r="T83" s="997"/>
      <c r="U83" s="997"/>
      <c r="V83" s="997">
        <v>0</v>
      </c>
      <c r="W83" s="997"/>
      <c r="X83" s="997"/>
      <c r="Y83" s="997"/>
      <c r="Z83" s="997"/>
      <c r="AA83" s="997">
        <v>1</v>
      </c>
      <c r="AB83" s="997"/>
      <c r="AC83" s="997"/>
      <c r="AD83" s="997"/>
      <c r="AE83" s="997"/>
      <c r="AF83" s="997">
        <v>1</v>
      </c>
      <c r="AG83" s="997"/>
      <c r="AH83" s="997"/>
      <c r="AI83" s="997"/>
      <c r="AJ83" s="997"/>
      <c r="AK83" s="997">
        <v>0</v>
      </c>
      <c r="AL83" s="997"/>
      <c r="AM83" s="997"/>
      <c r="AN83" s="997"/>
      <c r="AO83" s="997"/>
      <c r="AP83" s="997" t="s">
        <v>536</v>
      </c>
      <c r="AQ83" s="997"/>
      <c r="AR83" s="997"/>
      <c r="AS83" s="997"/>
      <c r="AT83" s="997"/>
      <c r="AU83" s="997" t="s">
        <v>536</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282</v>
      </c>
      <c r="AG109" s="918"/>
      <c r="AH109" s="918"/>
      <c r="AI109" s="918"/>
      <c r="AJ109" s="919"/>
      <c r="AK109" s="920" t="s">
        <v>281</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282</v>
      </c>
      <c r="BW109" s="918"/>
      <c r="BX109" s="918"/>
      <c r="BY109" s="918"/>
      <c r="BZ109" s="919"/>
      <c r="CA109" s="920" t="s">
        <v>281</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282</v>
      </c>
      <c r="DM109" s="918"/>
      <c r="DN109" s="918"/>
      <c r="DO109" s="918"/>
      <c r="DP109" s="919"/>
      <c r="DQ109" s="920" t="s">
        <v>281</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3736101</v>
      </c>
      <c r="AB110" s="903"/>
      <c r="AC110" s="903"/>
      <c r="AD110" s="903"/>
      <c r="AE110" s="904"/>
      <c r="AF110" s="905">
        <v>3627440</v>
      </c>
      <c r="AG110" s="903"/>
      <c r="AH110" s="903"/>
      <c r="AI110" s="903"/>
      <c r="AJ110" s="904"/>
      <c r="AK110" s="905">
        <v>3298339</v>
      </c>
      <c r="AL110" s="903"/>
      <c r="AM110" s="903"/>
      <c r="AN110" s="903"/>
      <c r="AO110" s="904"/>
      <c r="AP110" s="906">
        <v>21.3</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27593384</v>
      </c>
      <c r="BR110" s="830"/>
      <c r="BS110" s="830"/>
      <c r="BT110" s="830"/>
      <c r="BU110" s="830"/>
      <c r="BV110" s="830">
        <v>26329911</v>
      </c>
      <c r="BW110" s="830"/>
      <c r="BX110" s="830"/>
      <c r="BY110" s="830"/>
      <c r="BZ110" s="830"/>
      <c r="CA110" s="830">
        <v>25719039</v>
      </c>
      <c r="CB110" s="830"/>
      <c r="CC110" s="830"/>
      <c r="CD110" s="830"/>
      <c r="CE110" s="830"/>
      <c r="CF110" s="891">
        <v>166.3</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13630560</v>
      </c>
      <c r="BR112" s="801"/>
      <c r="BS112" s="801"/>
      <c r="BT112" s="801"/>
      <c r="BU112" s="801"/>
      <c r="BV112" s="801">
        <v>13403090</v>
      </c>
      <c r="BW112" s="801"/>
      <c r="BX112" s="801"/>
      <c r="BY112" s="801"/>
      <c r="BZ112" s="801"/>
      <c r="CA112" s="801">
        <v>13272512</v>
      </c>
      <c r="CB112" s="801"/>
      <c r="CC112" s="801"/>
      <c r="CD112" s="801"/>
      <c r="CE112" s="801"/>
      <c r="CF112" s="878">
        <v>85.8</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940094</v>
      </c>
      <c r="AB113" s="939"/>
      <c r="AC113" s="939"/>
      <c r="AD113" s="939"/>
      <c r="AE113" s="940"/>
      <c r="AF113" s="941">
        <v>967578</v>
      </c>
      <c r="AG113" s="939"/>
      <c r="AH113" s="939"/>
      <c r="AI113" s="939"/>
      <c r="AJ113" s="940"/>
      <c r="AK113" s="941">
        <v>960333</v>
      </c>
      <c r="AL113" s="939"/>
      <c r="AM113" s="939"/>
      <c r="AN113" s="939"/>
      <c r="AO113" s="940"/>
      <c r="AP113" s="942">
        <v>6.2</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436722</v>
      </c>
      <c r="BR113" s="801"/>
      <c r="BS113" s="801"/>
      <c r="BT113" s="801"/>
      <c r="BU113" s="801"/>
      <c r="BV113" s="801">
        <v>924262</v>
      </c>
      <c r="BW113" s="801"/>
      <c r="BX113" s="801"/>
      <c r="BY113" s="801"/>
      <c r="BZ113" s="801"/>
      <c r="CA113" s="801">
        <v>1118020</v>
      </c>
      <c r="CB113" s="801"/>
      <c r="CC113" s="801"/>
      <c r="CD113" s="801"/>
      <c r="CE113" s="801"/>
      <c r="CF113" s="878">
        <v>7.2</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125900</v>
      </c>
      <c r="AB114" s="814"/>
      <c r="AC114" s="814"/>
      <c r="AD114" s="814"/>
      <c r="AE114" s="815"/>
      <c r="AF114" s="816">
        <v>59060</v>
      </c>
      <c r="AG114" s="814"/>
      <c r="AH114" s="814"/>
      <c r="AI114" s="814"/>
      <c r="AJ114" s="815"/>
      <c r="AK114" s="816">
        <v>46659</v>
      </c>
      <c r="AL114" s="814"/>
      <c r="AM114" s="814"/>
      <c r="AN114" s="814"/>
      <c r="AO114" s="815"/>
      <c r="AP114" s="784">
        <v>0.3</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5300083</v>
      </c>
      <c r="BR114" s="801"/>
      <c r="BS114" s="801"/>
      <c r="BT114" s="801"/>
      <c r="BU114" s="801"/>
      <c r="BV114" s="801">
        <v>5030328</v>
      </c>
      <c r="BW114" s="801"/>
      <c r="BX114" s="801"/>
      <c r="BY114" s="801"/>
      <c r="BZ114" s="801"/>
      <c r="CA114" s="801">
        <v>5226286</v>
      </c>
      <c r="CB114" s="801"/>
      <c r="CC114" s="801"/>
      <c r="CD114" s="801"/>
      <c r="CE114" s="801"/>
      <c r="CF114" s="878">
        <v>33.799999999999997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308</v>
      </c>
      <c r="AB115" s="939"/>
      <c r="AC115" s="939"/>
      <c r="AD115" s="939"/>
      <c r="AE115" s="940"/>
      <c r="AF115" s="941">
        <v>660</v>
      </c>
      <c r="AG115" s="939"/>
      <c r="AH115" s="939"/>
      <c r="AI115" s="939"/>
      <c r="AJ115" s="940"/>
      <c r="AK115" s="941">
        <v>1328</v>
      </c>
      <c r="AL115" s="939"/>
      <c r="AM115" s="939"/>
      <c r="AN115" s="939"/>
      <c r="AO115" s="940"/>
      <c r="AP115" s="942">
        <v>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92</v>
      </c>
      <c r="AB116" s="814"/>
      <c r="AC116" s="814"/>
      <c r="AD116" s="814"/>
      <c r="AE116" s="815"/>
      <c r="AF116" s="816">
        <v>107</v>
      </c>
      <c r="AG116" s="814"/>
      <c r="AH116" s="814"/>
      <c r="AI116" s="814"/>
      <c r="AJ116" s="815"/>
      <c r="AK116" s="816">
        <v>85</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4802495</v>
      </c>
      <c r="AB117" s="925"/>
      <c r="AC117" s="925"/>
      <c r="AD117" s="925"/>
      <c r="AE117" s="926"/>
      <c r="AF117" s="928">
        <v>4654845</v>
      </c>
      <c r="AG117" s="925"/>
      <c r="AH117" s="925"/>
      <c r="AI117" s="925"/>
      <c r="AJ117" s="926"/>
      <c r="AK117" s="928">
        <v>4306744</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282</v>
      </c>
      <c r="AG118" s="918"/>
      <c r="AH118" s="918"/>
      <c r="AI118" s="918"/>
      <c r="AJ118" s="919"/>
      <c r="AK118" s="920" t="s">
        <v>281</v>
      </c>
      <c r="AL118" s="918"/>
      <c r="AM118" s="918"/>
      <c r="AN118" s="918"/>
      <c r="AO118" s="919"/>
      <c r="AP118" s="921" t="s">
        <v>399</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429</v>
      </c>
      <c r="BP118" s="868"/>
      <c r="BQ118" s="887">
        <v>46960749</v>
      </c>
      <c r="BR118" s="888"/>
      <c r="BS118" s="888"/>
      <c r="BT118" s="888"/>
      <c r="BU118" s="888"/>
      <c r="BV118" s="888">
        <v>45687591</v>
      </c>
      <c r="BW118" s="888"/>
      <c r="BX118" s="888"/>
      <c r="BY118" s="888"/>
      <c r="BZ118" s="888"/>
      <c r="CA118" s="888">
        <v>45335857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t="s">
        <v>427</v>
      </c>
      <c r="DR118" s="814"/>
      <c r="DS118" s="814"/>
      <c r="DT118" s="814"/>
      <c r="DU118" s="815"/>
      <c r="DV118" s="784" t="s">
        <v>427</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t="s">
        <v>427</v>
      </c>
      <c r="AL119" s="903"/>
      <c r="AM119" s="903"/>
      <c r="AN119" s="903"/>
      <c r="AO119" s="904"/>
      <c r="AP119" s="906" t="s">
        <v>427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10110536</v>
      </c>
      <c r="BR119" s="830"/>
      <c r="BS119" s="830"/>
      <c r="BT119" s="830"/>
      <c r="BU119" s="830"/>
      <c r="BV119" s="830">
        <v>10943617</v>
      </c>
      <c r="BW119" s="830"/>
      <c r="BX119" s="830"/>
      <c r="BY119" s="830"/>
      <c r="BZ119" s="830"/>
      <c r="CA119" s="830">
        <v>11618892</v>
      </c>
      <c r="CB119" s="830"/>
      <c r="CC119" s="830"/>
      <c r="CD119" s="830"/>
      <c r="CE119" s="830"/>
      <c r="CF119" s="891">
        <v>75.099999999999994</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427</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19177</v>
      </c>
      <c r="BR120" s="801"/>
      <c r="BS120" s="801"/>
      <c r="BT120" s="801"/>
      <c r="BU120" s="801"/>
      <c r="BV120" s="801">
        <v>14692</v>
      </c>
      <c r="BW120" s="801"/>
      <c r="BX120" s="801"/>
      <c r="BY120" s="801"/>
      <c r="BZ120" s="801"/>
      <c r="CA120" s="801">
        <v>15062</v>
      </c>
      <c r="CB120" s="801"/>
      <c r="CC120" s="801"/>
      <c r="CD120" s="801"/>
      <c r="CE120" s="801"/>
      <c r="CF120" s="878">
        <v>0.1</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12536702</v>
      </c>
      <c r="DH120" s="830"/>
      <c r="DI120" s="830"/>
      <c r="DJ120" s="830"/>
      <c r="DK120" s="830"/>
      <c r="DL120" s="830">
        <v>12270489</v>
      </c>
      <c r="DM120" s="830"/>
      <c r="DN120" s="830"/>
      <c r="DO120" s="830"/>
      <c r="DP120" s="830"/>
      <c r="DQ120" s="830">
        <v>12089267</v>
      </c>
      <c r="DR120" s="830"/>
      <c r="DS120" s="830"/>
      <c r="DT120" s="830"/>
      <c r="DU120" s="830"/>
      <c r="DV120" s="831">
        <v>78.2</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427</v>
      </c>
      <c r="AB121" s="814"/>
      <c r="AC121" s="814"/>
      <c r="AD121" s="814"/>
      <c r="AE121" s="815"/>
      <c r="AF121" s="816" t="s">
        <v>427</v>
      </c>
      <c r="AG121" s="814"/>
      <c r="AH121" s="814"/>
      <c r="AI121" s="814"/>
      <c r="AJ121" s="815"/>
      <c r="AK121" s="816" t="s">
        <v>427</v>
      </c>
      <c r="AL121" s="814"/>
      <c r="AM121" s="814"/>
      <c r="AN121" s="814"/>
      <c r="AO121" s="815"/>
      <c r="AP121" s="784" t="s">
        <v>427</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35325330</v>
      </c>
      <c r="BR121" s="888"/>
      <c r="BS121" s="888"/>
      <c r="BT121" s="888"/>
      <c r="BU121" s="888"/>
      <c r="BV121" s="888">
        <v>34564192</v>
      </c>
      <c r="BW121" s="888"/>
      <c r="BX121" s="888"/>
      <c r="BY121" s="888"/>
      <c r="BZ121" s="888"/>
      <c r="CA121" s="888">
        <v>34538434</v>
      </c>
      <c r="CB121" s="888"/>
      <c r="CC121" s="888"/>
      <c r="CD121" s="888"/>
      <c r="CE121" s="888"/>
      <c r="CF121" s="889">
        <v>223.3</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516647</v>
      </c>
      <c r="DH121" s="801"/>
      <c r="DI121" s="801"/>
      <c r="DJ121" s="801"/>
      <c r="DK121" s="801"/>
      <c r="DL121" s="801">
        <v>497973</v>
      </c>
      <c r="DM121" s="801"/>
      <c r="DN121" s="801"/>
      <c r="DO121" s="801"/>
      <c r="DP121" s="801"/>
      <c r="DQ121" s="801">
        <v>475692</v>
      </c>
      <c r="DR121" s="801"/>
      <c r="DS121" s="801"/>
      <c r="DT121" s="801"/>
      <c r="DU121" s="801"/>
      <c r="DV121" s="853">
        <v>3.1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427</v>
      </c>
      <c r="AB122" s="814"/>
      <c r="AC122" s="814"/>
      <c r="AD122" s="814"/>
      <c r="AE122" s="815"/>
      <c r="AF122" s="816" t="s">
        <v>427</v>
      </c>
      <c r="AG122" s="814"/>
      <c r="AH122" s="814"/>
      <c r="AI122" s="814"/>
      <c r="AJ122" s="815"/>
      <c r="AK122" s="816" t="s">
        <v>427</v>
      </c>
      <c r="AL122" s="814"/>
      <c r="AM122" s="814"/>
      <c r="AN122" s="814"/>
      <c r="AO122" s="815"/>
      <c r="AP122" s="784" t="s">
        <v>427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440</v>
      </c>
      <c r="BP122" s="868"/>
      <c r="BQ122" s="869">
        <v>45455043</v>
      </c>
      <c r="BR122" s="870"/>
      <c r="BS122" s="870"/>
      <c r="BT122" s="870"/>
      <c r="BU122" s="870"/>
      <c r="BV122" s="870">
        <v>45522501</v>
      </c>
      <c r="BW122" s="870"/>
      <c r="BX122" s="870"/>
      <c r="BY122" s="870"/>
      <c r="BZ122" s="870"/>
      <c r="CA122" s="870">
        <v>46172388</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379201</v>
      </c>
      <c r="DH122" s="801"/>
      <c r="DI122" s="801"/>
      <c r="DJ122" s="801"/>
      <c r="DK122" s="801"/>
      <c r="DL122" s="801">
        <v>443058</v>
      </c>
      <c r="DM122" s="801"/>
      <c r="DN122" s="801"/>
      <c r="DO122" s="801"/>
      <c r="DP122" s="801"/>
      <c r="DQ122" s="801">
        <v>444051</v>
      </c>
      <c r="DR122" s="801"/>
      <c r="DS122" s="801"/>
      <c r="DT122" s="801"/>
      <c r="DU122" s="801"/>
      <c r="DV122" s="853">
        <v>2.9</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9.3000000000000007</v>
      </c>
      <c r="BR123" s="862"/>
      <c r="BS123" s="862"/>
      <c r="BT123" s="862"/>
      <c r="BU123" s="862"/>
      <c r="BV123" s="862">
        <v>1</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137009</v>
      </c>
      <c r="DH123" s="814"/>
      <c r="DI123" s="814"/>
      <c r="DJ123" s="814"/>
      <c r="DK123" s="815"/>
      <c r="DL123" s="816">
        <v>136307</v>
      </c>
      <c r="DM123" s="814"/>
      <c r="DN123" s="814"/>
      <c r="DO123" s="814"/>
      <c r="DP123" s="815"/>
      <c r="DQ123" s="816">
        <v>206867</v>
      </c>
      <c r="DR123" s="814"/>
      <c r="DS123" s="814"/>
      <c r="DT123" s="814"/>
      <c r="DU123" s="815"/>
      <c r="DV123" s="784">
        <v>1.3</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61001</v>
      </c>
      <c r="DH124" s="747"/>
      <c r="DI124" s="747"/>
      <c r="DJ124" s="747"/>
      <c r="DK124" s="748"/>
      <c r="DL124" s="749">
        <v>55263</v>
      </c>
      <c r="DM124" s="747"/>
      <c r="DN124" s="747"/>
      <c r="DO124" s="747"/>
      <c r="DP124" s="748"/>
      <c r="DQ124" s="749">
        <v>56635</v>
      </c>
      <c r="DR124" s="747"/>
      <c r="DS124" s="747"/>
      <c r="DT124" s="747"/>
      <c r="DU124" s="748"/>
      <c r="DV124" s="837">
        <v>0.4</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308</v>
      </c>
      <c r="AB127" s="814"/>
      <c r="AC127" s="814"/>
      <c r="AD127" s="814"/>
      <c r="AE127" s="815"/>
      <c r="AF127" s="816">
        <v>660</v>
      </c>
      <c r="AG127" s="814"/>
      <c r="AH127" s="814"/>
      <c r="AI127" s="814"/>
      <c r="AJ127" s="815"/>
      <c r="AK127" s="816">
        <v>1328</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109</v>
      </c>
      <c r="BG127" s="791"/>
      <c r="BH127" s="791"/>
      <c r="BI127" s="791"/>
      <c r="BJ127" s="791"/>
      <c r="BK127" s="791"/>
      <c r="BL127" s="792"/>
      <c r="BM127" s="790">
        <v>12.55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15997</v>
      </c>
      <c r="AB128" s="754"/>
      <c r="AC128" s="754"/>
      <c r="AD128" s="754"/>
      <c r="AE128" s="755"/>
      <c r="AF128" s="756">
        <v>10729</v>
      </c>
      <c r="AG128" s="754"/>
      <c r="AH128" s="754"/>
      <c r="AI128" s="754"/>
      <c r="AJ128" s="755"/>
      <c r="AK128" s="756">
        <v>5068</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17.55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19874442</v>
      </c>
      <c r="AB129" s="814"/>
      <c r="AC129" s="814"/>
      <c r="AD129" s="814"/>
      <c r="AE129" s="815"/>
      <c r="AF129" s="816">
        <v>19108012</v>
      </c>
      <c r="AG129" s="814"/>
      <c r="AH129" s="814"/>
      <c r="AI129" s="814"/>
      <c r="AJ129" s="815"/>
      <c r="AK129" s="816">
        <v>18959838</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5.9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3751190</v>
      </c>
      <c r="AB130" s="814"/>
      <c r="AC130" s="814"/>
      <c r="AD130" s="814"/>
      <c r="AE130" s="815"/>
      <c r="AF130" s="816">
        <v>3672007</v>
      </c>
      <c r="AG130" s="814"/>
      <c r="AH130" s="814"/>
      <c r="AI130" s="814"/>
      <c r="AJ130" s="815"/>
      <c r="AK130" s="816">
        <v>3492208</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16123252</v>
      </c>
      <c r="AB131" s="747"/>
      <c r="AC131" s="747"/>
      <c r="AD131" s="747"/>
      <c r="AE131" s="748"/>
      <c r="AF131" s="749">
        <v>15436005</v>
      </c>
      <c r="AG131" s="747"/>
      <c r="AH131" s="747"/>
      <c r="AI131" s="747"/>
      <c r="AJ131" s="748"/>
      <c r="AK131" s="749">
        <v>15467630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6.4212108079999997</v>
      </c>
      <c r="AB132" s="770"/>
      <c r="AC132" s="770"/>
      <c r="AD132" s="770"/>
      <c r="AE132" s="771"/>
      <c r="AF132" s="772">
        <v>6.2976722279999997</v>
      </c>
      <c r="AG132" s="770"/>
      <c r="AH132" s="770"/>
      <c r="AI132" s="770"/>
      <c r="AJ132" s="771"/>
      <c r="AK132" s="772">
        <v>5.2333033569999996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8.1999999999999993</v>
      </c>
      <c r="AB133" s="779"/>
      <c r="AC133" s="779"/>
      <c r="AD133" s="779"/>
      <c r="AE133" s="780"/>
      <c r="AF133" s="778">
        <v>6.7</v>
      </c>
      <c r="AG133" s="779"/>
      <c r="AH133" s="779"/>
      <c r="AI133" s="779"/>
      <c r="AJ133" s="780"/>
      <c r="AK133" s="778">
        <v>5.9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4668783</v>
      </c>
      <c r="L9" s="264">
        <v>64371</v>
      </c>
      <c r="M9" s="265">
        <v>68904</v>
      </c>
      <c r="N9" s="266">
        <v>-6.6</v>
      </c>
    </row>
    <row r="10" spans="1:16">
      <c r="A10" s="248"/>
      <c r="B10" s="244"/>
      <c r="C10" s="244"/>
      <c r="D10" s="244"/>
      <c r="E10" s="244"/>
      <c r="F10" s="244"/>
      <c r="G10" s="1163" t="s">
        <v>477</v>
      </c>
      <c r="H10" s="1164"/>
      <c r="I10" s="1164"/>
      <c r="J10" s="1165"/>
      <c r="K10" s="267">
        <v>956387</v>
      </c>
      <c r="L10" s="268">
        <v>13186</v>
      </c>
      <c r="M10" s="269">
        <v>6789</v>
      </c>
      <c r="N10" s="270">
        <v>94.2</v>
      </c>
    </row>
    <row r="11" spans="1:16" ht="13.5" customHeight="1">
      <c r="A11" s="248"/>
      <c r="B11" s="244"/>
      <c r="C11" s="244"/>
      <c r="D11" s="244"/>
      <c r="E11" s="244"/>
      <c r="F11" s="244"/>
      <c r="G11" s="1163" t="s">
        <v>478</v>
      </c>
      <c r="H11" s="1164"/>
      <c r="I11" s="1164"/>
      <c r="J11" s="1165"/>
      <c r="K11" s="267">
        <v>105100</v>
      </c>
      <c r="L11" s="268">
        <v>1449</v>
      </c>
      <c r="M11" s="269">
        <v>7890</v>
      </c>
      <c r="N11" s="270">
        <v>-81.599999999999994</v>
      </c>
    </row>
    <row r="12" spans="1:16" ht="13.5" customHeight="1">
      <c r="A12" s="248"/>
      <c r="B12" s="244"/>
      <c r="C12" s="244"/>
      <c r="D12" s="244"/>
      <c r="E12" s="244"/>
      <c r="F12" s="244"/>
      <c r="G12" s="1163" t="s">
        <v>479</v>
      </c>
      <c r="H12" s="1164"/>
      <c r="I12" s="1164"/>
      <c r="J12" s="1165"/>
      <c r="K12" s="267" t="s">
        <v>480</v>
      </c>
      <c r="L12" s="268" t="s">
        <v>480</v>
      </c>
      <c r="M12" s="269">
        <v>805</v>
      </c>
      <c r="N12" s="270" t="s">
        <v>480</v>
      </c>
    </row>
    <row r="13" spans="1:16" ht="13.5" customHeight="1">
      <c r="A13" s="248"/>
      <c r="B13" s="244"/>
      <c r="C13" s="244"/>
      <c r="D13" s="244"/>
      <c r="E13" s="244"/>
      <c r="F13" s="244"/>
      <c r="G13" s="1163" t="s">
        <v>481</v>
      </c>
      <c r="H13" s="1164"/>
      <c r="I13" s="1164"/>
      <c r="J13" s="1165"/>
      <c r="K13" s="267" t="s">
        <v>480</v>
      </c>
      <c r="L13" s="268" t="s">
        <v>480</v>
      </c>
      <c r="M13" s="269" t="s">
        <v>480</v>
      </c>
      <c r="N13" s="270" t="s">
        <v>480</v>
      </c>
    </row>
    <row r="14" spans="1:16" ht="13.5" customHeight="1">
      <c r="A14" s="248"/>
      <c r="B14" s="244"/>
      <c r="C14" s="244"/>
      <c r="D14" s="244"/>
      <c r="E14" s="244"/>
      <c r="F14" s="244"/>
      <c r="G14" s="1163" t="s">
        <v>482</v>
      </c>
      <c r="H14" s="1164"/>
      <c r="I14" s="1164"/>
      <c r="J14" s="1165"/>
      <c r="K14" s="267">
        <v>209318</v>
      </c>
      <c r="L14" s="268">
        <v>2886</v>
      </c>
      <c r="M14" s="269">
        <v>2538</v>
      </c>
      <c r="N14" s="270">
        <v>13.7</v>
      </c>
    </row>
    <row r="15" spans="1:16" ht="13.5" customHeight="1">
      <c r="A15" s="248"/>
      <c r="B15" s="244"/>
      <c r="C15" s="244"/>
      <c r="D15" s="244"/>
      <c r="E15" s="244"/>
      <c r="F15" s="244"/>
      <c r="G15" s="1163" t="s">
        <v>483</v>
      </c>
      <c r="H15" s="1164"/>
      <c r="I15" s="1164"/>
      <c r="J15" s="1165"/>
      <c r="K15" s="267">
        <v>63806</v>
      </c>
      <c r="L15" s="268">
        <v>880</v>
      </c>
      <c r="M15" s="269">
        <v>1488</v>
      </c>
      <c r="N15" s="270">
        <v>-40.9</v>
      </c>
    </row>
    <row r="16" spans="1:16">
      <c r="A16" s="248"/>
      <c r="B16" s="244"/>
      <c r="C16" s="244"/>
      <c r="D16" s="244"/>
      <c r="E16" s="244"/>
      <c r="F16" s="244"/>
      <c r="G16" s="1166" t="s">
        <v>484</v>
      </c>
      <c r="H16" s="1167"/>
      <c r="I16" s="1167"/>
      <c r="J16" s="1168"/>
      <c r="K16" s="268">
        <v>-385701</v>
      </c>
      <c r="L16" s="268">
        <v>-5318</v>
      </c>
      <c r="M16" s="269">
        <v>-7406</v>
      </c>
      <c r="N16" s="270">
        <v>-28.2</v>
      </c>
    </row>
    <row r="17" spans="1:16">
      <c r="A17" s="248"/>
      <c r="B17" s="244"/>
      <c r="C17" s="244"/>
      <c r="D17" s="244"/>
      <c r="E17" s="244"/>
      <c r="F17" s="244"/>
      <c r="G17" s="1166" t="s">
        <v>165</v>
      </c>
      <c r="H17" s="1167"/>
      <c r="I17" s="1167"/>
      <c r="J17" s="1168"/>
      <c r="K17" s="268">
        <v>5617693</v>
      </c>
      <c r="L17" s="268">
        <v>77454</v>
      </c>
      <c r="M17" s="269">
        <v>81006</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7.53</v>
      </c>
      <c r="L21" s="281">
        <v>7.8</v>
      </c>
      <c r="M21" s="282">
        <v>-0.27</v>
      </c>
      <c r="N21" s="249"/>
      <c r="O21" s="283"/>
      <c r="P21" s="279"/>
    </row>
    <row r="22" spans="1:16" s="284" customFormat="1">
      <c r="A22" s="279"/>
      <c r="B22" s="249"/>
      <c r="C22" s="249"/>
      <c r="D22" s="249"/>
      <c r="E22" s="249"/>
      <c r="F22" s="249"/>
      <c r="G22" s="1160" t="s">
        <v>490</v>
      </c>
      <c r="H22" s="1161"/>
      <c r="I22" s="1161"/>
      <c r="J22" s="1162"/>
      <c r="K22" s="285">
        <v>100.1</v>
      </c>
      <c r="L22" s="286">
        <v>98.4</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3298339</v>
      </c>
      <c r="L32" s="294">
        <v>45476</v>
      </c>
      <c r="M32" s="295">
        <v>46726</v>
      </c>
      <c r="N32" s="296">
        <v>-2.7</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v>186</v>
      </c>
      <c r="N34" s="296" t="s">
        <v>480</v>
      </c>
    </row>
    <row r="35" spans="1:16" ht="27" customHeight="1">
      <c r="A35" s="248"/>
      <c r="B35" s="244"/>
      <c r="C35" s="244"/>
      <c r="D35" s="244"/>
      <c r="E35" s="244"/>
      <c r="F35" s="244"/>
      <c r="G35" s="1151" t="s">
        <v>497</v>
      </c>
      <c r="H35" s="1152"/>
      <c r="I35" s="1152"/>
      <c r="J35" s="1153"/>
      <c r="K35" s="294">
        <v>960333</v>
      </c>
      <c r="L35" s="294">
        <v>13241</v>
      </c>
      <c r="M35" s="295">
        <v>13324</v>
      </c>
      <c r="N35" s="296">
        <v>-0.6</v>
      </c>
    </row>
    <row r="36" spans="1:16" ht="27" customHeight="1">
      <c r="A36" s="248"/>
      <c r="B36" s="244"/>
      <c r="C36" s="244"/>
      <c r="D36" s="244"/>
      <c r="E36" s="244"/>
      <c r="F36" s="244"/>
      <c r="G36" s="1151" t="s">
        <v>498</v>
      </c>
      <c r="H36" s="1152"/>
      <c r="I36" s="1152"/>
      <c r="J36" s="1153"/>
      <c r="K36" s="294">
        <v>46659</v>
      </c>
      <c r="L36" s="294">
        <v>643</v>
      </c>
      <c r="M36" s="295">
        <v>2981</v>
      </c>
      <c r="N36" s="296">
        <v>-78.400000000000006</v>
      </c>
    </row>
    <row r="37" spans="1:16" ht="13.5" customHeight="1">
      <c r="A37" s="248"/>
      <c r="B37" s="244"/>
      <c r="C37" s="244"/>
      <c r="D37" s="244"/>
      <c r="E37" s="244"/>
      <c r="F37" s="244"/>
      <c r="G37" s="1151" t="s">
        <v>499</v>
      </c>
      <c r="H37" s="1152"/>
      <c r="I37" s="1152"/>
      <c r="J37" s="1153"/>
      <c r="K37" s="294">
        <v>1328</v>
      </c>
      <c r="L37" s="294">
        <v>18</v>
      </c>
      <c r="M37" s="295">
        <v>1587</v>
      </c>
      <c r="N37" s="296">
        <v>-98.9</v>
      </c>
    </row>
    <row r="38" spans="1:16" ht="27" customHeight="1">
      <c r="A38" s="248"/>
      <c r="B38" s="244"/>
      <c r="C38" s="244"/>
      <c r="D38" s="244"/>
      <c r="E38" s="244"/>
      <c r="F38" s="244"/>
      <c r="G38" s="1154" t="s">
        <v>500</v>
      </c>
      <c r="H38" s="1155"/>
      <c r="I38" s="1155"/>
      <c r="J38" s="1156"/>
      <c r="K38" s="297">
        <v>85</v>
      </c>
      <c r="L38" s="297">
        <v>1</v>
      </c>
      <c r="M38" s="298">
        <v>2</v>
      </c>
      <c r="N38" s="299">
        <v>-50</v>
      </c>
      <c r="O38" s="293"/>
    </row>
    <row r="39" spans="1:16">
      <c r="A39" s="248"/>
      <c r="B39" s="244"/>
      <c r="C39" s="244"/>
      <c r="D39" s="244"/>
      <c r="E39" s="244"/>
      <c r="F39" s="244"/>
      <c r="G39" s="1154" t="s">
        <v>501</v>
      </c>
      <c r="H39" s="1155"/>
      <c r="I39" s="1155"/>
      <c r="J39" s="1156"/>
      <c r="K39" s="300">
        <v>-5068</v>
      </c>
      <c r="L39" s="300">
        <v>-70</v>
      </c>
      <c r="M39" s="301">
        <v>-3711</v>
      </c>
      <c r="N39" s="302">
        <v>-98.1</v>
      </c>
      <c r="O39" s="293"/>
    </row>
    <row r="40" spans="1:16" ht="27" customHeight="1">
      <c r="A40" s="248"/>
      <c r="B40" s="244"/>
      <c r="C40" s="244"/>
      <c r="D40" s="244"/>
      <c r="E40" s="244"/>
      <c r="F40" s="244"/>
      <c r="G40" s="1151" t="s">
        <v>502</v>
      </c>
      <c r="H40" s="1152"/>
      <c r="I40" s="1152"/>
      <c r="J40" s="1153"/>
      <c r="K40" s="300">
        <v>-3492208</v>
      </c>
      <c r="L40" s="300">
        <v>-48149</v>
      </c>
      <c r="M40" s="301">
        <v>-43003</v>
      </c>
      <c r="N40" s="302">
        <v>12</v>
      </c>
      <c r="O40" s="293"/>
    </row>
    <row r="41" spans="1:16">
      <c r="A41" s="248"/>
      <c r="B41" s="244"/>
      <c r="C41" s="244"/>
      <c r="D41" s="244"/>
      <c r="E41" s="244"/>
      <c r="F41" s="244"/>
      <c r="G41" s="1157" t="s">
        <v>276</v>
      </c>
      <c r="H41" s="1158"/>
      <c r="I41" s="1158"/>
      <c r="J41" s="1159"/>
      <c r="K41" s="294">
        <v>809468</v>
      </c>
      <c r="L41" s="300">
        <v>11161</v>
      </c>
      <c r="M41" s="301">
        <v>18093</v>
      </c>
      <c r="N41" s="302">
        <v>-38.299999999999997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1976426</v>
      </c>
      <c r="J51" s="320">
        <v>27203</v>
      </c>
      <c r="K51" s="321">
        <v>-62.5</v>
      </c>
      <c r="L51" s="322">
        <v>51704</v>
      </c>
      <c r="M51" s="323">
        <v>-22.7</v>
      </c>
      <c r="N51" s="324">
        <v>-39.799999999999997</v>
      </c>
    </row>
    <row r="52" spans="1:14">
      <c r="A52" s="248"/>
      <c r="B52" s="244"/>
      <c r="C52" s="244"/>
      <c r="D52" s="244"/>
      <c r="E52" s="244"/>
      <c r="F52" s="244"/>
      <c r="G52" s="325"/>
      <c r="H52" s="326" t="s">
        <v>513</v>
      </c>
      <c r="I52" s="327">
        <v>901929</v>
      </c>
      <c r="J52" s="328">
        <v>12414</v>
      </c>
      <c r="K52" s="329">
        <v>-62.8</v>
      </c>
      <c r="L52" s="330">
        <v>26896</v>
      </c>
      <c r="M52" s="331">
        <v>-25.9</v>
      </c>
      <c r="N52" s="332">
        <v>-36.9</v>
      </c>
    </row>
    <row r="53" spans="1:14">
      <c r="A53" s="248"/>
      <c r="B53" s="244"/>
      <c r="C53" s="244"/>
      <c r="D53" s="244"/>
      <c r="E53" s="244"/>
      <c r="F53" s="244"/>
      <c r="G53" s="310" t="s">
        <v>514</v>
      </c>
      <c r="H53" s="311"/>
      <c r="I53" s="319">
        <v>2667729</v>
      </c>
      <c r="J53" s="320">
        <v>36414</v>
      </c>
      <c r="K53" s="321">
        <v>33.9</v>
      </c>
      <c r="L53" s="322">
        <v>52678</v>
      </c>
      <c r="M53" s="323">
        <v>1.9</v>
      </c>
      <c r="N53" s="324">
        <v>32</v>
      </c>
    </row>
    <row r="54" spans="1:14">
      <c r="A54" s="248"/>
      <c r="B54" s="244"/>
      <c r="C54" s="244"/>
      <c r="D54" s="244"/>
      <c r="E54" s="244"/>
      <c r="F54" s="244"/>
      <c r="G54" s="325"/>
      <c r="H54" s="326" t="s">
        <v>513</v>
      </c>
      <c r="I54" s="327">
        <v>1357950</v>
      </c>
      <c r="J54" s="328">
        <v>18536</v>
      </c>
      <c r="K54" s="329">
        <v>49.3</v>
      </c>
      <c r="L54" s="330">
        <v>30185</v>
      </c>
      <c r="M54" s="331">
        <v>12.2</v>
      </c>
      <c r="N54" s="332">
        <v>37.1</v>
      </c>
    </row>
    <row r="55" spans="1:14">
      <c r="A55" s="248"/>
      <c r="B55" s="244"/>
      <c r="C55" s="244"/>
      <c r="D55" s="244"/>
      <c r="E55" s="244"/>
      <c r="F55" s="244"/>
      <c r="G55" s="310" t="s">
        <v>515</v>
      </c>
      <c r="H55" s="311"/>
      <c r="I55" s="319">
        <v>3176792</v>
      </c>
      <c r="J55" s="320">
        <v>43440</v>
      </c>
      <c r="K55" s="321">
        <v>19.3</v>
      </c>
      <c r="L55" s="322">
        <v>69560</v>
      </c>
      <c r="M55" s="323">
        <v>32</v>
      </c>
      <c r="N55" s="324">
        <v>-12.7</v>
      </c>
    </row>
    <row r="56" spans="1:14">
      <c r="A56" s="248"/>
      <c r="B56" s="244"/>
      <c r="C56" s="244"/>
      <c r="D56" s="244"/>
      <c r="E56" s="244"/>
      <c r="F56" s="244"/>
      <c r="G56" s="325"/>
      <c r="H56" s="326" t="s">
        <v>513</v>
      </c>
      <c r="I56" s="327">
        <v>1622512</v>
      </c>
      <c r="J56" s="328">
        <v>22187</v>
      </c>
      <c r="K56" s="329">
        <v>19.7</v>
      </c>
      <c r="L56" s="330">
        <v>35305</v>
      </c>
      <c r="M56" s="331">
        <v>17</v>
      </c>
      <c r="N56" s="332">
        <v>2.7</v>
      </c>
    </row>
    <row r="57" spans="1:14">
      <c r="A57" s="248"/>
      <c r="B57" s="244"/>
      <c r="C57" s="244"/>
      <c r="D57" s="244"/>
      <c r="E57" s="244"/>
      <c r="F57" s="244"/>
      <c r="G57" s="310" t="s">
        <v>516</v>
      </c>
      <c r="H57" s="311"/>
      <c r="I57" s="319">
        <v>2159066</v>
      </c>
      <c r="J57" s="320">
        <v>29617</v>
      </c>
      <c r="K57" s="321">
        <v>-31.8</v>
      </c>
      <c r="L57" s="322">
        <v>65988</v>
      </c>
      <c r="M57" s="323">
        <v>-5.0999999999999996</v>
      </c>
      <c r="N57" s="324">
        <v>-26.7</v>
      </c>
    </row>
    <row r="58" spans="1:14">
      <c r="A58" s="248"/>
      <c r="B58" s="244"/>
      <c r="C58" s="244"/>
      <c r="D58" s="244"/>
      <c r="E58" s="244"/>
      <c r="F58" s="244"/>
      <c r="G58" s="325"/>
      <c r="H58" s="326" t="s">
        <v>513</v>
      </c>
      <c r="I58" s="327">
        <v>982505</v>
      </c>
      <c r="J58" s="328">
        <v>13477</v>
      </c>
      <c r="K58" s="329">
        <v>-39.299999999999997</v>
      </c>
      <c r="L58" s="330">
        <v>36473</v>
      </c>
      <c r="M58" s="331">
        <v>3.3</v>
      </c>
      <c r="N58" s="332">
        <v>-42.6</v>
      </c>
    </row>
    <row r="59" spans="1:14">
      <c r="A59" s="248"/>
      <c r="B59" s="244"/>
      <c r="C59" s="244"/>
      <c r="D59" s="244"/>
      <c r="E59" s="244"/>
      <c r="F59" s="244"/>
      <c r="G59" s="310" t="s">
        <v>517</v>
      </c>
      <c r="H59" s="311"/>
      <c r="I59" s="319">
        <v>3442933</v>
      </c>
      <c r="J59" s="320">
        <v>47470</v>
      </c>
      <c r="K59" s="321">
        <v>60.3</v>
      </c>
      <c r="L59" s="322">
        <v>77507</v>
      </c>
      <c r="M59" s="323">
        <v>17.5</v>
      </c>
      <c r="N59" s="324">
        <v>42.8</v>
      </c>
    </row>
    <row r="60" spans="1:14">
      <c r="A60" s="248"/>
      <c r="B60" s="244"/>
      <c r="C60" s="244"/>
      <c r="D60" s="244"/>
      <c r="E60" s="244"/>
      <c r="F60" s="244"/>
      <c r="G60" s="325"/>
      <c r="H60" s="326" t="s">
        <v>513</v>
      </c>
      <c r="I60" s="333">
        <v>1802258</v>
      </c>
      <c r="J60" s="328">
        <v>24849</v>
      </c>
      <c r="K60" s="329">
        <v>84.4</v>
      </c>
      <c r="L60" s="330">
        <v>42788</v>
      </c>
      <c r="M60" s="331">
        <v>17.3</v>
      </c>
      <c r="N60" s="332">
        <v>67.099999999999994</v>
      </c>
    </row>
    <row r="61" spans="1:14">
      <c r="A61" s="248"/>
      <c r="B61" s="244"/>
      <c r="C61" s="244"/>
      <c r="D61" s="244"/>
      <c r="E61" s="244"/>
      <c r="F61" s="244"/>
      <c r="G61" s="310" t="s">
        <v>518</v>
      </c>
      <c r="H61" s="334"/>
      <c r="I61" s="335">
        <v>2684589</v>
      </c>
      <c r="J61" s="336">
        <v>36829</v>
      </c>
      <c r="K61" s="337">
        <v>3.8</v>
      </c>
      <c r="L61" s="338">
        <v>63487</v>
      </c>
      <c r="M61" s="339">
        <v>4.7</v>
      </c>
      <c r="N61" s="324">
        <v>-0.9</v>
      </c>
    </row>
    <row r="62" spans="1:14">
      <c r="A62" s="248"/>
      <c r="B62" s="244"/>
      <c r="C62" s="244"/>
      <c r="D62" s="244"/>
      <c r="E62" s="244"/>
      <c r="F62" s="244"/>
      <c r="G62" s="325"/>
      <c r="H62" s="326" t="s">
        <v>513</v>
      </c>
      <c r="I62" s="327">
        <v>1333431</v>
      </c>
      <c r="J62" s="328">
        <v>18293</v>
      </c>
      <c r="K62" s="329">
        <v>10.3</v>
      </c>
      <c r="L62" s="330">
        <v>34329</v>
      </c>
      <c r="M62" s="331">
        <v>4.8</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19.78</v>
      </c>
      <c r="G47" s="12">
        <v>21.05</v>
      </c>
      <c r="H47" s="12">
        <v>20.69</v>
      </c>
      <c r="I47" s="12">
        <v>21.52</v>
      </c>
      <c r="J47" s="13">
        <v>21.43</v>
      </c>
    </row>
    <row r="48" spans="2:10" ht="57.75" customHeight="1">
      <c r="B48" s="14"/>
      <c r="C48" s="1171" t="s">
        <v>4</v>
      </c>
      <c r="D48" s="1171"/>
      <c r="E48" s="1172"/>
      <c r="F48" s="15">
        <v>2.77</v>
      </c>
      <c r="G48" s="16">
        <v>4.22</v>
      </c>
      <c r="H48" s="16">
        <v>4.38</v>
      </c>
      <c r="I48" s="16">
        <v>6.48</v>
      </c>
      <c r="J48" s="17">
        <v>8.7100000000000009</v>
      </c>
    </row>
    <row r="49" spans="2:10" ht="57.75" customHeight="1" thickBot="1">
      <c r="B49" s="18"/>
      <c r="C49" s="1173" t="s">
        <v>5</v>
      </c>
      <c r="D49" s="1173"/>
      <c r="E49" s="1174"/>
      <c r="F49" s="19">
        <v>0.48</v>
      </c>
      <c r="G49" s="20">
        <v>5.4</v>
      </c>
      <c r="H49" s="20">
        <v>3.95</v>
      </c>
      <c r="I49" s="20">
        <v>3.61</v>
      </c>
      <c r="J49" s="21">
        <v>6.27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2017-05-18T00:24:09Z</cp:lastPrinted>
  <dcterms:created xsi:type="dcterms:W3CDTF">2017-02-15T18:40:17Z</dcterms:created>
  <dcterms:modified xsi:type="dcterms:W3CDTF">2017-05-18T00:26:02Z</dcterms:modified>
</cp:coreProperties>
</file>