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DB102" i="11" l="1"/>
  <c r="CR102" i="11"/>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35" i="9"/>
  <c r="BW34" i="9"/>
  <c r="BW35" i="9" s="1"/>
  <c r="BW36" i="9" s="1"/>
  <c r="BW37" i="9" s="1"/>
  <c r="BW38" i="9" s="1"/>
  <c r="BW39" i="9" s="1"/>
  <c r="BW40" i="9" s="1"/>
  <c r="BW41" i="9" s="1"/>
  <c r="BW42" i="9" s="1"/>
  <c r="BW43" i="9" s="1"/>
  <c r="C34" i="9"/>
  <c r="CO34" i="9" l="1"/>
  <c r="CO35"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l="1"/>
  <c r="AM35" i="9" s="1"/>
  <c r="U36" i="9"/>
  <c r="U37" i="9" s="1"/>
  <c r="BE34" i="9"/>
  <c r="BE35" i="9" s="1"/>
</calcChain>
</file>

<file path=xl/sharedStrings.xml><?xml version="1.0" encoding="utf-8"?>
<sst xmlns="http://schemas.openxmlformats.org/spreadsheetml/2006/main" count="1052" uniqueCount="571">
  <si>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</si>
  <si>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</si>
  <si>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</si>
  <si>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</si>
  <si>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</si>
  <si>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</si>
  <si>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</si>
  <si>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</si>
  <si>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</si>
  <si>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</si>
  <si>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</si>
  <si>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</si>
  <si>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</si>
  <si>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</si>
  <si>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</si>
  <si>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</si>
  <si>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</si>
  <si>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</si>
  <si>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</si>
  <si>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</si>
  <si>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</si>
  <si>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</si>
  <si>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</si>
  <si>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</si>
  <si>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</si>
  <si>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</si>
  <si>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</si>
  <si>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</si>
  <si>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</si>
  <si>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</si>
  <si>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</si>
  <si>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</si>
  <si>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</si>
  <si>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</si>
  <si>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</si>
  <si>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</si>
  <si>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</si>
  <si>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</si>
  <si>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</si>
  <si>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</si>
  <si>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</si>
  <si>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</si>
  <si>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</si>
  <si>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</si>
  <si>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</si>
  <si>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</si>
  <si>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</si>
  <si>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</si>
  <si>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</si>
  <si>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</si>
  <si>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</si>
  <si>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</si>
  <si>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</si>
  <si>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</si>
  <si>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</si>
  <si>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</si>
  <si>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</si>
  <si>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</si>
  <si>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</si>
  <si>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</si>
  <si>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</si>
  <si>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</si>
  <si>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</si>
  <si>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</si>
  <si>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</si>
  <si>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</si>
  <si>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</si>
  <si>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</si>
  <si>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</si>
  <si>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</si>
  <si>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</si>
  <si>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</si>
  <si>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</si>
  <si>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</si>
  <si>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</si>
  <si>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</si>
  <si>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</si>
  <si>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</si>
  <si>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</si>
  <si>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</si>
  <si>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</si>
  <si>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韮崎市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</si>
  <si>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</si>
  <si>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</si>
  <si>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</si>
  <si>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</si>
  <si>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</si>
  <si>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</si>
  <si>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</si>
  <si>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</si>
  <si>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</si>
  <si>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</si>
  <si>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</si>
  <si>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</si>
  <si>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</si>
  <si>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</si>
  <si>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</si>
  <si>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</si>
  <si>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</si>
  <si>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</si>
  <si>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</si>
  <si>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</si>
  <si>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</si>
  <si>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</si>
  <si>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</si>
  <si>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</si>
  <si>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</si>
  <si>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</si>
  <si>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</si>
  <si>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</si>
  <si>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</si>
  <si>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</si>
  <si>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</si>
  <si>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</si>
  <si>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</si>
  <si>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</si>
  <si>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</si>
  <si>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</si>
  <si>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</si>
  <si>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</si>
  <si>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</si>
  <si>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</si>
  <si>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</si>
  <si>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</si>
  <si>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</si>
  <si>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</si>
  <si>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</si>
  <si>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</si>
  <si>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</si>
  <si>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</si>
  <si>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</si>
  <si>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</si>
  <si>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</si>
  <si>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</si>
  <si>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</si>
  <si>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</si>
  <si>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</si>
  <si>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</si>
  <si>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</si>
  <si>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</si>
  <si>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</si>
  <si>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</si>
  <si>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</si>
  <si>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</si>
  <si>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</si>
  <si>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</si>
  <si>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</si>
  <si>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</si>
  <si>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</si>
  <si>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</si>
  <si>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</si>
  <si>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</si>
  <si>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</si>
  <si>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</si>
  <si>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</si>
  <si>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</si>
  <si>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</si>
  <si>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</si>
  <si>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</si>
  <si>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</si>
  <si>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</si>
  <si>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</si>
  <si>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</si>
  <si>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</si>
  <si>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</si>
  <si>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</si>
  <si>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</si>
  <si>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</si>
  <si>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</si>
  <si>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</si>
  <si>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</si>
  <si>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</si>
  <si>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</si>
  <si>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</si>
  <si>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</si>
  <si>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</si>
  <si>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</si>
  <si>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</si>
  <si>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</si>
  <si>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</si>
  <si>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</si>
  <si>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</si>
  <si>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</si>
  <si>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</si>
  <si>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</si>
  <si>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</si>
  <si>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</si>
  <si>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</si>
  <si>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</si>
  <si>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</si>
  <si>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山梨県韮崎市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</si>
  <si>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</si>
  <si>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</si>
  <si>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</si>
  <si>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</si>
  <si>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</si>
  <si>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</si>
  <si>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</si>
  <si>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</si>
  <si>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</si>
  <si>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</si>
  <si>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</si>
  <si>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</si>
  <si>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</si>
  <si>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</si>
  <si>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</si>
  <si>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</si>
  <si>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</si>
  <si>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</si>
  <si>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</si>
  <si>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</si>
  <si>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</si>
  <si>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</si>
  <si>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</si>
  <si>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</si>
  <si>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</si>
  <si>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</si>
  <si>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</si>
  <si>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</si>
  <si>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</si>
  <si>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</si>
  <si>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</si>
  <si>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</si>
  <si>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</si>
  <si>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</si>
  <si>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</si>
  <si>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</si>
  <si>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</si>
  <si>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</si>
  <si>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</si>
  <si>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</si>
  <si>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</si>
  <si>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</si>
  <si>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</si>
  <si>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</si>
  <si>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</si>
  <si>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</si>
  <si>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</si>
  <si>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</si>
  <si>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</si>
  <si>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</si>
  <si>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</si>
  <si>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</si>
  <si>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</si>
  <si>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</si>
  <si>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</si>
  <si>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</si>
  <si>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</si>
  <si>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</si>
  <si>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</si>
  <si>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</si>
  <si>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</si>
  <si>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</si>
  <si>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</si>
  <si>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</si>
  <si>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</si>
  <si>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</si>
  <si>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</si>
  <si>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</si>
  <si>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</si>
  <si>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</si>
  <si>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</si>
  <si>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</si>
  <si>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</si>
  <si>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</si>
  <si>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</si>
  <si>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</si>
  <si>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</si>
  <si>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</si>
  <si>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</si>
  <si>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</si>
  <si>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</si>
  <si>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</si>
  <si>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</si>
  <si>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</si>
  <si>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</si>
  <si>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</si>
  <si>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</si>
  <si>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</si>
  <si>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</si>
  <si>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</si>
  <si>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</si>
  <si>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</si>
  <si>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</si>
  <si>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</si>
  <si>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</si>
  <si>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</si>
  <si>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</si>
  <si>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</si>
  <si>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</si>
  <si>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</si>
  <si>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</si>
  <si>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</si>
  <si>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</si>
  <si>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</si>
  <si>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</si>
  <si>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</si>
  <si>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</si>
  <si>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</si>
  <si>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</si>
  <si>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</si>
  <si>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</si>
  <si>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</si>
  <si>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</si>
  <si>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</si>
  <si>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</si>
  <si>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</si>
  <si>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</si>
  <si>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</si>
  <si>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</si>
  <si>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</si>
  <si>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</si>
  <si>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</si>
  <si>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</si>
  <si>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</si>
  <si>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</si>
  <si>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</si>
  <si>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</si>
  <si>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</si>
  <si>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</si>
  <si>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</si>
  <si>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</si>
  <si>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</si>
  <si>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</si>
  <si>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</si>
  <si>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</si>
  <si>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</si>
  <si>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</si>
  <si>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</si>
  <si>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</si>
  <si>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</si>
  <si>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</si>
  <si>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</si>
  <si>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</si>
  <si>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</si>
  <si>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</si>
  <si>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</si>
  <si>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</si>
  <si>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山梨県韮崎市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</si>
  <si>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</si>
  <si>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</si>
  <si>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</si>
  <si>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</si>
  <si>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</si>
  <si>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</si>
  <si>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</si>
  <si>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</si>
  <si>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</si>
  <si>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</si>
  <si>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</si>
  <si>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</si>
  <si>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</si>
  <si>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</si>
  <si>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</si>
  <si>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</si>
  <si>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</si>
  <si>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</si>
  <si>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</si>
  <si>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</si>
  <si>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</si>
  <si>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</si>
  <si>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</si>
  <si>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</si>
  <si>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</si>
  <si>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</si>
  <si>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</si>
  <si>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</si>
  <si>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</si>
  <si>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</si>
  <si>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</si>
  <si>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</si>
  <si>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</si>
  <si>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</si>
  <si>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</si>
  <si>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</si>
  <si>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</si>
  <si>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</si>
  <si>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</si>
  <si>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</si>
  <si>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国民健康保険韮崎市立病院事業会計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</si>
  <si>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</si>
  <si>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</si>
  <si>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</si>
  <si>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</si>
  <si>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</si>
  <si>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</si>
  <si>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</si>
  <si>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</si>
  <si>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</si>
  <si>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</si>
  <si>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</si>
  <si>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</si>
  <si>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</si>
  <si>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</si>
  <si>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</si>
  <si>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</si>
  <si>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</si>
  <si>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</si>
  <si>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</si>
  <si>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</si>
  <si>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</si>
  <si>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</si>
  <si>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</si>
  <si>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</si>
  <si>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</si>
  <si>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</si>
  <si>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</si>
  <si>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</si>
  <si>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</si>
  <si>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</si>
  <si>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</si>
  <si>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</si>
  <si>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</si>
  <si>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</si>
  <si>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</si>
  <si>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</si>
  <si>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</si>
  <si>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</si>
  <si>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</si>
  <si>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</si>
  <si>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</si>
  <si>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</si>
  <si>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</si>
  <si>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</si>
  <si>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</si>
  <si>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</si>
  <si>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</si>
  <si>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</si>
  <si>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</si>
  <si>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</si>
  <si>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</si>
  <si>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</si>
  <si>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</si>
  <si>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</si>
  <si>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</si>
  <si>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</si>
  <si>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</si>
  <si>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</si>
  <si>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</si>
  <si>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</si>
  <si>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</si>
  <si>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</si>
  <si>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</si>
  <si>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</si>
  <si>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</si>
  <si>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</si>
  <si>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簡易水道特別会計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</si>
  <si>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</si>
  <si>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</si>
  <si>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</si>
  <si>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</si>
  <si>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</si>
  <si>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</si>
  <si>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</si>
  <si>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</si>
  <si>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</si>
  <si>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</si>
  <si>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</si>
  <si>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</si>
  <si>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</si>
  <si>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</si>
  <si>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</si>
  <si>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</si>
  <si>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</si>
  <si>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</si>
  <si>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</si>
  <si>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</si>
  <si>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</si>
  <si>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</si>
  <si>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</si>
  <si>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</si>
  <si>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</si>
  <si>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</si>
  <si>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</si>
  <si>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</si>
  <si>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</si>
  <si>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</si>
  <si>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</si>
  <si>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</si>
  <si>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</si>
  <si>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</si>
  <si>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</si>
  <si>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</si>
  <si>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</si>
  <si>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</si>
  <si>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</si>
  <si>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</si>
  <si>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</si>
  <si>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</si>
  <si>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</si>
  <si>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</si>
  <si>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</si>
  <si>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</si>
  <si>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</si>
  <si>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</si>
  <si>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</si>
  <si>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</si>
  <si>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</si>
  <si>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</si>
  <si>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</si>
  <si>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</si>
  <si>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</si>
  <si>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</si>
  <si>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</si>
  <si>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</si>
  <si>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</si>
  <si>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</si>
  <si>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</si>
  <si>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</si>
  <si>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</si>
  <si>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</si>
  <si>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</si>
  <si>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</si>
  <si>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</si>
  <si>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</si>
  <si>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</si>
  <si>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</si>
  <si>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</si>
  <si>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</si>
  <si>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</si>
  <si>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</si>
  <si>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</si>
  <si>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</si>
  <si>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</si>
  <si>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</si>
  <si>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</si>
  <si>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</si>
  <si>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</si>
  <si>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</si>
  <si>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1.50</t>
  </si>
  <si>
    <t>▲ 3.10</t>
  </si>
  <si>
    <t>▲ 1.58</t>
  </si>
  <si>
    <t>▲ 0.43</t>
  </si>
  <si>
    <t>▲ 0.20</t>
  </si>
  <si>
    <t>国民健康保険韮崎市立病院事業会計</t>
  </si>
  <si>
    <t>水道事業会計</t>
  </si>
  <si>
    <t>一般会計</t>
  </si>
  <si>
    <t>国民健康保険特別会計</t>
  </si>
  <si>
    <t>介護保険特別会計</t>
  </si>
  <si>
    <t>後期高齢者医療特別会計</t>
  </si>
  <si>
    <t>介護サービス事業特別会計</t>
  </si>
  <si>
    <t>簡易水道特別会計</t>
  </si>
  <si>
    <t>▲ 0.11</t>
  </si>
  <si>
    <t>その他会計（赤字）</t>
  </si>
  <si>
    <t>その他会計（黒字）</t>
  </si>
  <si>
    <t>韮崎市土地開発公社</t>
    <rPh sb="0" eb="3">
      <t>ニラサキシ</t>
    </rPh>
    <rPh sb="3" eb="5">
      <t>トチ</t>
    </rPh>
    <rPh sb="5" eb="7">
      <t>カイハツ</t>
    </rPh>
    <rPh sb="7" eb="9">
      <t>コウシャ</t>
    </rPh>
    <phoneticPr fontId="2"/>
  </si>
  <si>
    <t>武田の里文化振興協会</t>
    <rPh sb="0" eb="2">
      <t>タケダ</t>
    </rPh>
    <rPh sb="3" eb="4">
      <t>サト</t>
    </rPh>
    <rPh sb="4" eb="6">
      <t>ブンカ</t>
    </rPh>
    <rPh sb="6" eb="8">
      <t>シンコウ</t>
    </rPh>
    <rPh sb="8" eb="10">
      <t>キョウカイ</t>
    </rPh>
    <phoneticPr fontId="2"/>
  </si>
  <si>
    <t>峡北地域広域水道企業団</t>
    <rPh sb="0" eb="2">
      <t>キョウホク</t>
    </rPh>
    <rPh sb="2" eb="4">
      <t>チイキ</t>
    </rPh>
    <rPh sb="4" eb="6">
      <t>コウイキ</t>
    </rPh>
    <rPh sb="6" eb="8">
      <t>スイドウ</t>
    </rPh>
    <rPh sb="8" eb="10">
      <t>キギョウ</t>
    </rPh>
    <rPh sb="10" eb="11">
      <t>ダン</t>
    </rPh>
    <phoneticPr fontId="5"/>
  </si>
  <si>
    <t>峡北広域行政事務組合　一般会計</t>
    <rPh sb="0" eb="2">
      <t>キョウホク</t>
    </rPh>
    <rPh sb="2" eb="4">
      <t>コウイキ</t>
    </rPh>
    <rPh sb="4" eb="6">
      <t>ギョウセイ</t>
    </rPh>
    <rPh sb="6" eb="8">
      <t>ジム</t>
    </rPh>
    <rPh sb="8" eb="10">
      <t>クミアイ</t>
    </rPh>
    <rPh sb="11" eb="13">
      <t>イッパン</t>
    </rPh>
    <rPh sb="13" eb="15">
      <t>カイケイ</t>
    </rPh>
    <phoneticPr fontId="5"/>
  </si>
  <si>
    <t>峡北広域行政事務組合　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5"/>
  </si>
  <si>
    <t>峡北広域行政事務組合　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5"/>
  </si>
  <si>
    <t>峡北広域行政事務組合　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5"/>
  </si>
  <si>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</si>
  <si>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　後期高齢者医療特別会計</t>
    <rPh sb="0" eb="2">
      <t>コウキ</t>
    </rPh>
    <rPh sb="2" eb="5">
      <t>コウレイシャ</t>
    </rPh>
    <rPh sb="5" eb="7">
      <t>イリョウ</t>
    </rPh>
    <rPh sb="7" eb="9">
      <t>コウイキ</t>
    </rPh>
    <rPh sb="9" eb="11">
      <t>レンゴウ</t>
    </rPh>
    <rPh sb="12" eb="14">
      <t>コウキ</t>
    </rPh>
    <rPh sb="14" eb="17">
      <t>コウレイシャ</t>
    </rPh>
    <rPh sb="17" eb="19">
      <t>イリョウ</t>
    </rPh>
    <rPh sb="19" eb="21">
      <t>トクベツ</t>
    </rPh>
    <rPh sb="21" eb="23">
      <t>カイケイ</t>
    </rPh>
    <phoneticPr fontId="5"/>
  </si>
  <si>
    <t>御勅使川入旧三十六ヶ村入会山恩賜林県有財産保護財産区</t>
    <rPh sb="0" eb="3">
      <t>ミダイ</t>
    </rPh>
    <rPh sb="3" eb="4">
      <t>ガワ</t>
    </rPh>
    <rPh sb="4" eb="5">
      <t>イ</t>
    </rPh>
    <rPh sb="5" eb="6">
      <t>キュウ</t>
    </rPh>
    <rPh sb="6" eb="9">
      <t>サンジュウロッ</t>
    </rPh>
    <rPh sb="10" eb="11">
      <t>ムラ</t>
    </rPh>
    <rPh sb="11" eb="13">
      <t>ニュウカイ</t>
    </rPh>
    <rPh sb="13" eb="14">
      <t>ヤマ</t>
    </rPh>
    <rPh sb="14" eb="16">
      <t>オンシ</t>
    </rPh>
    <rPh sb="16" eb="17">
      <t>リン</t>
    </rPh>
    <rPh sb="17" eb="18">
      <t>ケン</t>
    </rPh>
    <rPh sb="18" eb="19">
      <t>ユウ</t>
    </rPh>
    <rPh sb="19" eb="21">
      <t>ザイサン</t>
    </rPh>
    <rPh sb="21" eb="23">
      <t>ホゴ</t>
    </rPh>
    <rPh sb="23" eb="25">
      <t>ザイサン</t>
    </rPh>
    <rPh sb="25" eb="26">
      <t>ク</t>
    </rPh>
    <phoneticPr fontId="5"/>
  </si>
  <si>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</si>
  <si>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</si>
  <si>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</si>
  <si>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</si>
  <si>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</si>
  <si>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</si>
  <si>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</si>
  <si>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</si>
  <si>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</si>
  <si>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</si>
  <si>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</si>
  <si>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</si>
  <si>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</si>
  <si>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実質公債費比率は類似団体と比較してほぼ同程度であるものの、将来負担比率については類似団体よりも高い水準で推移している。平成27年度は大規模な投資的事業が翌年度へ繰越となり、地
方債の発行が少なかったことや、地方消費税交付金の増額等による基金残高の増加により将来負担比率が15.4ポイント改善しているが、今後繰越事業の実施や大規模な投資的事業が重なり、地方
債の発行額が増え、基金の取崩も行う見込みであることから将来負担比率が上昇し、その元金償還が始まることで実質公債費比率も上昇していくことが考えられるため、これまで以上に公債費の適正
化に取り組んでいく必要がある。</t>
    <rPh sb="1" eb="3">
      <t>ジッシツ</t>
    </rPh>
    <rPh sb="3" eb="6">
      <t>コウサイヒ</t>
    </rPh>
    <rPh sb="6" eb="8">
      <t>ヒリツ</t>
    </rPh>
    <rPh sb="9" eb="11">
      <t>ルイジ</t>
    </rPh>
    <rPh sb="11" eb="13">
      <t>ダンタイ</t>
    </rPh>
    <rPh sb="14" eb="16">
      <t>ヒカク</t>
    </rPh>
    <rPh sb="20" eb="23">
      <t>ドウテイド</t>
    </rPh>
    <rPh sb="30" eb="32">
      <t>ショウライ</t>
    </rPh>
    <rPh sb="32" eb="34">
      <t>フタン</t>
    </rPh>
    <rPh sb="34" eb="36">
      <t>ヒリツ</t>
    </rPh>
    <rPh sb="41" eb="43">
      <t>ルイジ</t>
    </rPh>
    <rPh sb="43" eb="45">
      <t>ダンタイ</t>
    </rPh>
    <rPh sb="48" eb="49">
      <t>タカ</t>
    </rPh>
    <rPh sb="50" eb="52">
      <t>スイジュン</t>
    </rPh>
    <rPh sb="53" eb="55">
      <t>スイイ</t>
    </rPh>
    <rPh sb="60" eb="62">
      <t>ヘイセイ</t>
    </rPh>
    <rPh sb="64" eb="66">
      <t>ネンド</t>
    </rPh>
    <rPh sb="67" eb="70">
      <t>ダイキボ</t>
    </rPh>
    <rPh sb="71" eb="74">
      <t>トウシテキ</t>
    </rPh>
    <rPh sb="74" eb="76">
      <t>ジギョウ</t>
    </rPh>
    <rPh sb="77" eb="80">
      <t>ヨクネンド</t>
    </rPh>
    <rPh sb="81" eb="83">
      <t>クリコシ</t>
    </rPh>
    <rPh sb="92" eb="94">
      <t>ハッコウ</t>
    </rPh>
    <rPh sb="95" eb="96">
      <t>スク</t>
    </rPh>
    <rPh sb="104" eb="106">
      <t>チホウ</t>
    </rPh>
    <rPh sb="106" eb="109">
      <t>ショウヒゼイ</t>
    </rPh>
    <rPh sb="109" eb="112">
      <t>コウフキン</t>
    </rPh>
    <rPh sb="113" eb="115">
      <t>ゾウガク</t>
    </rPh>
    <rPh sb="115" eb="116">
      <t>トウ</t>
    </rPh>
    <rPh sb="119" eb="121">
      <t>キキン</t>
    </rPh>
    <rPh sb="121" eb="123">
      <t>ザンダカ</t>
    </rPh>
    <rPh sb="124" eb="126">
      <t>ゾウカ</t>
    </rPh>
    <rPh sb="129" eb="131">
      <t>ショウライ</t>
    </rPh>
    <rPh sb="131" eb="133">
      <t>フタン</t>
    </rPh>
    <rPh sb="133" eb="135">
      <t>ヒリツ</t>
    </rPh>
    <rPh sb="144" eb="146">
      <t>カイゼン</t>
    </rPh>
    <rPh sb="152" eb="154">
      <t>コンゴ</t>
    </rPh>
    <rPh sb="154" eb="156">
      <t>クリコシ</t>
    </rPh>
    <rPh sb="156" eb="158">
      <t>ジギョウ</t>
    </rPh>
    <rPh sb="159" eb="161">
      <t>ジッシ</t>
    </rPh>
    <rPh sb="166" eb="169">
      <t>トウシテキ</t>
    </rPh>
    <rPh sb="169" eb="171">
      <t>ジギョウ</t>
    </rPh>
    <rPh sb="172" eb="173">
      <t>カサ</t>
    </rPh>
    <rPh sb="185" eb="186">
      <t>フ</t>
    </rPh>
    <rPh sb="188" eb="190">
      <t>キキン</t>
    </rPh>
    <rPh sb="191" eb="193">
      <t>トリクズシ</t>
    </rPh>
    <rPh sb="194" eb="195">
      <t>オコナ</t>
    </rPh>
    <rPh sb="196" eb="198">
      <t>ミコ</t>
    </rPh>
    <rPh sb="206" eb="208">
      <t>ショウライ</t>
    </rPh>
    <rPh sb="208" eb="210">
      <t>フタン</t>
    </rPh>
    <rPh sb="210" eb="212">
      <t>ヒリツ</t>
    </rPh>
    <rPh sb="213" eb="215">
      <t>ジョウショウ</t>
    </rPh>
    <rPh sb="219" eb="221">
      <t>ガンキン</t>
    </rPh>
    <rPh sb="221" eb="223">
      <t>ショウカン</t>
    </rPh>
    <rPh sb="224" eb="225">
      <t>ハジ</t>
    </rPh>
    <rPh sb="230" eb="232">
      <t>ジッシツ</t>
    </rPh>
    <rPh sb="232" eb="235">
      <t>コウサイヒ</t>
    </rPh>
    <rPh sb="235" eb="237">
      <t>ヒリツ</t>
    </rPh>
    <rPh sb="238" eb="240">
      <t>ジョウショウ</t>
    </rPh>
    <rPh sb="247" eb="248">
      <t>カンガ</t>
    </rPh>
    <rPh sb="259" eb="261">
      <t>イジョウ</t>
    </rPh>
    <rPh sb="262" eb="265">
      <t>コウサイヒ</t>
    </rPh>
    <rPh sb="271" eb="272">
      <t>ト</t>
    </rPh>
    <rPh sb="273" eb="274">
      <t>ク</t>
    </rPh>
    <rPh sb="278" eb="280">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</si>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</sst>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extLst xmlns:c16r2="http://schemas.microsoft.com/office/drawing/2015/06/chart">
            <c:ext xmlns:c16="http://schemas.microsoft.com/office/drawing/2014/chart" uri="{C3380CC4-5D6E-409C-BE32-E72D297353CC}">
              <c16:uniqueId val="{00000000-CAA4-42F1-A435-3AAAEC9774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69526</c:v>
                </c:pt>
                <c:pt idx="1">
                  <c:v>33459</c:v>
                </c:pt>
                <c:pt idx="2">
                  <c:v>53327</c:v>
                </c:pt>
                <c:pt idx="3">
                  <c:v>53645</c:v>
                </c:pt>
                <c:pt idx="4">
                  <c:v>28967</c:v>
                </c:pt>
              </c:numCache>
            </c:numRef>
          </c:val>
          <c:smooth val="0"/>
          <c:extLst xmlns:c16r2="http://schemas.microsoft.com/office/drawing/2015/06/chart">
            <c:ext xmlns:c16="http://schemas.microsoft.com/office/drawing/2014/chart" uri="{C3380CC4-5D6E-409C-BE32-E72D297353CC}">
              <c16:uniqueId val="{00000001-CAA4-42F1-A435-3AAAEC97748A}"/>
            </c:ext>
          </c:extLst>
        </c:ser>
        <c:dLbls>
          <c:showLegendKey val="0"/>
          <c:showVal val="0"/>
          <c:showCatName val="0"/>
          <c:showSerName val="0"/>
          <c:showPercent val="0"/>
          <c:showBubbleSize val="0"/>
        </c:dLbls>
        <c:marker val="1"/>
        <c:smooth val="0"/>
        <c:axId val="85867136"/>
        <c:axId val="85873408"/>
      </c:lineChart>
      <c:catAx>
        <c:axId val="8586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873408"/>
        <c:crosses val="autoZero"/>
        <c:auto val="1"/>
        <c:lblAlgn val="ctr"/>
        <c:lblOffset val="100"/>
        <c:tickLblSkip val="1"/>
        <c:tickMarkSkip val="1"/>
        <c:noMultiLvlLbl val="0"/>
      </c:catAx>
      <c:valAx>
        <c:axId val="858734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86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5.45</c:v>
                </c:pt>
                <c:pt idx="1">
                  <c:v>3.67</c:v>
                </c:pt>
                <c:pt idx="2">
                  <c:v>4.1500000000000004</c:v>
                </c:pt>
                <c:pt idx="3">
                  <c:v>4.75</c:v>
                </c:pt>
                <c:pt idx="4">
                  <c:v>3.87</c:v>
                </c:pt>
              </c:numCache>
            </c:numRef>
          </c:val>
          <c:extLst xmlns:c16r2="http://schemas.microsoft.com/office/drawing/2015/06/chart">
            <c:ext xmlns:c16="http://schemas.microsoft.com/office/drawing/2014/chart" uri="{C3380CC4-5D6E-409C-BE32-E72D297353CC}">
              <c16:uniqueId val="{00000000-1F89-484A-8774-33B1FBA3F7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27.13</c:v>
                </c:pt>
                <c:pt idx="1">
                  <c:v>24.54</c:v>
                </c:pt>
                <c:pt idx="2">
                  <c:v>22.96</c:v>
                </c:pt>
                <c:pt idx="3">
                  <c:v>22.55</c:v>
                </c:pt>
                <c:pt idx="4">
                  <c:v>22.8</c:v>
                </c:pt>
              </c:numCache>
            </c:numRef>
          </c:val>
          <c:extLst xmlns:c16r2="http://schemas.microsoft.com/office/drawing/2015/06/chart">
            <c:ext xmlns:c16="http://schemas.microsoft.com/office/drawing/2014/chart" uri="{C3380CC4-5D6E-409C-BE32-E72D297353CC}">
              <c16:uniqueId val="{00000001-1F89-484A-8774-33B1FBA3F7D6}"/>
            </c:ext>
          </c:extLst>
        </c:ser>
        <c:dLbls>
          <c:showLegendKey val="0"/>
          <c:showVal val="0"/>
          <c:showCatName val="0"/>
          <c:showSerName val="0"/>
          <c:showPercent val="0"/>
          <c:showBubbleSize val="0"/>
        </c:dLbls>
        <c:gapWidth val="250"/>
        <c:overlap val="100"/>
        <c:axId val="3124224"/>
        <c:axId val="313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c:v>
                </c:pt>
                <c:pt idx="1">
                  <c:v>-3.1</c:v>
                </c:pt>
                <c:pt idx="2">
                  <c:v>-1.58</c:v>
                </c:pt>
                <c:pt idx="3">
                  <c:v>-0.43</c:v>
                </c:pt>
                <c:pt idx="4">
                  <c:v>-0.2</c:v>
                </c:pt>
              </c:numCache>
            </c:numRef>
          </c:val>
          <c:smooth val="0"/>
          <c:extLst xmlns:c16r2="http://schemas.microsoft.com/office/drawing/2015/06/chart">
            <c:ext xmlns:c16="http://schemas.microsoft.com/office/drawing/2014/chart" uri="{C3380CC4-5D6E-409C-BE32-E72D297353CC}">
              <c16:uniqueId val="{00000002-1F89-484A-8774-33B1FBA3F7D6}"/>
            </c:ext>
          </c:extLst>
        </c:ser>
        <c:dLbls>
          <c:showLegendKey val="0"/>
          <c:showVal val="0"/>
          <c:showCatName val="0"/>
          <c:showSerName val="0"/>
          <c:showPercent val="0"/>
          <c:showBubbleSize val="0"/>
        </c:dLbls>
        <c:marker val="1"/>
        <c:smooth val="0"/>
        <c:axId val="3124224"/>
        <c:axId val="3130496"/>
      </c:lineChart>
      <c:catAx>
        <c:axId val="31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30496"/>
        <c:crosses val="autoZero"/>
        <c:auto val="1"/>
        <c:lblAlgn val="ctr"/>
        <c:lblOffset val="100"/>
        <c:tickLblSkip val="1"/>
        <c:tickMarkSkip val="1"/>
        <c:noMultiLvlLbl val="0"/>
      </c:catAx>
      <c:valAx>
        <c:axId val="313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026-4D34-B71F-2B24DA562D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026-4D34-B71F-2B24DA562D71}"/>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0.11</c:v>
                </c:pt>
                <c:pt idx="5">
                  <c:v>#N/A</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026-4D34-B71F-2B24DA562D71}"/>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026-4D34-B71F-2B24DA562D7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3026-4D34-B71F-2B24DA562D7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0.36</c:v>
                </c:pt>
                <c:pt idx="4">
                  <c:v>#N/A</c:v>
                </c:pt>
                <c:pt idx="5">
                  <c:v>0.57999999999999996</c:v>
                </c:pt>
                <c:pt idx="6">
                  <c:v>#N/A</c:v>
                </c:pt>
                <c:pt idx="7">
                  <c:v>0.66</c:v>
                </c:pt>
                <c:pt idx="8">
                  <c:v>#N/A</c:v>
                </c:pt>
                <c:pt idx="9">
                  <c:v>1.19</c:v>
                </c:pt>
              </c:numCache>
            </c:numRef>
          </c:val>
          <c:extLst xmlns:c16r2="http://schemas.microsoft.com/office/drawing/2015/06/chart">
            <c:ext xmlns:c16="http://schemas.microsoft.com/office/drawing/2014/chart" uri="{C3380CC4-5D6E-409C-BE32-E72D297353CC}">
              <c16:uniqueId val="{00000005-3026-4D34-B71F-2B24DA562D7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c:v>
                </c:pt>
                <c:pt idx="2">
                  <c:v>#N/A</c:v>
                </c:pt>
                <c:pt idx="3">
                  <c:v>1.17</c:v>
                </c:pt>
                <c:pt idx="4">
                  <c:v>#N/A</c:v>
                </c:pt>
                <c:pt idx="5">
                  <c:v>2.5299999999999998</c:v>
                </c:pt>
                <c:pt idx="6">
                  <c:v>#N/A</c:v>
                </c:pt>
                <c:pt idx="7">
                  <c:v>3.16</c:v>
                </c:pt>
                <c:pt idx="8">
                  <c:v>#N/A</c:v>
                </c:pt>
                <c:pt idx="9">
                  <c:v>2.4</c:v>
                </c:pt>
              </c:numCache>
            </c:numRef>
          </c:val>
          <c:extLst xmlns:c16r2="http://schemas.microsoft.com/office/drawing/2015/06/chart">
            <c:ext xmlns:c16="http://schemas.microsoft.com/office/drawing/2014/chart" uri="{C3380CC4-5D6E-409C-BE32-E72D297353CC}">
              <c16:uniqueId val="{00000006-3026-4D34-B71F-2B24DA562D7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5.45</c:v>
                </c:pt>
                <c:pt idx="2">
                  <c:v>#N/A</c:v>
                </c:pt>
                <c:pt idx="3">
                  <c:v>3.67</c:v>
                </c:pt>
                <c:pt idx="4">
                  <c:v>#N/A</c:v>
                </c:pt>
                <c:pt idx="5">
                  <c:v>4.1399999999999997</c:v>
                </c:pt>
                <c:pt idx="6">
                  <c:v>#N/A</c:v>
                </c:pt>
                <c:pt idx="7">
                  <c:v>4.74</c:v>
                </c:pt>
                <c:pt idx="8">
                  <c:v>#N/A</c:v>
                </c:pt>
                <c:pt idx="9">
                  <c:v>3.86</c:v>
                </c:pt>
              </c:numCache>
            </c:numRef>
          </c:val>
          <c:extLst xmlns:c16r2="http://schemas.microsoft.com/office/drawing/2015/06/chart">
            <c:ext xmlns:c16="http://schemas.microsoft.com/office/drawing/2014/chart" uri="{C3380CC4-5D6E-409C-BE32-E72D297353CC}">
              <c16:uniqueId val="{00000007-3026-4D34-B71F-2B24DA562D7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5.94</c:v>
                </c:pt>
                <c:pt idx="2">
                  <c:v>#N/A</c:v>
                </c:pt>
                <c:pt idx="3">
                  <c:v>5.75</c:v>
                </c:pt>
                <c:pt idx="4">
                  <c:v>#N/A</c:v>
                </c:pt>
                <c:pt idx="5">
                  <c:v>6.01</c:v>
                </c:pt>
                <c:pt idx="6">
                  <c:v>#N/A</c:v>
                </c:pt>
                <c:pt idx="7">
                  <c:v>5.5</c:v>
                </c:pt>
                <c:pt idx="8">
                  <c:v>#N/A</c:v>
                </c:pt>
                <c:pt idx="9">
                  <c:v>4.54</c:v>
                </c:pt>
              </c:numCache>
            </c:numRef>
          </c:val>
          <c:extLst xmlns:c16r2="http://schemas.microsoft.com/office/drawing/2015/06/chart">
            <c:ext xmlns:c16="http://schemas.microsoft.com/office/drawing/2014/chart" uri="{C3380CC4-5D6E-409C-BE32-E72D297353CC}">
              <c16:uniqueId val="{00000008-3026-4D34-B71F-2B24DA562D71}"/>
            </c:ext>
          </c:extLst>
        </c:ser>
        <c:ser>
          <c:idx val="9"/>
          <c:order val="9"/>
          <c:tx>
            <c:strRef>
              <c:f>データシート!$A$36</c:f>
              <c:strCache>
                <c:ptCount val="1"/>
                <c:pt idx="0">
                  <c:v>国民健康保険韮崎市立病院事業会計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11.05</c:v>
                </c:pt>
                <c:pt idx="2">
                  <c:v>#N/A</c:v>
                </c:pt>
                <c:pt idx="3">
                  <c:v>13.84</c:v>
                </c:pt>
                <c:pt idx="4">
                  <c:v>#N/A</c:v>
                </c:pt>
                <c:pt idx="5">
                  <c:v>15.34</c:v>
                </c:pt>
                <c:pt idx="6">
                  <c:v>#N/A</c:v>
                </c:pt>
                <c:pt idx="7">
                  <c:v>16.53</c:v>
                </c:pt>
                <c:pt idx="8">
                  <c:v>#N/A</c:v>
                </c:pt>
                <c:pt idx="9">
                  <c:v>11.1</c:v>
                </c:pt>
              </c:numCache>
            </c:numRef>
          </c:val>
          <c:extLst xmlns:c16r2="http://schemas.microsoft.com/office/drawing/2015/06/chart">
            <c:ext xmlns:c16="http://schemas.microsoft.com/office/drawing/2014/chart" uri="{C3380CC4-5D6E-409C-BE32-E72D297353CC}">
              <c16:uniqueId val="{00000009-3026-4D34-B71F-2B24DA562D71}"/>
            </c:ext>
          </c:extLst>
        </c:ser>
        <c:dLbls>
          <c:showLegendKey val="0"/>
          <c:showVal val="0"/>
          <c:showCatName val="0"/>
          <c:showSerName val="0"/>
          <c:showPercent val="0"/>
          <c:showBubbleSize val="0"/>
        </c:dLbls>
        <c:gapWidth val="150"/>
        <c:overlap val="100"/>
        <c:axId val="127783680"/>
        <c:axId val="127785216"/>
      </c:barChart>
      <c:catAx>
        <c:axId val="12778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785216"/>
        <c:crosses val="autoZero"/>
        <c:auto val="1"/>
        <c:lblAlgn val="ctr"/>
        <c:lblOffset val="100"/>
        <c:tickLblSkip val="1"/>
        <c:tickMarkSkip val="1"/>
        <c:noMultiLvlLbl val="0"/>
      </c:catAx>
      <c:valAx>
        <c:axId val="12778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8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1576</c:v>
                </c:pt>
                <c:pt idx="5">
                  <c:v>1612</c:v>
                </c:pt>
                <c:pt idx="8">
                  <c:v>1670</c:v>
                </c:pt>
                <c:pt idx="11">
                  <c:v>1681</c:v>
                </c:pt>
                <c:pt idx="14">
                  <c:v>1665</c:v>
                </c:pt>
              </c:numCache>
            </c:numRef>
          </c:val>
          <c:extLst xmlns:c16r2="http://schemas.microsoft.com/office/drawing/2015/06/chart">
            <c:ext xmlns:c16="http://schemas.microsoft.com/office/drawing/2014/chart" uri="{C3380CC4-5D6E-409C-BE32-E72D297353CC}">
              <c16:uniqueId val="{00000000-13FA-4358-B7BA-8BCD606317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3FA-4358-B7BA-8BCD606317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18</c:v>
                </c:pt>
                <c:pt idx="6">
                  <c:v>7</c:v>
                </c:pt>
                <c:pt idx="9">
                  <c:v>4</c:v>
                </c:pt>
                <c:pt idx="12">
                  <c:v>4</c:v>
                </c:pt>
              </c:numCache>
            </c:numRef>
          </c:val>
          <c:extLst xmlns:c16r2="http://schemas.microsoft.com/office/drawing/2015/06/chart">
            <c:ext xmlns:c16="http://schemas.microsoft.com/office/drawing/2014/chart" uri="{C3380CC4-5D6E-409C-BE32-E72D297353CC}">
              <c16:uniqueId val="{00000002-13FA-4358-B7BA-8BCD606317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414</c:v>
                </c:pt>
                <c:pt idx="3">
                  <c:v>409</c:v>
                </c:pt>
                <c:pt idx="6">
                  <c:v>412</c:v>
                </c:pt>
                <c:pt idx="9">
                  <c:v>426</c:v>
                </c:pt>
                <c:pt idx="12">
                  <c:v>413</c:v>
                </c:pt>
              </c:numCache>
            </c:numRef>
          </c:val>
          <c:extLst xmlns:c16r2="http://schemas.microsoft.com/office/drawing/2015/06/chart">
            <c:ext xmlns:c16="http://schemas.microsoft.com/office/drawing/2014/chart" uri="{C3380CC4-5D6E-409C-BE32-E72D297353CC}">
              <c16:uniqueId val="{00000003-13FA-4358-B7BA-8BCD606317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620</c:v>
                </c:pt>
                <c:pt idx="3">
                  <c:v>652</c:v>
                </c:pt>
                <c:pt idx="6">
                  <c:v>563</c:v>
                </c:pt>
                <c:pt idx="9">
                  <c:v>527</c:v>
                </c:pt>
                <c:pt idx="12">
                  <c:v>533</c:v>
                </c:pt>
              </c:numCache>
            </c:numRef>
          </c:val>
          <c:extLst xmlns:c16r2="http://schemas.microsoft.com/office/drawing/2015/06/chart">
            <c:ext xmlns:c16="http://schemas.microsoft.com/office/drawing/2014/chart" uri="{C3380CC4-5D6E-409C-BE32-E72D297353CC}">
              <c16:uniqueId val="{00000004-13FA-4358-B7BA-8BCD606317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FA-4358-B7BA-8BCD606317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3FA-4358-B7BA-8BCD606317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1315</c:v>
                </c:pt>
                <c:pt idx="3">
                  <c:v>1326</c:v>
                </c:pt>
                <c:pt idx="6">
                  <c:v>1416</c:v>
                </c:pt>
                <c:pt idx="9">
                  <c:v>1391</c:v>
                </c:pt>
                <c:pt idx="12">
                  <c:v>1346</c:v>
                </c:pt>
              </c:numCache>
            </c:numRef>
          </c:val>
          <c:extLst xmlns:c16r2="http://schemas.microsoft.com/office/drawing/2015/06/chart">
            <c:ext xmlns:c16="http://schemas.microsoft.com/office/drawing/2014/chart" uri="{C3380CC4-5D6E-409C-BE32-E72D297353CC}">
              <c16:uniqueId val="{00000007-13FA-4358-B7BA-8BCD60631750}"/>
            </c:ext>
          </c:extLst>
        </c:ser>
        <c:dLbls>
          <c:showLegendKey val="0"/>
          <c:showVal val="0"/>
          <c:showCatName val="0"/>
          <c:showSerName val="0"/>
          <c:showPercent val="0"/>
          <c:showBubbleSize val="0"/>
        </c:dLbls>
        <c:gapWidth val="100"/>
        <c:overlap val="100"/>
        <c:axId val="101707776"/>
        <c:axId val="10170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798</c:v>
                </c:pt>
                <c:pt idx="2">
                  <c:v>#N/A</c:v>
                </c:pt>
                <c:pt idx="3">
                  <c:v>#N/A</c:v>
                </c:pt>
                <c:pt idx="4">
                  <c:v>793</c:v>
                </c:pt>
                <c:pt idx="5">
                  <c:v>#N/A</c:v>
                </c:pt>
                <c:pt idx="6">
                  <c:v>#N/A</c:v>
                </c:pt>
                <c:pt idx="7">
                  <c:v>728</c:v>
                </c:pt>
                <c:pt idx="8">
                  <c:v>#N/A</c:v>
                </c:pt>
                <c:pt idx="9">
                  <c:v>#N/A</c:v>
                </c:pt>
                <c:pt idx="10">
                  <c:v>667</c:v>
                </c:pt>
                <c:pt idx="11">
                  <c:v>#N/A</c:v>
                </c:pt>
                <c:pt idx="12">
                  <c:v>#N/A</c:v>
                </c:pt>
                <c:pt idx="13">
                  <c:v>631</c:v>
                </c:pt>
                <c:pt idx="14">
                  <c:v>#N/A</c:v>
                </c:pt>
              </c:numCache>
            </c:numRef>
          </c:val>
          <c:smooth val="0"/>
          <c:extLst xmlns:c16r2="http://schemas.microsoft.com/office/drawing/2015/06/chart">
            <c:ext xmlns:c16="http://schemas.microsoft.com/office/drawing/2014/chart" uri="{C3380CC4-5D6E-409C-BE32-E72D297353CC}">
              <c16:uniqueId val="{00000008-13FA-4358-B7BA-8BCD60631750}"/>
            </c:ext>
          </c:extLst>
        </c:ser>
        <c:dLbls>
          <c:showLegendKey val="0"/>
          <c:showVal val="0"/>
          <c:showCatName val="0"/>
          <c:showSerName val="0"/>
          <c:showPercent val="0"/>
          <c:showBubbleSize val="0"/>
        </c:dLbls>
        <c:marker val="1"/>
        <c:smooth val="0"/>
        <c:axId val="101707776"/>
        <c:axId val="101709696"/>
      </c:lineChart>
      <c:catAx>
        <c:axId val="10170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09696"/>
        <c:crosses val="autoZero"/>
        <c:auto val="1"/>
        <c:lblAlgn val="ctr"/>
        <c:lblOffset val="100"/>
        <c:tickLblSkip val="1"/>
        <c:tickMarkSkip val="1"/>
        <c:noMultiLvlLbl val="0"/>
      </c:catAx>
      <c:valAx>
        <c:axId val="10170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0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17804</c:v>
                </c:pt>
                <c:pt idx="5">
                  <c:v>18751</c:v>
                </c:pt>
                <c:pt idx="8">
                  <c:v>18720</c:v>
                </c:pt>
                <c:pt idx="11">
                  <c:v>19067</c:v>
                </c:pt>
                <c:pt idx="14">
                  <c:v>19451</c:v>
                </c:pt>
              </c:numCache>
            </c:numRef>
          </c:val>
          <c:extLst xmlns:c16r2="http://schemas.microsoft.com/office/drawing/2015/06/chart">
            <c:ext xmlns:c16="http://schemas.microsoft.com/office/drawing/2014/chart" uri="{C3380CC4-5D6E-409C-BE32-E72D297353CC}">
              <c16:uniqueId val="{00000000-29AC-4A06-97F1-8C9D66E7AC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1553</c:v>
                </c:pt>
                <c:pt idx="5">
                  <c:v>1419</c:v>
                </c:pt>
                <c:pt idx="8">
                  <c:v>1363</c:v>
                </c:pt>
                <c:pt idx="11">
                  <c:v>1342</c:v>
                </c:pt>
                <c:pt idx="14">
                  <c:v>1393</c:v>
                </c:pt>
              </c:numCache>
            </c:numRef>
          </c:val>
          <c:extLst xmlns:c16r2="http://schemas.microsoft.com/office/drawing/2015/06/chart">
            <c:ext xmlns:c16="http://schemas.microsoft.com/office/drawing/2014/chart" uri="{C3380CC4-5D6E-409C-BE32-E72D297353CC}">
              <c16:uniqueId val="{00000001-29AC-4A06-97F1-8C9D66E7AC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5344</c:v>
                </c:pt>
                <c:pt idx="5">
                  <c:v>4587</c:v>
                </c:pt>
                <c:pt idx="8">
                  <c:v>4345</c:v>
                </c:pt>
                <c:pt idx="11">
                  <c:v>4216</c:v>
                </c:pt>
                <c:pt idx="14">
                  <c:v>4456</c:v>
                </c:pt>
              </c:numCache>
            </c:numRef>
          </c:val>
          <c:extLst xmlns:c16r2="http://schemas.microsoft.com/office/drawing/2015/06/chart">
            <c:ext xmlns:c16="http://schemas.microsoft.com/office/drawing/2014/chart" uri="{C3380CC4-5D6E-409C-BE32-E72D297353CC}">
              <c16:uniqueId val="{00000002-29AC-4A06-97F1-8C9D66E7AC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AC-4A06-97F1-8C9D66E7AC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AC-4A06-97F1-8C9D66E7AC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AC-4A06-97F1-8C9D66E7AC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2390</c:v>
                </c:pt>
                <c:pt idx="3">
                  <c:v>2294</c:v>
                </c:pt>
                <c:pt idx="6">
                  <c:v>1983</c:v>
                </c:pt>
                <c:pt idx="9">
                  <c:v>1923</c:v>
                </c:pt>
                <c:pt idx="12">
                  <c:v>1911</c:v>
                </c:pt>
              </c:numCache>
            </c:numRef>
          </c:val>
          <c:extLst xmlns:c16r2="http://schemas.microsoft.com/office/drawing/2015/06/chart">
            <c:ext xmlns:c16="http://schemas.microsoft.com/office/drawing/2014/chart" uri="{C3380CC4-5D6E-409C-BE32-E72D297353CC}">
              <c16:uniqueId val="{00000006-29AC-4A06-97F1-8C9D66E7AC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2255</c:v>
                </c:pt>
                <c:pt idx="3">
                  <c:v>1874</c:v>
                </c:pt>
                <c:pt idx="6">
                  <c:v>1788</c:v>
                </c:pt>
                <c:pt idx="9">
                  <c:v>1829</c:v>
                </c:pt>
                <c:pt idx="12">
                  <c:v>1595</c:v>
                </c:pt>
              </c:numCache>
            </c:numRef>
          </c:val>
          <c:extLst xmlns:c16r2="http://schemas.microsoft.com/office/drawing/2015/06/chart">
            <c:ext xmlns:c16="http://schemas.microsoft.com/office/drawing/2014/chart" uri="{C3380CC4-5D6E-409C-BE32-E72D297353CC}">
              <c16:uniqueId val="{00000007-29AC-4A06-97F1-8C9D66E7AC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9350</c:v>
                </c:pt>
                <c:pt idx="3">
                  <c:v>9389</c:v>
                </c:pt>
                <c:pt idx="6">
                  <c:v>9416</c:v>
                </c:pt>
                <c:pt idx="9">
                  <c:v>9696</c:v>
                </c:pt>
                <c:pt idx="12">
                  <c:v>9818</c:v>
                </c:pt>
              </c:numCache>
            </c:numRef>
          </c:val>
          <c:extLst xmlns:c16r2="http://schemas.microsoft.com/office/drawing/2015/06/chart">
            <c:ext xmlns:c16="http://schemas.microsoft.com/office/drawing/2014/chart" uri="{C3380CC4-5D6E-409C-BE32-E72D297353CC}">
              <c16:uniqueId val="{00000008-29AC-4A06-97F1-8C9D66E7AC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38</c:v>
                </c:pt>
                <c:pt idx="3">
                  <c:v>20</c:v>
                </c:pt>
                <c:pt idx="6">
                  <c:v>13</c:v>
                </c:pt>
                <c:pt idx="9">
                  <c:v>10</c:v>
                </c:pt>
                <c:pt idx="12">
                  <c:v>7</c:v>
                </c:pt>
              </c:numCache>
            </c:numRef>
          </c:val>
          <c:extLst xmlns:c16r2="http://schemas.microsoft.com/office/drawing/2015/06/chart">
            <c:ext xmlns:c16="http://schemas.microsoft.com/office/drawing/2014/chart" uri="{C3380CC4-5D6E-409C-BE32-E72D297353CC}">
              <c16:uniqueId val="{00000009-29AC-4A06-97F1-8C9D66E7AC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15431</c:v>
                </c:pt>
                <c:pt idx="3">
                  <c:v>16294</c:v>
                </c:pt>
                <c:pt idx="6">
                  <c:v>16665</c:v>
                </c:pt>
                <c:pt idx="9">
                  <c:v>16842</c:v>
                </c:pt>
                <c:pt idx="12">
                  <c:v>16740</c:v>
                </c:pt>
              </c:numCache>
            </c:numRef>
          </c:val>
          <c:extLst xmlns:c16r2="http://schemas.microsoft.com/office/drawing/2015/06/chart">
            <c:ext xmlns:c16="http://schemas.microsoft.com/office/drawing/2014/chart" uri="{C3380CC4-5D6E-409C-BE32-E72D297353CC}">
              <c16:uniqueId val="{0000000A-29AC-4A06-97F1-8C9D66E7AC7F}"/>
            </c:ext>
          </c:extLst>
        </c:ser>
        <c:dLbls>
          <c:showLegendKey val="0"/>
          <c:showVal val="0"/>
          <c:showCatName val="0"/>
          <c:showSerName val="0"/>
          <c:showPercent val="0"/>
          <c:showBubbleSize val="0"/>
        </c:dLbls>
        <c:gapWidth val="100"/>
        <c:overlap val="100"/>
        <c:axId val="128380288"/>
        <c:axId val="12837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4763</c:v>
                </c:pt>
                <c:pt idx="2">
                  <c:v>#N/A</c:v>
                </c:pt>
                <c:pt idx="3">
                  <c:v>#N/A</c:v>
                </c:pt>
                <c:pt idx="4">
                  <c:v>5115</c:v>
                </c:pt>
                <c:pt idx="5">
                  <c:v>#N/A</c:v>
                </c:pt>
                <c:pt idx="6">
                  <c:v>#N/A</c:v>
                </c:pt>
                <c:pt idx="7">
                  <c:v>5438</c:v>
                </c:pt>
                <c:pt idx="8">
                  <c:v>#N/A</c:v>
                </c:pt>
                <c:pt idx="9">
                  <c:v>#N/A</c:v>
                </c:pt>
                <c:pt idx="10">
                  <c:v>5676</c:v>
                </c:pt>
                <c:pt idx="11">
                  <c:v>#N/A</c:v>
                </c:pt>
                <c:pt idx="12">
                  <c:v>#N/A</c:v>
                </c:pt>
                <c:pt idx="13">
                  <c:v>4771</c:v>
                </c:pt>
                <c:pt idx="14">
                  <c:v>#N/A</c:v>
                </c:pt>
              </c:numCache>
            </c:numRef>
          </c:val>
          <c:smooth val="0"/>
          <c:extLst xmlns:c16r2="http://schemas.microsoft.com/office/drawing/2015/06/chart">
            <c:ext xmlns:c16="http://schemas.microsoft.com/office/drawing/2014/chart" uri="{C3380CC4-5D6E-409C-BE32-E72D297353CC}">
              <c16:uniqueId val="{0000000B-29AC-4A06-97F1-8C9D66E7AC7F}"/>
            </c:ext>
          </c:extLst>
        </c:ser>
        <c:dLbls>
          <c:showLegendKey val="0"/>
          <c:showVal val="0"/>
          <c:showCatName val="0"/>
          <c:showSerName val="0"/>
          <c:showPercent val="0"/>
          <c:showBubbleSize val="0"/>
        </c:dLbls>
        <c:marker val="1"/>
        <c:smooth val="0"/>
        <c:axId val="128380288"/>
        <c:axId val="128379520"/>
      </c:lineChart>
      <c:catAx>
        <c:axId val="12838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379520"/>
        <c:crosses val="autoZero"/>
        <c:auto val="1"/>
        <c:lblAlgn val="ctr"/>
        <c:lblOffset val="100"/>
        <c:tickLblSkip val="1"/>
        <c:tickMarkSkip val="1"/>
        <c:noMultiLvlLbl val="0"/>
      </c:catAx>
      <c:valAx>
        <c:axId val="12837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8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{F230C159-CC05-466C-B9F2-4C67172EA839}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AAE-4ECD-A825-B9561F89D32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{6FDA8132-9F00-48F9-A830-50E195598A73}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AAE-4ECD-A825-B9561F89D32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{1CAC6D47-F482-464A-90CA-08D8849EC6CF}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AAE-4ECD-A825-B9561F89D32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{CCCFBA68-5DEE-4EB7-8BFE-82B62C4358DB}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AAE-4ECD-A825-B9561F89D32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{F5A13435-63DC-4365-BF97-0E09CDE4A895}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AAE-4ECD-A825-B9561F89D32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BAAE-4ECD-A825-B9561F89D32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{29A82872-1FE4-45DA-98C0-DC1CF4E0B65B}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AAE-4ECD-A825-B9561F89D32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{4D019B9B-DCB8-4D9A-A8FA-BBB6EABF4B3F}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AAE-4ECD-A825-B9561F89D32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{85B471EB-B669-4D94-868C-51C8B3D52DC4}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AAE-4ECD-A825-B9561F89D32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{01BC9AB6-7B36-4B3B-B0AA-ABA79F611FD8}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AAE-4ECD-A825-B9561F89D32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{DF365196-65FB-4319-AB8D-FE99B8D29CD7}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AAE-4ECD-A825-B9561F89D32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BAAE-4ECD-A825-B9561F89D32D}"/>
            </c:ext>
          </c:extLst>
        </c:ser>
        <c:dLbls>
          <c:showLegendKey val="0"/>
          <c:showVal val="0"/>
          <c:showCatName val="0"/>
          <c:showSerName val="0"/>
          <c:showPercent val="0"/>
          <c:showBubbleSize val="0"/>
        </c:dLbls>
        <c:axId val="128084992"/>
        <c:axId val="128111744"/>
      </c:scatterChart>
      <c:valAx>
        <c:axId val="1280849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11744"/>
        <c:crosses val="autoZero"/>
        <c:crossBetween val="midCat"/>
      </c:valAx>
      <c:valAx>
        <c:axId val="1281117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084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{AB055F30-96AE-4A86-9FFE-F7B9FB642D81}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46B1-4BBD-AC85-276CAF26C292}"/>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{3685F0FD-2CB5-441B-838B-39C53184735B}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46B1-4BBD-AC85-276CAF26C292}"/>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{D15FB474-1C69-436A-8A80-1ED720C8F921}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46B1-4BBD-AC85-276CAF26C292}"/>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{2389BA28-230A-40CB-8FAC-9E032F1AF9D2}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46B1-4BBD-AC85-276CAF26C292}"/>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{FF158964-C2DE-487E-AEEF-7A9B392C941B}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46B1-4BBD-AC85-276CAF26C29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12</c:v>
                </c:pt>
                <c:pt idx="2">
                  <c:v>11.2</c:v>
                </c:pt>
                <c:pt idx="3">
                  <c:v>10.8</c:v>
                </c:pt>
                <c:pt idx="4">
                  <c:v>10.199999999999999</c:v>
                </c:pt>
              </c:numCache>
            </c:numRef>
          </c:xVal>
          <c:yVal>
            <c:numRef>
              <c:f>公会計指標分析・財政指標組合せ分析表!$K$73:$O$73</c:f>
              <c:numCache>
                <c:formatCode>#,##0.0;"▲ "#,##0.0</c:formatCode>
                <c:ptCount val="5"/>
                <c:pt idx="0">
                  <c:v>68.900000000000006</c:v>
                </c:pt>
                <c:pt idx="1">
                  <c:v>73.3</c:v>
                </c:pt>
                <c:pt idx="2">
                  <c:v>81.099999999999994</c:v>
                </c:pt>
                <c:pt idx="3">
                  <c:v>87.2</c:v>
                </c:pt>
                <c:pt idx="4">
                  <c:v>71.8</c:v>
                </c:pt>
              </c:numCache>
            </c:numRef>
          </c:yVal>
          <c:smooth val="0"/>
          <c:extLst xmlns:c16r2="http://schemas.microsoft.com/office/drawing/2015/06/chart">
            <c:ext xmlns:c16="http://schemas.microsoft.com/office/drawing/2014/chart" uri="{C3380CC4-5D6E-409C-BE32-E72D297353CC}">
              <c16:uniqueId val="{00000005-46B1-4BBD-AC85-276CAF26C29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{603ECC01-4102-441C-AD59-77563B732E2F}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46B1-4BBD-AC85-276CAF26C292}"/>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{C75659D7-F657-4B10-BA09-961F487E45D3}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46B1-4BBD-AC85-276CAF26C292}"/>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{AB1D2E68-CD57-4544-80DF-A8FF068042B2}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46B1-4BBD-AC85-276CAF26C292}"/>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{A2F8A432-4A0A-4864-BF2E-10EE5A91B7EA}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46B1-4BBD-AC85-276CAF26C292}"/>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{FDE74331-34D1-4D65-970E-553404827CC6}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46B1-4BBD-AC85-276CAF26C29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extLst xmlns:c16r2="http://schemas.microsoft.com/office/drawing/2015/06/chart">
            <c:ext xmlns:c16="http://schemas.microsoft.com/office/drawing/2014/chart" uri="{C3380CC4-5D6E-409C-BE32-E72D297353CC}">
              <c16:uniqueId val="{0000000B-46B1-4BBD-AC85-276CAF26C292}"/>
            </c:ext>
          </c:extLst>
        </c:ser>
        <c:dLbls>
          <c:showLegendKey val="0"/>
          <c:showVal val="0"/>
          <c:showCatName val="0"/>
          <c:showSerName val="0"/>
          <c:showPercent val="0"/>
          <c:showBubbleSize val="0"/>
        </c:dLbls>
        <c:axId val="128482304"/>
        <c:axId val="128582784"/>
      </c:scatterChart>
      <c:valAx>
        <c:axId val="128482304"/>
        <c:scaling>
          <c:orientation val="minMax"/>
          <c:max val="13.9"/>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582784"/>
        <c:crosses val="autoZero"/>
        <c:crossBetween val="midCat"/>
      </c:valAx>
      <c:valAx>
        <c:axId val="128582784"/>
        <c:scaling>
          <c:orientation val="minMax"/>
          <c:max val="9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482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発行した</a:t>
          </a:r>
          <a:r>
            <a:rPr kumimoji="1" lang="ja-JP" altLang="ja-JP" sz="1100">
              <a:solidFill>
                <a:schemeClr val="dk1"/>
              </a:solidFill>
              <a:effectLst/>
              <a:latin typeface="+mn-lt"/>
              <a:ea typeface="+mn-ea"/>
              <a:cs typeface="+mn-cs"/>
            </a:rPr>
            <a:t>減収補填債約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元金償還が始まったものの、減税補填債等の大口の償還が終了したため、前年度と比較してやや減少しているが、甘利小学校大規模改修事業や保育園再編整備事業（第２園目）が控えているため、今後は増加していくことが見込まれ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公営企業債の元利償還金に対する繰入金は下水道事業に係る繰入金が多くを占めているため、今後は、下水道整備事業の年度毎の事業費を抑制して行く必要がある。</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については峡北広域行政事務組合の消防庁舎建替えが開始されたことやごみ処理施設の建設予定もあることから、今後負担金の増加が見込まれるため、注意し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年度は甘利小学校大規模改修事業等の大規模な投資的事業が翌年度へ繰越となったことから、地方債の発行額が減少したため、地方債残高が減少に転じて</a:t>
          </a:r>
          <a:r>
            <a:rPr kumimoji="1" lang="ja-JP" altLang="en-US" sz="1100">
              <a:solidFill>
                <a:schemeClr val="dk1"/>
              </a:solidFill>
              <a:effectLst/>
              <a:latin typeface="+mn-lt"/>
              <a:ea typeface="+mn-ea"/>
              <a:cs typeface="+mn-cs"/>
            </a:rPr>
            <a:t>いる。また、</a:t>
          </a:r>
          <a:r>
            <a:rPr kumimoji="1" lang="ja-JP" altLang="ja-JP" sz="1100">
              <a:solidFill>
                <a:schemeClr val="dk1"/>
              </a:solidFill>
              <a:effectLst/>
              <a:latin typeface="+mn-lt"/>
              <a:ea typeface="+mn-ea"/>
              <a:cs typeface="+mn-cs"/>
            </a:rPr>
            <a:t>地方消費税交付金等の増額により基金積立額を増額することが出来たため、基金残高は増加に転じている。</a:t>
          </a:r>
          <a:endParaRPr lang="ja-JP" altLang="ja-JP" sz="1400">
            <a:effectLst/>
          </a:endParaRPr>
        </a:p>
        <a:p>
          <a:r>
            <a:rPr kumimoji="1" lang="ja-JP" altLang="ja-JP" sz="1100">
              <a:solidFill>
                <a:schemeClr val="dk1"/>
              </a:solidFill>
              <a:effectLst/>
              <a:latin typeface="+mn-lt"/>
              <a:ea typeface="+mn-ea"/>
              <a:cs typeface="+mn-cs"/>
            </a:rPr>
            <a:t>　ただし、翌年度には繰越事業分の地方債発行と基金取崩を行うため、将来負担比率の分子は大きく増加することが見込まれる。</a:t>
          </a:r>
          <a:endParaRPr lang="ja-JP" altLang="ja-JP" sz="1400">
            <a:effectLst/>
          </a:endParaRPr>
        </a:p>
        <a:p>
          <a:r>
            <a:rPr kumimoji="1" lang="ja-JP" altLang="ja-JP" sz="1100">
              <a:solidFill>
                <a:schemeClr val="dk1"/>
              </a:solidFill>
              <a:effectLst/>
              <a:latin typeface="+mn-lt"/>
              <a:ea typeface="+mn-ea"/>
              <a:cs typeface="+mn-cs"/>
            </a:rPr>
            <a:t>　下水道事業に係る地方債の発行増額に伴い公営企業債等繰入見込額が増加傾向にあり、峡北広域行政事務組合の消防庁舎建替えが開始されたことやごみ処理施設の建設予定もあることから、今後負担金の増加も見込まれる。</a:t>
          </a:r>
          <a:endParaRPr lang="ja-JP" altLang="ja-JP" sz="1400">
            <a:effectLst/>
          </a:endParaRPr>
        </a:p>
        <a:p>
          <a:r>
            <a:rPr kumimoji="1" lang="ja-JP" altLang="ja-JP" sz="1100">
              <a:solidFill>
                <a:schemeClr val="dk1"/>
              </a:solidFill>
              <a:effectLst/>
              <a:latin typeface="+mn-lt"/>
              <a:ea typeface="+mn-ea"/>
              <a:cs typeface="+mn-cs"/>
            </a:rPr>
            <a:t>　今後は、企業誘致による法人税の増収や税の徴収強化に努め、基金残高の減少に歯止めをかけるとともに、新規投資的事業については十分に精査し、地方債の発行の抑制に努めていく必要がある。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30,568
30,126
143.69
13,066,931
12,678,059
317,029
8,194,567
16,740,363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30,568
30,126
143.69
13,066,931
12,678,059
317,029
8,194,567
16,740,363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30,568
30,126
143.69
13,066,931
12,678,059
317,029
8,194,567
16,740,363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30,568
30,126
143.69
13,066,931
12,678,059
317,029
8,194,567
16,740,363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ポイント低下しているが、類似団体と比較すると</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今後も税の徴収強化や企業誘致による歳入確保に取り組んでいく。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117475</xdr:rowOff>
    </xdr:from>
    <xdr:to>
      <xdr:col>7</xdr:col>
      <xdr:colOff>152400</xdr:colOff>
      <xdr:row>40</xdr:row>
      <xdr:rowOff>46567</xdr:rowOff>
    </xdr:to>
    <xdr:cxnSp macro="">
      <xdr:nvCxnSpPr>
        <xdr:cNvPr id="68" name="直線コネクタ 67"/>
        <xdr:cNvCxnSpPr/>
      </xdr:nvCxnSpPr>
      <xdr:spPr>
        <a:xfrm>
          <a:off x="4114800" y="680402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117475</xdr:rowOff>
    </xdr:to>
    <xdr:cxnSp macro="">
      <xdr:nvCxnSpPr>
        <xdr:cNvPr id="71" name="直線コネクタ 70"/>
        <xdr:cNvCxnSpPr/>
      </xdr:nvCxnSpPr>
      <xdr:spPr>
        <a:xfrm>
          <a:off x="3225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117475</xdr:rowOff>
    </xdr:to>
    <xdr:cxnSp macro="">
      <xdr:nvCxnSpPr>
        <xdr:cNvPr id="74" name="直線コネクタ 73"/>
        <xdr:cNvCxnSpPr/>
      </xdr:nvCxnSpPr>
      <xdr:spPr>
        <a:xfrm flipV="1">
          <a:off x="2336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117475</xdr:rowOff>
    </xdr:to>
    <xdr:cxnSp macro="">
      <xdr:nvCxnSpPr>
        <xdr:cNvPr id="77" name="直線コネクタ 76"/>
        <xdr:cNvCxnSpPr/>
      </xdr:nvCxnSpPr>
      <xdr:spPr>
        <a:xfrm>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66675</xdr:rowOff>
    </xdr:from>
    <xdr:to>
      <xdr:col>6</xdr:col>
      <xdr:colOff>50800</xdr:colOff>
      <xdr:row>39</xdr:row>
      <xdr:rowOff>168275</xdr:rowOff>
    </xdr:to>
    <xdr:sp macro="" textlink="">
      <xdr:nvSpPr>
        <xdr:cNvPr id="89" name="円/楕円 88"/>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7002</xdr:rowOff>
    </xdr:from>
    <xdr:ext cx="736600" cy="259045"/>
    <xdr:sp macro="" textlink="">
      <xdr:nvSpPr>
        <xdr:cNvPr id="90" name="テキスト ボックス 89"/>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66675</xdr:rowOff>
    </xdr:from>
    <xdr:to>
      <xdr:col>3</xdr:col>
      <xdr:colOff>330200</xdr:colOff>
      <xdr:row>39</xdr:row>
      <xdr:rowOff>168275</xdr:rowOff>
    </xdr:to>
    <xdr:sp macro="" textlink="">
      <xdr:nvSpPr>
        <xdr:cNvPr id="93" name="円/楕円 92"/>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7002</xdr:rowOff>
    </xdr:from>
    <xdr:ext cx="762000" cy="259045"/>
    <xdr:sp macro="" textlink="">
      <xdr:nvSpPr>
        <xdr:cNvPr id="94" name="テキスト ボックス 93"/>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5" name="円/楕円 94"/>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6" name="テキスト ボックス 95"/>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％減少しているものの、類似団体と比較すると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上回っている。今後も公債費や社会保障費等の増加が見込まれるため、「行政経費のコスト縮減に向けた行動指針」に掲げたとおり、経常的経費の節減・効率化に努め、事務事業評価や外部評価等により事務事業の検分を行い、事業の廃止についても検討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28363</xdr:rowOff>
    </xdr:from>
    <xdr:to>
      <xdr:col>7</xdr:col>
      <xdr:colOff>152400</xdr:colOff>
      <xdr:row>62</xdr:row>
      <xdr:rowOff>68580</xdr:rowOff>
    </xdr:to>
    <xdr:cxnSp macro="">
      <xdr:nvCxnSpPr>
        <xdr:cNvPr id="131" name="直線コネクタ 130"/>
        <xdr:cNvCxnSpPr/>
      </xdr:nvCxnSpPr>
      <xdr:spPr>
        <a:xfrm flipV="1">
          <a:off x="4114800" y="106582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140970</xdr:rowOff>
    </xdr:to>
    <xdr:cxnSp macro="">
      <xdr:nvCxnSpPr>
        <xdr:cNvPr id="134" name="直線コネクタ 133"/>
        <xdr:cNvCxnSpPr/>
      </xdr:nvCxnSpPr>
      <xdr:spPr>
        <a:xfrm flipV="1">
          <a:off x="3225800" y="1069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14817</xdr:rowOff>
    </xdr:from>
    <xdr:to>
      <xdr:col>4</xdr:col>
      <xdr:colOff>482600</xdr:colOff>
      <xdr:row>62</xdr:row>
      <xdr:rowOff>140970</xdr:rowOff>
    </xdr:to>
    <xdr:cxnSp macro="">
      <xdr:nvCxnSpPr>
        <xdr:cNvPr id="137" name="直線コネクタ 136"/>
        <xdr:cNvCxnSpPr/>
      </xdr:nvCxnSpPr>
      <xdr:spPr>
        <a:xfrm>
          <a:off x="2336800" y="1047326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162137</xdr:rowOff>
    </xdr:from>
    <xdr:to>
      <xdr:col>3</xdr:col>
      <xdr:colOff>279400</xdr:colOff>
      <xdr:row>61</xdr:row>
      <xdr:rowOff>14817</xdr:rowOff>
    </xdr:to>
    <xdr:cxnSp macro="">
      <xdr:nvCxnSpPr>
        <xdr:cNvPr id="140" name="直線コネクタ 139"/>
        <xdr:cNvCxnSpPr/>
      </xdr:nvCxnSpPr>
      <xdr:spPr>
        <a:xfrm>
          <a:off x="1447800" y="104491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50" name="円/楕円 149"/>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121090</xdr:rowOff>
    </xdr:from>
    <xdr:ext cx="762000" cy="259045"/>
    <xdr:sp macro="" textlink="">
      <xdr:nvSpPr>
        <xdr:cNvPr id="151" name="財政構造の弾力性該当値テキスト"/>
        <xdr:cNvSpPr txBox="1"/>
      </xdr:nvSpPr>
      <xdr:spPr>
        <a:xfrm>
          <a:off x="5041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2" name="円/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3" name="テキスト ボックス 15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4" name="円/楕円 153"/>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5097</xdr:rowOff>
    </xdr:from>
    <xdr:ext cx="762000" cy="259045"/>
    <xdr:sp macro="" textlink="">
      <xdr:nvSpPr>
        <xdr:cNvPr id="155" name="テキスト ボックス 154"/>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135467</xdr:rowOff>
    </xdr:from>
    <xdr:to>
      <xdr:col>3</xdr:col>
      <xdr:colOff>330200</xdr:colOff>
      <xdr:row>61</xdr:row>
      <xdr:rowOff>65617</xdr:rowOff>
    </xdr:to>
    <xdr:sp macro="" textlink="">
      <xdr:nvSpPr>
        <xdr:cNvPr id="156" name="円/楕円 155"/>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75794</xdr:rowOff>
    </xdr:from>
    <xdr:ext cx="762000" cy="259045"/>
    <xdr:sp macro="" textlink="">
      <xdr:nvSpPr>
        <xdr:cNvPr id="157" name="テキスト ボックス 156"/>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111337</xdr:rowOff>
    </xdr:from>
    <xdr:to>
      <xdr:col>2</xdr:col>
      <xdr:colOff>127000</xdr:colOff>
      <xdr:row>61</xdr:row>
      <xdr:rowOff>41487</xdr:rowOff>
    </xdr:to>
    <xdr:sp macro="" textlink="">
      <xdr:nvSpPr>
        <xdr:cNvPr id="158" name="円/楕円 157"/>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51664</xdr:rowOff>
    </xdr:from>
    <xdr:ext cx="762000" cy="259045"/>
    <xdr:sp macro="" textlink="">
      <xdr:nvSpPr>
        <xdr:cNvPr id="159" name="テキスト ボックス 158"/>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[134,864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退職者数が</a:t>
          </a:r>
          <a:r>
            <a:rPr kumimoji="1" lang="ja-JP" altLang="en-US" sz="1100">
              <a:solidFill>
                <a:schemeClr val="dk1"/>
              </a:solidFill>
              <a:effectLst/>
              <a:latin typeface="+mn-lt"/>
              <a:ea typeface="+mn-ea"/>
              <a:cs typeface="+mn-cs"/>
            </a:rPr>
            <a:t>多かったため職員数が減少し、</a:t>
          </a:r>
          <a:r>
            <a:rPr kumimoji="1" lang="ja-JP" altLang="ja-JP" sz="1100">
              <a:solidFill>
                <a:schemeClr val="dk1"/>
              </a:solidFill>
              <a:effectLst/>
              <a:latin typeface="+mn-lt"/>
              <a:ea typeface="+mn-ea"/>
              <a:cs typeface="+mn-cs"/>
            </a:rPr>
            <a:t>減額となっ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が、物件費については社会保障・税番号制度に対応するためのシステム改修経費や内部情報系システムの入替経費等により増額となり、結果として前年度と比較してほぼ横ばいとなっている。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19,129</a:t>
          </a:r>
          <a:r>
            <a:rPr kumimoji="1" lang="ja-JP" altLang="ja-JP" sz="1100">
              <a:solidFill>
                <a:schemeClr val="dk1"/>
              </a:solidFill>
              <a:effectLst/>
              <a:latin typeface="+mn-lt"/>
              <a:ea typeface="+mn-ea"/>
              <a:cs typeface="+mn-cs"/>
            </a:rPr>
            <a:t>円下回っているが、今後も「定員適正化計画」に基づく人件費の削減や公共施設の統合や複合化等によるコストの削減に引き続き努めていく。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22189</xdr:rowOff>
    </xdr:from>
    <xdr:to>
      <xdr:col>7</xdr:col>
      <xdr:colOff>152400</xdr:colOff>
      <xdr:row>82</xdr:row>
      <xdr:rowOff>23364</xdr:rowOff>
    </xdr:to>
    <xdr:cxnSp macro="">
      <xdr:nvCxnSpPr>
        <xdr:cNvPr id="194" name="直線コネクタ 193"/>
        <xdr:cNvCxnSpPr/>
      </xdr:nvCxnSpPr>
      <xdr:spPr>
        <a:xfrm flipV="1">
          <a:off x="4114800" y="14081089"/>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126622</xdr:rowOff>
    </xdr:from>
    <xdr:to>
      <xdr:col>6</xdr:col>
      <xdr:colOff>0</xdr:colOff>
      <xdr:row>82</xdr:row>
      <xdr:rowOff>23364</xdr:rowOff>
    </xdr:to>
    <xdr:cxnSp macro="">
      <xdr:nvCxnSpPr>
        <xdr:cNvPr id="197" name="直線コネクタ 196"/>
        <xdr:cNvCxnSpPr/>
      </xdr:nvCxnSpPr>
      <xdr:spPr>
        <a:xfrm>
          <a:off x="3225800" y="14014072"/>
          <a:ext cx="889000" cy="6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126622</xdr:rowOff>
    </xdr:from>
    <xdr:to>
      <xdr:col>4</xdr:col>
      <xdr:colOff>482600</xdr:colOff>
      <xdr:row>81</xdr:row>
      <xdr:rowOff>146160</xdr:rowOff>
    </xdr:to>
    <xdr:cxnSp macro="">
      <xdr:nvCxnSpPr>
        <xdr:cNvPr id="200" name="直線コネクタ 199"/>
        <xdr:cNvCxnSpPr/>
      </xdr:nvCxnSpPr>
      <xdr:spPr>
        <a:xfrm flipV="1">
          <a:off x="2336800" y="14014072"/>
          <a:ext cx="889000" cy="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146160</xdr:rowOff>
    </xdr:from>
    <xdr:to>
      <xdr:col>3</xdr:col>
      <xdr:colOff>279400</xdr:colOff>
      <xdr:row>82</xdr:row>
      <xdr:rowOff>18466</xdr:rowOff>
    </xdr:to>
    <xdr:cxnSp macro="">
      <xdr:nvCxnSpPr>
        <xdr:cNvPr id="203" name="直線コネクタ 202"/>
        <xdr:cNvCxnSpPr/>
      </xdr:nvCxnSpPr>
      <xdr:spPr>
        <a:xfrm flipV="1">
          <a:off x="1447800" y="14033610"/>
          <a:ext cx="889000" cy="4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142839</xdr:rowOff>
    </xdr:from>
    <xdr:to>
      <xdr:col>7</xdr:col>
      <xdr:colOff>203200</xdr:colOff>
      <xdr:row>82</xdr:row>
      <xdr:rowOff>72989</xdr:rowOff>
    </xdr:to>
    <xdr:sp macro="" textlink="">
      <xdr:nvSpPr>
        <xdr:cNvPr id="213" name="円/楕円 212"/>
        <xdr:cNvSpPr/>
      </xdr:nvSpPr>
      <xdr:spPr>
        <a:xfrm>
          <a:off x="4902200" y="140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159366</xdr:rowOff>
    </xdr:from>
    <xdr:ext cx="762000" cy="259045"/>
    <xdr:sp macro="" textlink="">
      <xdr:nvSpPr>
        <xdr:cNvPr id="214" name="人件費・物件費等の状況該当値テキスト"/>
        <xdr:cNvSpPr txBox="1"/>
      </xdr:nvSpPr>
      <xdr:spPr>
        <a:xfrm>
          <a:off x="5041900" y="1387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134,864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144014</xdr:rowOff>
    </xdr:from>
    <xdr:to>
      <xdr:col>6</xdr:col>
      <xdr:colOff>50800</xdr:colOff>
      <xdr:row>82</xdr:row>
      <xdr:rowOff>74164</xdr:rowOff>
    </xdr:to>
    <xdr:sp macro="" textlink="">
      <xdr:nvSpPr>
        <xdr:cNvPr id="215" name="円/楕円 214"/>
        <xdr:cNvSpPr/>
      </xdr:nvSpPr>
      <xdr:spPr>
        <a:xfrm>
          <a:off x="4064000" y="140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84341</xdr:rowOff>
    </xdr:from>
    <xdr:ext cx="736600" cy="259045"/>
    <xdr:sp macro="" textlink="">
      <xdr:nvSpPr>
        <xdr:cNvPr id="216" name="テキスト ボックス 215"/>
        <xdr:cNvSpPr txBox="1"/>
      </xdr:nvSpPr>
      <xdr:spPr>
        <a:xfrm>
          <a:off x="3733800" y="1380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75822</xdr:rowOff>
    </xdr:from>
    <xdr:to>
      <xdr:col>4</xdr:col>
      <xdr:colOff>533400</xdr:colOff>
      <xdr:row>82</xdr:row>
      <xdr:rowOff>5972</xdr:rowOff>
    </xdr:to>
    <xdr:sp macro="" textlink="">
      <xdr:nvSpPr>
        <xdr:cNvPr id="217" name="円/楕円 216"/>
        <xdr:cNvSpPr/>
      </xdr:nvSpPr>
      <xdr:spPr>
        <a:xfrm>
          <a:off x="3175000" y="139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16149</xdr:rowOff>
    </xdr:from>
    <xdr:ext cx="762000" cy="259045"/>
    <xdr:sp macro="" textlink="">
      <xdr:nvSpPr>
        <xdr:cNvPr id="218" name="テキスト ボックス 217"/>
        <xdr:cNvSpPr txBox="1"/>
      </xdr:nvSpPr>
      <xdr:spPr>
        <a:xfrm>
          <a:off x="2844800" y="137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95360</xdr:rowOff>
    </xdr:from>
    <xdr:to>
      <xdr:col>3</xdr:col>
      <xdr:colOff>330200</xdr:colOff>
      <xdr:row>82</xdr:row>
      <xdr:rowOff>25510</xdr:rowOff>
    </xdr:to>
    <xdr:sp macro="" textlink="">
      <xdr:nvSpPr>
        <xdr:cNvPr id="219" name="円/楕円 218"/>
        <xdr:cNvSpPr/>
      </xdr:nvSpPr>
      <xdr:spPr>
        <a:xfrm>
          <a:off x="2286000" y="139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35687</xdr:rowOff>
    </xdr:from>
    <xdr:ext cx="762000" cy="259045"/>
    <xdr:sp macro="" textlink="">
      <xdr:nvSpPr>
        <xdr:cNvPr id="220" name="テキスト ボックス 219"/>
        <xdr:cNvSpPr txBox="1"/>
      </xdr:nvSpPr>
      <xdr:spPr>
        <a:xfrm>
          <a:off x="1955800" y="1375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139116</xdr:rowOff>
    </xdr:from>
    <xdr:to>
      <xdr:col>2</xdr:col>
      <xdr:colOff>127000</xdr:colOff>
      <xdr:row>82</xdr:row>
      <xdr:rowOff>69266</xdr:rowOff>
    </xdr:to>
    <xdr:sp macro="" textlink="">
      <xdr:nvSpPr>
        <xdr:cNvPr id="221" name="円/楕円 220"/>
        <xdr:cNvSpPr/>
      </xdr:nvSpPr>
      <xdr:spPr>
        <a:xfrm>
          <a:off x="1397000" y="140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79443</xdr:rowOff>
    </xdr:from>
    <xdr:ext cx="762000" cy="259045"/>
    <xdr:sp macro="" textlink="">
      <xdr:nvSpPr>
        <xdr:cNvPr id="222" name="テキスト ボックス 221"/>
        <xdr:cNvSpPr txBox="1"/>
      </xdr:nvSpPr>
      <xdr:spPr>
        <a:xfrm>
          <a:off x="1066800" y="1379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ポイント上回りやや高い水準である。</a:t>
          </a:r>
          <a:endParaRPr lang="ja-JP" altLang="ja-JP">
            <a:effectLst/>
          </a:endParaRPr>
        </a:p>
        <a:p>
          <a:r>
            <a:rPr kumimoji="1" lang="ja-JP" altLang="ja-JP" sz="1100">
              <a:solidFill>
                <a:schemeClr val="dk1"/>
              </a:solidFill>
              <a:effectLst/>
              <a:latin typeface="+mn-lt"/>
              <a:ea typeface="+mn-ea"/>
              <a:cs typeface="+mn-cs"/>
            </a:rPr>
            <a:t>　直近</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年間で定年退職者が多いことから、年々低下してきたが、現行の給与体系は年功的な要素が強いため、今後は昇格運用基準の見直し等に取り組んでいく。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86</xdr:row>
      <xdr:rowOff>13123</xdr:rowOff>
    </xdr:to>
    <xdr:cxnSp macro="">
      <xdr:nvCxnSpPr>
        <xdr:cNvPr id="251" name="直線コネクタ 250"/>
        <xdr:cNvCxnSpPr/>
      </xdr:nvCxnSpPr>
      <xdr:spPr>
        <a:xfrm flipV="1">
          <a:off x="17018000" y="13985663"/>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156650</xdr:rowOff>
    </xdr:from>
    <xdr:ext cx="762000" cy="259045"/>
    <xdr:sp macro="" textlink="">
      <xdr:nvSpPr>
        <xdr:cNvPr id="252" name="給与水準   （国との比較）最小値テキスト"/>
        <xdr:cNvSpPr txBox="1"/>
      </xdr:nvSpPr>
      <xdr:spPr>
        <a:xfrm>
          <a:off x="17106900" y="147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13123</xdr:rowOff>
    </xdr:from>
    <xdr:to>
      <xdr:col>24</xdr:col>
      <xdr:colOff>647700</xdr:colOff>
      <xdr:row>86</xdr:row>
      <xdr:rowOff>13123</xdr:rowOff>
    </xdr:to>
    <xdr:cxnSp macro="">
      <xdr:nvCxnSpPr>
        <xdr:cNvPr id="253" name="直線コネクタ 252"/>
        <xdr:cNvCxnSpPr/>
      </xdr:nvCxnSpPr>
      <xdr:spPr>
        <a:xfrm>
          <a:off x="16929100" y="1475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4"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5" name="直線コネクタ 254"/>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82550</xdr:rowOff>
    </xdr:to>
    <xdr:cxnSp macro="">
      <xdr:nvCxnSpPr>
        <xdr:cNvPr id="256" name="直線コネクタ 255"/>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7"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8" name="フローチャート : 判断 257"/>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85</xdr:row>
      <xdr:rowOff>120227</xdr:rowOff>
    </xdr:to>
    <xdr:cxnSp macro="">
      <xdr:nvCxnSpPr>
        <xdr:cNvPr id="259" name="直線コネクタ 258"/>
        <xdr:cNvCxnSpPr/>
      </xdr:nvCxnSpPr>
      <xdr:spPr>
        <a:xfrm flipV="1">
          <a:off x="15290800" y="1448435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60" name="フローチャート : 判断 259"/>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61" name="テキスト ボックス 260"/>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5504</xdr:rowOff>
    </xdr:to>
    <xdr:cxnSp macro="">
      <xdr:nvCxnSpPr>
        <xdr:cNvPr id="262" name="直線コネクタ 261"/>
        <xdr:cNvCxnSpPr/>
      </xdr:nvCxnSpPr>
      <xdr:spPr>
        <a:xfrm flipV="1">
          <a:off x="14401800" y="1469347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3" name="フローチャート : 判断 262"/>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4" name="テキスト ボックス 263"/>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88477</xdr:rowOff>
    </xdr:from>
    <xdr:to>
      <xdr:col>21</xdr:col>
      <xdr:colOff>0</xdr:colOff>
      <xdr:row>89</xdr:row>
      <xdr:rowOff>5504</xdr:rowOff>
    </xdr:to>
    <xdr:cxnSp macro="">
      <xdr:nvCxnSpPr>
        <xdr:cNvPr id="265" name="直線コネクタ 264"/>
        <xdr:cNvCxnSpPr/>
      </xdr:nvCxnSpPr>
      <xdr:spPr>
        <a:xfrm>
          <a:off x="13512800" y="151760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6" name="フローチャート : 判断 265"/>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7" name="テキスト ボックス 266"/>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5" name="円/楕円 274"/>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3827</xdr:rowOff>
    </xdr:from>
    <xdr:ext cx="762000" cy="259045"/>
    <xdr:sp macro="" textlink="">
      <xdr:nvSpPr>
        <xdr:cNvPr id="276"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7" name="円/楕円 276"/>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8" name="テキスト ボックス 277"/>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9" name="円/楕円 278"/>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80" name="テキスト ボックス 279"/>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81" name="円/楕円 280"/>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82" name="テキスト ボックス 281"/>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3" name="円/楕円 282"/>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4" name="テキスト ボックス 283"/>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以前から、計画的な定員管理を行っているため、類似団体平均より</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前年度に退職者数が多かったことから、前年度と比較して</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ポイント下がっている。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今後も定員適正化計画に基づき、新規職員については退職者と同数を採用することなく、職員数並びに人件費の適正化に努める。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151130</xdr:rowOff>
    </xdr:from>
    <xdr:to>
      <xdr:col>24</xdr:col>
      <xdr:colOff>558800</xdr:colOff>
      <xdr:row>59</xdr:row>
      <xdr:rowOff>22769</xdr:rowOff>
    </xdr:to>
    <xdr:cxnSp macro="">
      <xdr:nvCxnSpPr>
        <xdr:cNvPr id="321" name="直線コネクタ 320"/>
        <xdr:cNvCxnSpPr/>
      </xdr:nvCxnSpPr>
      <xdr:spPr>
        <a:xfrm flipV="1">
          <a:off x="16179800" y="10095230"/>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21046</xdr:rowOff>
    </xdr:from>
    <xdr:to>
      <xdr:col>23</xdr:col>
      <xdr:colOff>406400</xdr:colOff>
      <xdr:row>59</xdr:row>
      <xdr:rowOff>22769</xdr:rowOff>
    </xdr:to>
    <xdr:cxnSp macro="">
      <xdr:nvCxnSpPr>
        <xdr:cNvPr id="324" name="直線コネクタ 323"/>
        <xdr:cNvCxnSpPr/>
      </xdr:nvCxnSpPr>
      <xdr:spPr>
        <a:xfrm>
          <a:off x="15290800" y="1013659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6" name="テキスト ボックス 325"/>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3810</xdr:rowOff>
    </xdr:from>
    <xdr:to>
      <xdr:col>22</xdr:col>
      <xdr:colOff>203200</xdr:colOff>
      <xdr:row>59</xdr:row>
      <xdr:rowOff>21046</xdr:rowOff>
    </xdr:to>
    <xdr:cxnSp macro="">
      <xdr:nvCxnSpPr>
        <xdr:cNvPr id="327" name="直線コネクタ 326"/>
        <xdr:cNvCxnSpPr/>
      </xdr:nvCxnSpPr>
      <xdr:spPr>
        <a:xfrm>
          <a:off x="14401800" y="1011936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29" name="テキスト ボックス 328"/>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3810</xdr:rowOff>
    </xdr:from>
    <xdr:to>
      <xdr:col>21</xdr:col>
      <xdr:colOff>0</xdr:colOff>
      <xdr:row>59</xdr:row>
      <xdr:rowOff>22769</xdr:rowOff>
    </xdr:to>
    <xdr:cxnSp macro="">
      <xdr:nvCxnSpPr>
        <xdr:cNvPr id="330" name="直線コネクタ 329"/>
        <xdr:cNvCxnSpPr/>
      </xdr:nvCxnSpPr>
      <xdr:spPr>
        <a:xfrm flipV="1">
          <a:off x="13512800" y="1011936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2" name="テキスト ボックス 331"/>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4" name="テキスト ボックス 333"/>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100330</xdr:rowOff>
    </xdr:from>
    <xdr:to>
      <xdr:col>24</xdr:col>
      <xdr:colOff>609600</xdr:colOff>
      <xdr:row>59</xdr:row>
      <xdr:rowOff>30480</xdr:rowOff>
    </xdr:to>
    <xdr:sp macro="" textlink="">
      <xdr:nvSpPr>
        <xdr:cNvPr id="340" name="円/楕円 339"/>
        <xdr:cNvSpPr/>
      </xdr:nvSpPr>
      <xdr:spPr>
        <a:xfrm>
          <a:off x="16967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21607</xdr:rowOff>
    </xdr:from>
    <xdr:ext cx="762000" cy="259045"/>
    <xdr:sp macro="" textlink="">
      <xdr:nvSpPr>
        <xdr:cNvPr id="341" name="定員管理の状況該当値テキスト"/>
        <xdr:cNvSpPr txBox="1"/>
      </xdr:nvSpPr>
      <xdr:spPr>
        <a:xfrm>
          <a:off x="17106900" y="99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143419</xdr:rowOff>
    </xdr:from>
    <xdr:to>
      <xdr:col>23</xdr:col>
      <xdr:colOff>457200</xdr:colOff>
      <xdr:row>59</xdr:row>
      <xdr:rowOff>73569</xdr:rowOff>
    </xdr:to>
    <xdr:sp macro="" textlink="">
      <xdr:nvSpPr>
        <xdr:cNvPr id="342" name="円/楕円 341"/>
        <xdr:cNvSpPr/>
      </xdr:nvSpPr>
      <xdr:spPr>
        <a:xfrm>
          <a:off x="16129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83746</xdr:rowOff>
    </xdr:from>
    <xdr:ext cx="736600" cy="259045"/>
    <xdr:sp macro="" textlink="">
      <xdr:nvSpPr>
        <xdr:cNvPr id="343" name="テキスト ボックス 342"/>
        <xdr:cNvSpPr txBox="1"/>
      </xdr:nvSpPr>
      <xdr:spPr>
        <a:xfrm>
          <a:off x="15798800" y="985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141696</xdr:rowOff>
    </xdr:from>
    <xdr:to>
      <xdr:col>22</xdr:col>
      <xdr:colOff>254000</xdr:colOff>
      <xdr:row>59</xdr:row>
      <xdr:rowOff>71846</xdr:rowOff>
    </xdr:to>
    <xdr:sp macro="" textlink="">
      <xdr:nvSpPr>
        <xdr:cNvPr id="344" name="円/楕円 343"/>
        <xdr:cNvSpPr/>
      </xdr:nvSpPr>
      <xdr:spPr>
        <a:xfrm>
          <a:off x="15240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82023</xdr:rowOff>
    </xdr:from>
    <xdr:ext cx="762000" cy="259045"/>
    <xdr:sp macro="" textlink="">
      <xdr:nvSpPr>
        <xdr:cNvPr id="345" name="テキスト ボックス 344"/>
        <xdr:cNvSpPr txBox="1"/>
      </xdr:nvSpPr>
      <xdr:spPr>
        <a:xfrm>
          <a:off x="14909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124460</xdr:rowOff>
    </xdr:from>
    <xdr:to>
      <xdr:col>21</xdr:col>
      <xdr:colOff>50800</xdr:colOff>
      <xdr:row>59</xdr:row>
      <xdr:rowOff>54610</xdr:rowOff>
    </xdr:to>
    <xdr:sp macro="" textlink="">
      <xdr:nvSpPr>
        <xdr:cNvPr id="346" name="円/楕円 345"/>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64787</xdr:rowOff>
    </xdr:from>
    <xdr:ext cx="762000" cy="259045"/>
    <xdr:sp macro="" textlink="">
      <xdr:nvSpPr>
        <xdr:cNvPr id="347" name="テキスト ボックス 346"/>
        <xdr:cNvSpPr txBox="1"/>
      </xdr:nvSpPr>
      <xdr:spPr>
        <a:xfrm>
          <a:off x="14020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143419</xdr:rowOff>
    </xdr:from>
    <xdr:to>
      <xdr:col>19</xdr:col>
      <xdr:colOff>533400</xdr:colOff>
      <xdr:row>59</xdr:row>
      <xdr:rowOff>73569</xdr:rowOff>
    </xdr:to>
    <xdr:sp macro="" textlink="">
      <xdr:nvSpPr>
        <xdr:cNvPr id="348" name="円/楕円 347"/>
        <xdr:cNvSpPr/>
      </xdr:nvSpPr>
      <xdr:spPr>
        <a:xfrm>
          <a:off x="13462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83746</xdr:rowOff>
    </xdr:from>
    <xdr:ext cx="762000" cy="259045"/>
    <xdr:sp macro="" textlink="">
      <xdr:nvSpPr>
        <xdr:cNvPr id="349" name="テキスト ボックス 348"/>
        <xdr:cNvSpPr txBox="1"/>
      </xdr:nvSpPr>
      <xdr:spPr>
        <a:xfrm>
          <a:off x="13131800" y="9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％減少しているものの、類似団体と比較すると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投資的事業について、</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に頼らない財源の模索をしていくとともに、市民のニーズを的確に反映した事業の選択を行っていく。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94343</xdr:rowOff>
    </xdr:from>
    <xdr:to>
      <xdr:col>24</xdr:col>
      <xdr:colOff>558800</xdr:colOff>
      <xdr:row>42</xdr:row>
      <xdr:rowOff>163285</xdr:rowOff>
    </xdr:to>
    <xdr:cxnSp macro="">
      <xdr:nvCxnSpPr>
        <xdr:cNvPr id="385" name="直線コネクタ 384"/>
        <xdr:cNvCxnSpPr/>
      </xdr:nvCxnSpPr>
      <xdr:spPr>
        <a:xfrm flipV="1">
          <a:off x="16179800" y="72952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6"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163285</xdr:rowOff>
    </xdr:from>
    <xdr:to>
      <xdr:col>23</xdr:col>
      <xdr:colOff>406400</xdr:colOff>
      <xdr:row>43</xdr:row>
      <xdr:rowOff>37798</xdr:rowOff>
    </xdr:to>
    <xdr:cxnSp macro="">
      <xdr:nvCxnSpPr>
        <xdr:cNvPr id="388" name="直線コネクタ 387"/>
        <xdr:cNvCxnSpPr/>
      </xdr:nvCxnSpPr>
      <xdr:spPr>
        <a:xfrm flipV="1">
          <a:off x="15290800" y="73641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6851</xdr:rowOff>
    </xdr:from>
    <xdr:ext cx="736600" cy="259045"/>
    <xdr:sp macro="" textlink="">
      <xdr:nvSpPr>
        <xdr:cNvPr id="390" name="テキスト ボックス 389"/>
        <xdr:cNvSpPr txBox="1"/>
      </xdr:nvSpPr>
      <xdr:spPr>
        <a:xfrm>
          <a:off x="15798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37798</xdr:rowOff>
    </xdr:from>
    <xdr:to>
      <xdr:col>22</xdr:col>
      <xdr:colOff>203200</xdr:colOff>
      <xdr:row>43</xdr:row>
      <xdr:rowOff>129722</xdr:rowOff>
    </xdr:to>
    <xdr:cxnSp macro="">
      <xdr:nvCxnSpPr>
        <xdr:cNvPr id="391" name="直線コネクタ 390"/>
        <xdr:cNvCxnSpPr/>
      </xdr:nvCxnSpPr>
      <xdr:spPr>
        <a:xfrm flipV="1">
          <a:off x="14401800" y="74101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129722</xdr:rowOff>
    </xdr:from>
    <xdr:to>
      <xdr:col>21</xdr:col>
      <xdr:colOff>0</xdr:colOff>
      <xdr:row>44</xdr:row>
      <xdr:rowOff>73176</xdr:rowOff>
    </xdr:to>
    <xdr:cxnSp macro="">
      <xdr:nvCxnSpPr>
        <xdr:cNvPr id="394" name="直線コネクタ 393"/>
        <xdr:cNvCxnSpPr/>
      </xdr:nvCxnSpPr>
      <xdr:spPr>
        <a:xfrm flipV="1">
          <a:off x="13512800" y="75020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398" name="テキスト ボックス 397"/>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43543</xdr:rowOff>
    </xdr:from>
    <xdr:to>
      <xdr:col>24</xdr:col>
      <xdr:colOff>609600</xdr:colOff>
      <xdr:row>42</xdr:row>
      <xdr:rowOff>145143</xdr:rowOff>
    </xdr:to>
    <xdr:sp macro="" textlink="">
      <xdr:nvSpPr>
        <xdr:cNvPr id="404" name="円/楕円 403"/>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15620</xdr:rowOff>
    </xdr:from>
    <xdr:ext cx="762000" cy="259045"/>
    <xdr:sp macro="" textlink="">
      <xdr:nvSpPr>
        <xdr:cNvPr id="405" name="公債費負担の状況該当値テキスト"/>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112485</xdr:rowOff>
    </xdr:from>
    <xdr:to>
      <xdr:col>23</xdr:col>
      <xdr:colOff>457200</xdr:colOff>
      <xdr:row>43</xdr:row>
      <xdr:rowOff>42635</xdr:rowOff>
    </xdr:to>
    <xdr:sp macro="" textlink="">
      <xdr:nvSpPr>
        <xdr:cNvPr id="406" name="円/楕円 405"/>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27412</xdr:rowOff>
    </xdr:from>
    <xdr:ext cx="736600" cy="259045"/>
    <xdr:sp macro="" textlink="">
      <xdr:nvSpPr>
        <xdr:cNvPr id="407" name="テキスト ボックス 406"/>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158448</xdr:rowOff>
    </xdr:from>
    <xdr:to>
      <xdr:col>22</xdr:col>
      <xdr:colOff>254000</xdr:colOff>
      <xdr:row>43</xdr:row>
      <xdr:rowOff>88598</xdr:rowOff>
    </xdr:to>
    <xdr:sp macro="" textlink="">
      <xdr:nvSpPr>
        <xdr:cNvPr id="408" name="円/楕円 407"/>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98775</xdr:rowOff>
    </xdr:from>
    <xdr:ext cx="762000" cy="259045"/>
    <xdr:sp macro="" textlink="">
      <xdr:nvSpPr>
        <xdr:cNvPr id="409" name="テキスト ボックス 408"/>
        <xdr:cNvSpPr txBox="1"/>
      </xdr:nvSpPr>
      <xdr:spPr>
        <a:xfrm>
          <a:off x="14909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78922</xdr:rowOff>
    </xdr:from>
    <xdr:to>
      <xdr:col>21</xdr:col>
      <xdr:colOff>50800</xdr:colOff>
      <xdr:row>44</xdr:row>
      <xdr:rowOff>9072</xdr:rowOff>
    </xdr:to>
    <xdr:sp macro="" textlink="">
      <xdr:nvSpPr>
        <xdr:cNvPr id="410" name="円/楕円 409"/>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19249</xdr:rowOff>
    </xdr:from>
    <xdr:ext cx="762000" cy="259045"/>
    <xdr:sp macro="" textlink="">
      <xdr:nvSpPr>
        <xdr:cNvPr id="411" name="テキスト ボックス 410"/>
        <xdr:cNvSpPr txBox="1"/>
      </xdr:nvSpPr>
      <xdr:spPr>
        <a:xfrm>
          <a:off x="14020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22376</xdr:rowOff>
    </xdr:from>
    <xdr:to>
      <xdr:col>19</xdr:col>
      <xdr:colOff>533400</xdr:colOff>
      <xdr:row>44</xdr:row>
      <xdr:rowOff>123976</xdr:rowOff>
    </xdr:to>
    <xdr:sp macro="" textlink="">
      <xdr:nvSpPr>
        <xdr:cNvPr id="412" name="円/楕円 411"/>
        <xdr:cNvSpPr/>
      </xdr:nvSpPr>
      <xdr:spPr>
        <a:xfrm>
          <a:off x="13462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134153</xdr:rowOff>
    </xdr:from>
    <xdr:ext cx="762000" cy="259045"/>
    <xdr:sp macro="" textlink="">
      <xdr:nvSpPr>
        <xdr:cNvPr id="413" name="テキスト ボックス 412"/>
        <xdr:cNvSpPr txBox="1"/>
      </xdr:nvSpPr>
      <xdr:spPr>
        <a:xfrm>
          <a:off x="13131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甘利小学校大規模改修事業等の</a:t>
          </a:r>
          <a:r>
            <a:rPr kumimoji="1" lang="ja-JP" altLang="ja-JP" sz="1100">
              <a:solidFill>
                <a:schemeClr val="dk1"/>
              </a:solidFill>
              <a:effectLst/>
              <a:latin typeface="+mn-lt"/>
              <a:ea typeface="+mn-ea"/>
              <a:cs typeface="+mn-cs"/>
            </a:rPr>
            <a:t>大規模</a:t>
          </a:r>
          <a:r>
            <a:rPr kumimoji="1" lang="ja-JP" altLang="en-US" sz="1100">
              <a:solidFill>
                <a:schemeClr val="dk1"/>
              </a:solidFill>
              <a:effectLst/>
              <a:latin typeface="+mn-lt"/>
              <a:ea typeface="+mn-ea"/>
              <a:cs typeface="+mn-cs"/>
            </a:rPr>
            <a:t>な投資的</a:t>
          </a:r>
          <a:r>
            <a:rPr kumimoji="1" lang="ja-JP" altLang="ja-JP" sz="1100">
              <a:solidFill>
                <a:schemeClr val="dk1"/>
              </a:solidFill>
              <a:effectLst/>
              <a:latin typeface="+mn-lt"/>
              <a:ea typeface="+mn-ea"/>
              <a:cs typeface="+mn-cs"/>
            </a:rPr>
            <a:t>事業の翌年度への繰越しに伴い、</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発行</a:t>
          </a:r>
          <a:r>
            <a:rPr kumimoji="1" lang="ja-JP" altLang="ja-JP" sz="1100">
              <a:solidFill>
                <a:schemeClr val="dk1"/>
              </a:solidFill>
              <a:effectLst/>
              <a:latin typeface="+mn-lt"/>
              <a:ea typeface="+mn-ea"/>
              <a:cs typeface="+mn-cs"/>
            </a:rPr>
            <a:t>額が抑えられたことと、地方消費税交付金等の増加により基金への積立金を増やすことが出来たため、充当可能基金額が増加し、前年度比で</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％減少しているが、類似団体と比較して</a:t>
          </a:r>
          <a:r>
            <a:rPr kumimoji="1" lang="en-US" altLang="ja-JP" sz="1100">
              <a:solidFill>
                <a:schemeClr val="dk1"/>
              </a:solidFill>
              <a:effectLst/>
              <a:latin typeface="+mn-lt"/>
              <a:ea typeface="+mn-ea"/>
              <a:cs typeface="+mn-cs"/>
            </a:rPr>
            <a:t>39.0</a:t>
          </a:r>
          <a:r>
            <a:rPr kumimoji="1" lang="ja-JP" altLang="ja-JP" sz="1100">
              <a:solidFill>
                <a:schemeClr val="dk1"/>
              </a:solidFill>
              <a:effectLst/>
              <a:latin typeface="+mn-lt"/>
              <a:ea typeface="+mn-ea"/>
              <a:cs typeface="+mn-cs"/>
            </a:rPr>
            <a:t>％上回る結果となった。</a:t>
          </a:r>
          <a:endParaRPr lang="ja-JP" altLang="ja-JP" sz="1400">
            <a:effectLst/>
          </a:endParaRPr>
        </a:p>
        <a:p>
          <a:r>
            <a:rPr kumimoji="1" lang="ja-JP" altLang="ja-JP" sz="1100">
              <a:solidFill>
                <a:schemeClr val="dk1"/>
              </a:solidFill>
              <a:effectLst/>
              <a:latin typeface="+mn-lt"/>
              <a:ea typeface="+mn-ea"/>
              <a:cs typeface="+mn-cs"/>
            </a:rPr>
            <a:t>　今後は、企業誘致による法人税の増収に努め、基金残高の減少に歯止めをかけるとともに、新規投資的事業については十分に精査し、地方債の発行</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33528</xdr:rowOff>
    </xdr:from>
    <xdr:to>
      <xdr:col>24</xdr:col>
      <xdr:colOff>558800</xdr:colOff>
      <xdr:row>17</xdr:row>
      <xdr:rowOff>157395</xdr:rowOff>
    </xdr:to>
    <xdr:cxnSp macro="">
      <xdr:nvCxnSpPr>
        <xdr:cNvPr id="447" name="直線コネクタ 446"/>
        <xdr:cNvCxnSpPr/>
      </xdr:nvCxnSpPr>
      <xdr:spPr>
        <a:xfrm flipV="1">
          <a:off x="16179800" y="2948178"/>
          <a:ext cx="8382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8"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108331</xdr:rowOff>
    </xdr:from>
    <xdr:to>
      <xdr:col>23</xdr:col>
      <xdr:colOff>406400</xdr:colOff>
      <xdr:row>17</xdr:row>
      <xdr:rowOff>157395</xdr:rowOff>
    </xdr:to>
    <xdr:cxnSp macro="">
      <xdr:nvCxnSpPr>
        <xdr:cNvPr id="450" name="直線コネクタ 449"/>
        <xdr:cNvCxnSpPr/>
      </xdr:nvCxnSpPr>
      <xdr:spPr>
        <a:xfrm>
          <a:off x="15290800" y="3022981"/>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45593</xdr:rowOff>
    </xdr:from>
    <xdr:to>
      <xdr:col>22</xdr:col>
      <xdr:colOff>203200</xdr:colOff>
      <xdr:row>17</xdr:row>
      <xdr:rowOff>108331</xdr:rowOff>
    </xdr:to>
    <xdr:cxnSp macro="">
      <xdr:nvCxnSpPr>
        <xdr:cNvPr id="453" name="直線コネクタ 452"/>
        <xdr:cNvCxnSpPr/>
      </xdr:nvCxnSpPr>
      <xdr:spPr>
        <a:xfrm>
          <a:off x="14401800" y="2960243"/>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5" name="テキスト ボックス 454"/>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10202</xdr:rowOff>
    </xdr:from>
    <xdr:to>
      <xdr:col>21</xdr:col>
      <xdr:colOff>0</xdr:colOff>
      <xdr:row>17</xdr:row>
      <xdr:rowOff>45593</xdr:rowOff>
    </xdr:to>
    <xdr:cxnSp macro="">
      <xdr:nvCxnSpPr>
        <xdr:cNvPr id="456" name="直線コネクタ 455"/>
        <xdr:cNvCxnSpPr/>
      </xdr:nvCxnSpPr>
      <xdr:spPr>
        <a:xfrm>
          <a:off x="13512800" y="2924852"/>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8" name="テキスト ボックス 457"/>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0" name="テキスト ボックス 459"/>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154178</xdr:rowOff>
    </xdr:from>
    <xdr:to>
      <xdr:col>24</xdr:col>
      <xdr:colOff>609600</xdr:colOff>
      <xdr:row>17</xdr:row>
      <xdr:rowOff>84328</xdr:rowOff>
    </xdr:to>
    <xdr:sp macro="" textlink="">
      <xdr:nvSpPr>
        <xdr:cNvPr id="466" name="円/楕円 465"/>
        <xdr:cNvSpPr/>
      </xdr:nvSpPr>
      <xdr:spPr>
        <a:xfrm>
          <a:off x="169672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126255</xdr:rowOff>
    </xdr:from>
    <xdr:ext cx="762000" cy="259045"/>
    <xdr:sp macro="" textlink="">
      <xdr:nvSpPr>
        <xdr:cNvPr id="467" name="将来負担の状況該当値テキスト"/>
        <xdr:cNvSpPr txBox="1"/>
      </xdr:nvSpPr>
      <xdr:spPr>
        <a:xfrm>
          <a:off x="17106900" y="28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106595</xdr:rowOff>
    </xdr:from>
    <xdr:to>
      <xdr:col>23</xdr:col>
      <xdr:colOff>457200</xdr:colOff>
      <xdr:row>18</xdr:row>
      <xdr:rowOff>36745</xdr:rowOff>
    </xdr:to>
    <xdr:sp macro="" textlink="">
      <xdr:nvSpPr>
        <xdr:cNvPr id="468" name="円/楕円 467"/>
        <xdr:cNvSpPr/>
      </xdr:nvSpPr>
      <xdr:spPr>
        <a:xfrm>
          <a:off x="16129000" y="30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21522</xdr:rowOff>
    </xdr:from>
    <xdr:ext cx="736600" cy="259045"/>
    <xdr:sp macro="" textlink="">
      <xdr:nvSpPr>
        <xdr:cNvPr id="469" name="テキスト ボックス 468"/>
        <xdr:cNvSpPr txBox="1"/>
      </xdr:nvSpPr>
      <xdr:spPr>
        <a:xfrm>
          <a:off x="15798800" y="310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57531</xdr:rowOff>
    </xdr:from>
    <xdr:to>
      <xdr:col>22</xdr:col>
      <xdr:colOff>254000</xdr:colOff>
      <xdr:row>17</xdr:row>
      <xdr:rowOff>159131</xdr:rowOff>
    </xdr:to>
    <xdr:sp macro="" textlink="">
      <xdr:nvSpPr>
        <xdr:cNvPr id="470" name="円/楕円 469"/>
        <xdr:cNvSpPr/>
      </xdr:nvSpPr>
      <xdr:spPr>
        <a:xfrm>
          <a:off x="15240000" y="29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143908</xdr:rowOff>
    </xdr:from>
    <xdr:ext cx="762000" cy="259045"/>
    <xdr:sp macro="" textlink="">
      <xdr:nvSpPr>
        <xdr:cNvPr id="471" name="テキスト ボックス 470"/>
        <xdr:cNvSpPr txBox="1"/>
      </xdr:nvSpPr>
      <xdr:spPr>
        <a:xfrm>
          <a:off x="14909800" y="305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166243</xdr:rowOff>
    </xdr:from>
    <xdr:to>
      <xdr:col>21</xdr:col>
      <xdr:colOff>50800</xdr:colOff>
      <xdr:row>17</xdr:row>
      <xdr:rowOff>96393</xdr:rowOff>
    </xdr:to>
    <xdr:sp macro="" textlink="">
      <xdr:nvSpPr>
        <xdr:cNvPr id="472" name="円/楕円 471"/>
        <xdr:cNvSpPr/>
      </xdr:nvSpPr>
      <xdr:spPr>
        <a:xfrm>
          <a:off x="14351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81170</xdr:rowOff>
    </xdr:from>
    <xdr:ext cx="762000" cy="259045"/>
    <xdr:sp macro="" textlink="">
      <xdr:nvSpPr>
        <xdr:cNvPr id="473" name="テキスト ボックス 472"/>
        <xdr:cNvSpPr txBox="1"/>
      </xdr:nvSpPr>
      <xdr:spPr>
        <a:xfrm>
          <a:off x="14020800" y="29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130852</xdr:rowOff>
    </xdr:from>
    <xdr:to>
      <xdr:col>19</xdr:col>
      <xdr:colOff>533400</xdr:colOff>
      <xdr:row>17</xdr:row>
      <xdr:rowOff>61002</xdr:rowOff>
    </xdr:to>
    <xdr:sp macro="" textlink="">
      <xdr:nvSpPr>
        <xdr:cNvPr id="474" name="円/楕円 473"/>
        <xdr:cNvSpPr/>
      </xdr:nvSpPr>
      <xdr:spPr>
        <a:xfrm>
          <a:off x="13462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71179</xdr:rowOff>
    </xdr:from>
    <xdr:ext cx="762000" cy="259045"/>
    <xdr:sp macro="" textlink="">
      <xdr:nvSpPr>
        <xdr:cNvPr id="475" name="テキスト ボックス 474"/>
        <xdr:cNvSpPr txBox="1"/>
      </xdr:nvSpPr>
      <xdr:spPr>
        <a:xfrm>
          <a:off x="13131800" y="264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30,568
30,126
143.69
13,066,931
12,678,059
317,029
8,194,567
16,740,363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類似団体と比較して職員数が少ないために類似団体平均を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前年度比では前年度より退職者が減少したことにより退職金が減少し、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％下がっている。</a:t>
          </a:r>
          <a:endParaRPr lang="ja-JP" altLang="ja-JP" sz="1400">
            <a:effectLst/>
          </a:endParaRPr>
        </a:p>
        <a:p>
          <a:r>
            <a:rPr kumimoji="1" lang="ja-JP" altLang="ja-JP" sz="1100">
              <a:solidFill>
                <a:schemeClr val="dk1"/>
              </a:solidFill>
              <a:effectLst/>
              <a:latin typeface="+mn-lt"/>
              <a:ea typeface="+mn-ea"/>
              <a:cs typeface="+mn-cs"/>
            </a:rPr>
            <a:t>　今後も定員適正化計画に基づく定員の適正化により人件費の抑制に努めていく。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158750</xdr:rowOff>
    </xdr:from>
    <xdr:to>
      <xdr:col>7</xdr:col>
      <xdr:colOff>15875</xdr:colOff>
      <xdr:row>34</xdr:row>
      <xdr:rowOff>139700</xdr:rowOff>
    </xdr:to>
    <xdr:cxnSp macro="">
      <xdr:nvCxnSpPr>
        <xdr:cNvPr id="66" name="直線コネクタ 65"/>
        <xdr:cNvCxnSpPr/>
      </xdr:nvCxnSpPr>
      <xdr:spPr>
        <a:xfrm flipV="1">
          <a:off x="3987800" y="5816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101600</xdr:rowOff>
    </xdr:from>
    <xdr:to>
      <xdr:col>5</xdr:col>
      <xdr:colOff>549275</xdr:colOff>
      <xdr:row>34</xdr:row>
      <xdr:rowOff>139700</xdr:rowOff>
    </xdr:to>
    <xdr:cxnSp macro="">
      <xdr:nvCxnSpPr>
        <xdr:cNvPr id="69" name="直線コネクタ 68"/>
        <xdr:cNvCxnSpPr/>
      </xdr:nvCxnSpPr>
      <xdr:spPr>
        <a:xfrm>
          <a:off x="3098800" y="593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158750</xdr:rowOff>
    </xdr:from>
    <xdr:to>
      <xdr:col>4</xdr:col>
      <xdr:colOff>346075</xdr:colOff>
      <xdr:row>34</xdr:row>
      <xdr:rowOff>101600</xdr:rowOff>
    </xdr:to>
    <xdr:cxnSp macro="">
      <xdr:nvCxnSpPr>
        <xdr:cNvPr id="72" name="直線コネクタ 71"/>
        <xdr:cNvCxnSpPr/>
      </xdr:nvCxnSpPr>
      <xdr:spPr>
        <a:xfrm>
          <a:off x="2209800" y="581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158750</xdr:rowOff>
    </xdr:from>
    <xdr:to>
      <xdr:col>3</xdr:col>
      <xdr:colOff>142875</xdr:colOff>
      <xdr:row>35</xdr:row>
      <xdr:rowOff>6350</xdr:rowOff>
    </xdr:to>
    <xdr:cxnSp macro="">
      <xdr:nvCxnSpPr>
        <xdr:cNvPr id="75" name="直線コネクタ 74"/>
        <xdr:cNvCxnSpPr/>
      </xdr:nvCxnSpPr>
      <xdr:spPr>
        <a:xfrm flipV="1">
          <a:off x="1320800" y="5816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107950</xdr:rowOff>
    </xdr:from>
    <xdr:to>
      <xdr:col>7</xdr:col>
      <xdr:colOff>66675</xdr:colOff>
      <xdr:row>34</xdr:row>
      <xdr:rowOff>38100</xdr:rowOff>
    </xdr:to>
    <xdr:sp macro="" textlink="">
      <xdr:nvSpPr>
        <xdr:cNvPr id="85" name="円/楕円 84"/>
        <xdr:cNvSpPr/>
      </xdr:nvSpPr>
      <xdr:spPr>
        <a:xfrm>
          <a:off x="47752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124477</xdr:rowOff>
    </xdr:from>
    <xdr:ext cx="762000" cy="259045"/>
    <xdr:sp macro="" textlink="">
      <xdr:nvSpPr>
        <xdr:cNvPr id="86" name="人件費該当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88900</xdr:rowOff>
    </xdr:from>
    <xdr:to>
      <xdr:col>5</xdr:col>
      <xdr:colOff>600075</xdr:colOff>
      <xdr:row>35</xdr:row>
      <xdr:rowOff>19050</xdr:rowOff>
    </xdr:to>
    <xdr:sp macro="" textlink="">
      <xdr:nvSpPr>
        <xdr:cNvPr id="87" name="円/楕円 86"/>
        <xdr:cNvSpPr/>
      </xdr:nvSpPr>
      <xdr:spPr>
        <a:xfrm>
          <a:off x="3937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29227</xdr:rowOff>
    </xdr:from>
    <xdr:ext cx="736600" cy="259045"/>
    <xdr:sp macro="" textlink="">
      <xdr:nvSpPr>
        <xdr:cNvPr id="88" name="テキスト ボックス 87"/>
        <xdr:cNvSpPr txBox="1"/>
      </xdr:nvSpPr>
      <xdr:spPr>
        <a:xfrm>
          <a:off x="3606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50800</xdr:rowOff>
    </xdr:from>
    <xdr:to>
      <xdr:col>4</xdr:col>
      <xdr:colOff>396875</xdr:colOff>
      <xdr:row>34</xdr:row>
      <xdr:rowOff>152400</xdr:rowOff>
    </xdr:to>
    <xdr:sp macro="" textlink="">
      <xdr:nvSpPr>
        <xdr:cNvPr id="89" name="円/楕円 88"/>
        <xdr:cNvSpPr/>
      </xdr:nvSpPr>
      <xdr:spPr>
        <a:xfrm>
          <a:off x="3048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162577</xdr:rowOff>
    </xdr:from>
    <xdr:ext cx="762000" cy="259045"/>
    <xdr:sp macro="" textlink="">
      <xdr:nvSpPr>
        <xdr:cNvPr id="90" name="テキスト ボックス 89"/>
        <xdr:cNvSpPr txBox="1"/>
      </xdr:nvSpPr>
      <xdr:spPr>
        <a:xfrm>
          <a:off x="2717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107950</xdr:rowOff>
    </xdr:from>
    <xdr:to>
      <xdr:col>3</xdr:col>
      <xdr:colOff>193675</xdr:colOff>
      <xdr:row>34</xdr:row>
      <xdr:rowOff>38100</xdr:rowOff>
    </xdr:to>
    <xdr:sp macro="" textlink="">
      <xdr:nvSpPr>
        <xdr:cNvPr id="91" name="円/楕円 90"/>
        <xdr:cNvSpPr/>
      </xdr:nvSpPr>
      <xdr:spPr>
        <a:xfrm>
          <a:off x="2159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48277</xdr:rowOff>
    </xdr:from>
    <xdr:ext cx="762000" cy="259045"/>
    <xdr:sp macro="" textlink="">
      <xdr:nvSpPr>
        <xdr:cNvPr id="92" name="テキスト ボックス 91"/>
        <xdr:cNvSpPr txBox="1"/>
      </xdr:nvSpPr>
      <xdr:spPr>
        <a:xfrm>
          <a:off x="1828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127000</xdr:rowOff>
    </xdr:from>
    <xdr:to>
      <xdr:col>1</xdr:col>
      <xdr:colOff>676275</xdr:colOff>
      <xdr:row>35</xdr:row>
      <xdr:rowOff>57150</xdr:rowOff>
    </xdr:to>
    <xdr:sp macro="" textlink="">
      <xdr:nvSpPr>
        <xdr:cNvPr id="93" name="円/楕円 92"/>
        <xdr:cNvSpPr/>
      </xdr:nvSpPr>
      <xdr:spPr>
        <a:xfrm>
          <a:off x="1270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67327</xdr:rowOff>
    </xdr:from>
    <xdr:ext cx="762000" cy="259045"/>
    <xdr:sp macro="" textlink="">
      <xdr:nvSpPr>
        <xdr:cNvPr id="94" name="テキスト ボックス 93"/>
        <xdr:cNvSpPr txBox="1"/>
      </xdr:nvSpPr>
      <xdr:spPr>
        <a:xfrm>
          <a:off x="939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前年度に基幹系情報システムの入替が終了したが、今年度は</a:t>
          </a:r>
          <a:r>
            <a:rPr kumimoji="1" lang="ja-JP" altLang="ja-JP" sz="1100">
              <a:solidFill>
                <a:schemeClr val="dk1"/>
              </a:solidFill>
              <a:effectLst/>
              <a:latin typeface="+mn-lt"/>
              <a:ea typeface="+mn-ea"/>
              <a:cs typeface="+mn-cs"/>
            </a:rPr>
            <a:t>社会保障・税番号制度に対応するためのシステム改修や、内部情報系システムの入替等</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の減少に留まった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市民交流センターや文化ホール等の施設が充実しており、それに係る指定管理委託料等の維持管理・運営経費が</a:t>
          </a:r>
          <a:r>
            <a:rPr kumimoji="1" lang="ja-JP" altLang="en-US" sz="1100">
              <a:solidFill>
                <a:schemeClr val="dk1"/>
              </a:solidFill>
              <a:effectLst/>
              <a:latin typeface="+mn-lt"/>
              <a:ea typeface="+mn-ea"/>
              <a:cs typeface="+mn-cs"/>
            </a:rPr>
            <a:t>多い</a:t>
          </a:r>
          <a:r>
            <a:rPr kumimoji="1" lang="ja-JP" altLang="ja-JP" sz="1100">
              <a:solidFill>
                <a:schemeClr val="dk1"/>
              </a:solidFill>
              <a:effectLst/>
              <a:latin typeface="+mn-lt"/>
              <a:ea typeface="+mn-ea"/>
              <a:cs typeface="+mn-cs"/>
            </a:rPr>
            <a:t>ため、類似団体平均と比較して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「行政経費のコスト縮減に向けた行動指針」に掲げたとおり、職員が高いコスト意識を持って経常的経費の節減・効率化により支出削減に努めていく。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107950</xdr:rowOff>
    </xdr:from>
    <xdr:to>
      <xdr:col>24</xdr:col>
      <xdr:colOff>31750</xdr:colOff>
      <xdr:row>19</xdr:row>
      <xdr:rowOff>158750</xdr:rowOff>
    </xdr:to>
    <xdr:cxnSp macro="">
      <xdr:nvCxnSpPr>
        <xdr:cNvPr id="127" name="直線コネクタ 126"/>
        <xdr:cNvCxnSpPr/>
      </xdr:nvCxnSpPr>
      <xdr:spPr>
        <a:xfrm flipV="1">
          <a:off x="15671800" y="336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31750</xdr:rowOff>
    </xdr:from>
    <xdr:to>
      <xdr:col>22</xdr:col>
      <xdr:colOff>565150</xdr:colOff>
      <xdr:row>19</xdr:row>
      <xdr:rowOff>158750</xdr:rowOff>
    </xdr:to>
    <xdr:cxnSp macro="">
      <xdr:nvCxnSpPr>
        <xdr:cNvPr id="130" name="直線コネクタ 129"/>
        <xdr:cNvCxnSpPr/>
      </xdr:nvCxnSpPr>
      <xdr:spPr>
        <a:xfrm>
          <a:off x="14782800" y="3289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31750</xdr:rowOff>
    </xdr:from>
    <xdr:to>
      <xdr:col>21</xdr:col>
      <xdr:colOff>361950</xdr:colOff>
      <xdr:row>19</xdr:row>
      <xdr:rowOff>158750</xdr:rowOff>
    </xdr:to>
    <xdr:cxnSp macro="">
      <xdr:nvCxnSpPr>
        <xdr:cNvPr id="133" name="直線コネクタ 132"/>
        <xdr:cNvCxnSpPr/>
      </xdr:nvCxnSpPr>
      <xdr:spPr>
        <a:xfrm flipV="1">
          <a:off x="13893800" y="3289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82550</xdr:rowOff>
    </xdr:from>
    <xdr:to>
      <xdr:col>20</xdr:col>
      <xdr:colOff>158750</xdr:colOff>
      <xdr:row>19</xdr:row>
      <xdr:rowOff>158750</xdr:rowOff>
    </xdr:to>
    <xdr:cxnSp macro="">
      <xdr:nvCxnSpPr>
        <xdr:cNvPr id="136" name="直線コネクタ 135"/>
        <xdr:cNvCxnSpPr/>
      </xdr:nvCxnSpPr>
      <xdr:spPr>
        <a:xfrm>
          <a:off x="13004800" y="334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6" name="円/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107950</xdr:rowOff>
    </xdr:from>
    <xdr:to>
      <xdr:col>22</xdr:col>
      <xdr:colOff>615950</xdr:colOff>
      <xdr:row>20</xdr:row>
      <xdr:rowOff>38100</xdr:rowOff>
    </xdr:to>
    <xdr:sp macro="" textlink="">
      <xdr:nvSpPr>
        <xdr:cNvPr id="148" name="円/楕円 147"/>
        <xdr:cNvSpPr/>
      </xdr:nvSpPr>
      <xdr:spPr>
        <a:xfrm>
          <a:off x="15621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22877</xdr:rowOff>
    </xdr:from>
    <xdr:ext cx="736600" cy="259045"/>
    <xdr:sp macro="" textlink="">
      <xdr:nvSpPr>
        <xdr:cNvPr id="149" name="テキスト ボックス 148"/>
        <xdr:cNvSpPr txBox="1"/>
      </xdr:nvSpPr>
      <xdr:spPr>
        <a:xfrm>
          <a:off x="15290800" y="345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152400</xdr:rowOff>
    </xdr:from>
    <xdr:to>
      <xdr:col>21</xdr:col>
      <xdr:colOff>412750</xdr:colOff>
      <xdr:row>19</xdr:row>
      <xdr:rowOff>82550</xdr:rowOff>
    </xdr:to>
    <xdr:sp macro="" textlink="">
      <xdr:nvSpPr>
        <xdr:cNvPr id="150" name="円/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107950</xdr:rowOff>
    </xdr:from>
    <xdr:to>
      <xdr:col>20</xdr:col>
      <xdr:colOff>209550</xdr:colOff>
      <xdr:row>20</xdr:row>
      <xdr:rowOff>38100</xdr:rowOff>
    </xdr:to>
    <xdr:sp macro="" textlink="">
      <xdr:nvSpPr>
        <xdr:cNvPr id="152" name="円/楕円 151"/>
        <xdr:cNvSpPr/>
      </xdr:nvSpPr>
      <xdr:spPr>
        <a:xfrm>
          <a:off x="13843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22877</xdr:rowOff>
    </xdr:from>
    <xdr:ext cx="762000" cy="259045"/>
    <xdr:sp macro="" textlink="">
      <xdr:nvSpPr>
        <xdr:cNvPr id="153" name="テキスト ボックス 152"/>
        <xdr:cNvSpPr txBox="1"/>
      </xdr:nvSpPr>
      <xdr:spPr>
        <a:xfrm>
          <a:off x="13512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31750</xdr:rowOff>
    </xdr:from>
    <xdr:to>
      <xdr:col>19</xdr:col>
      <xdr:colOff>6350</xdr:colOff>
      <xdr:row>19</xdr:row>
      <xdr:rowOff>133350</xdr:rowOff>
    </xdr:to>
    <xdr:sp macro="" textlink="">
      <xdr:nvSpPr>
        <xdr:cNvPr id="154" name="円/楕円 153"/>
        <xdr:cNvSpPr/>
      </xdr:nvSpPr>
      <xdr:spPr>
        <a:xfrm>
          <a:off x="12954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118127</xdr:rowOff>
    </xdr:from>
    <xdr:ext cx="762000" cy="259045"/>
    <xdr:sp macro="" textlink="">
      <xdr:nvSpPr>
        <xdr:cNvPr id="155" name="テキスト ボックス 154"/>
        <xdr:cNvSpPr txBox="1"/>
      </xdr:nvSpPr>
      <xdr:spPr>
        <a:xfrm>
          <a:off x="12623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前年度からほぼ横ばいであり、類似団体平均とほぼ同程度である。</a:t>
          </a:r>
          <a:endParaRPr lang="ja-JP" altLang="ja-JP" sz="1400">
            <a:effectLst/>
          </a:endParaRPr>
        </a:p>
        <a:p>
          <a:r>
            <a:rPr kumimoji="1" lang="ja-JP" altLang="ja-JP" sz="1100">
              <a:solidFill>
                <a:schemeClr val="dk1"/>
              </a:solidFill>
              <a:effectLst/>
              <a:latin typeface="+mn-lt"/>
              <a:ea typeface="+mn-ea"/>
              <a:cs typeface="+mn-cs"/>
            </a:rPr>
            <a:t>　特に障がい者や生活保護に関わる扶助費が増加傾向にあるため、資格審査の適正化により上昇傾向に歯止めをかけるよう努めていく。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45357</xdr:rowOff>
    </xdr:to>
    <xdr:cxnSp macro="">
      <xdr:nvCxnSpPr>
        <xdr:cNvPr id="190" name="直線コネクタ 189"/>
        <xdr:cNvCxnSpPr/>
      </xdr:nvCxnSpPr>
      <xdr:spPr>
        <a:xfrm>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110672</xdr:rowOff>
    </xdr:to>
    <xdr:cxnSp macro="">
      <xdr:nvCxnSpPr>
        <xdr:cNvPr id="193" name="直線コネクタ 192"/>
        <xdr:cNvCxnSpPr/>
      </xdr:nvCxnSpPr>
      <xdr:spPr>
        <a:xfrm flipV="1">
          <a:off x="3098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110672</xdr:rowOff>
    </xdr:to>
    <xdr:cxnSp macro="">
      <xdr:nvCxnSpPr>
        <xdr:cNvPr id="196" name="直線コネクタ 195"/>
        <xdr:cNvCxnSpPr/>
      </xdr:nvCxnSpPr>
      <xdr:spPr>
        <a:xfrm>
          <a:off x="2209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61685</xdr:rowOff>
    </xdr:to>
    <xdr:cxnSp macro="">
      <xdr:nvCxnSpPr>
        <xdr:cNvPr id="199" name="直線コネクタ 198"/>
        <xdr:cNvCxnSpPr/>
      </xdr:nvCxnSpPr>
      <xdr:spPr>
        <a:xfrm>
          <a:off x="1320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9" name="円/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0"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1" name="円/楕円 210"/>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12" name="テキスト ボックス 21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5" name="円/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6" name="テキスト ボックス 215"/>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その他に係る経常収支比率は、特別会計への繰出金である。</a:t>
          </a:r>
          <a:endParaRPr lang="ja-JP" altLang="ja-JP" sz="1400">
            <a:effectLst/>
          </a:endParaRPr>
        </a:p>
        <a:p>
          <a:pPr rtl="0"/>
          <a:r>
            <a:rPr lang="ja-JP" altLang="ja-JP" sz="1100">
              <a:solidFill>
                <a:schemeClr val="dk1"/>
              </a:solidFill>
              <a:effectLst/>
              <a:latin typeface="+mn-lt"/>
              <a:ea typeface="+mn-ea"/>
              <a:cs typeface="+mn-cs"/>
            </a:rPr>
            <a:t>　前年度と比較し</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ポイント増加しており、類似団体平均との比較では</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ポイント下回っている。今後も各種事業会計において、経費削減を図るとともに受益者負担金、独立採算制の原則により負担金や税収の適正化を図るなど一般会計の負担を軽減できるように努める。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56</xdr:row>
      <xdr:rowOff>76200</xdr:rowOff>
    </xdr:to>
    <xdr:cxnSp macro="">
      <xdr:nvCxnSpPr>
        <xdr:cNvPr id="251" name="直線コネクタ 250"/>
        <xdr:cNvCxnSpPr/>
      </xdr:nvCxnSpPr>
      <xdr:spPr>
        <a:xfrm>
          <a:off x="15671800" y="9499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158750</xdr:rowOff>
    </xdr:to>
    <xdr:cxnSp macro="">
      <xdr:nvCxnSpPr>
        <xdr:cNvPr id="254" name="直線コネクタ 253"/>
        <xdr:cNvCxnSpPr/>
      </xdr:nvCxnSpPr>
      <xdr:spPr>
        <a:xfrm flipV="1">
          <a:off x="14782800" y="949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158750</xdr:rowOff>
    </xdr:to>
    <xdr:cxnSp macro="">
      <xdr:nvCxnSpPr>
        <xdr:cNvPr id="257" name="直線コネクタ 256"/>
        <xdr:cNvCxnSpPr/>
      </xdr:nvCxnSpPr>
      <xdr:spPr>
        <a:xfrm>
          <a:off x="13893800" y="949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95250</xdr:rowOff>
    </xdr:to>
    <xdr:cxnSp macro="">
      <xdr:nvCxnSpPr>
        <xdr:cNvPr id="260" name="直線コネクタ 259"/>
        <xdr:cNvCxnSpPr/>
      </xdr:nvCxnSpPr>
      <xdr:spPr>
        <a:xfrm flipV="1">
          <a:off x="13004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70" name="円/楕円 269"/>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41927</xdr:rowOff>
    </xdr:from>
    <xdr:ext cx="762000" cy="259045"/>
    <xdr:sp macro="" textlink="">
      <xdr:nvSpPr>
        <xdr:cNvPr id="271"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2" name="円/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107950</xdr:rowOff>
    </xdr:from>
    <xdr:to>
      <xdr:col>21</xdr:col>
      <xdr:colOff>412750</xdr:colOff>
      <xdr:row>56</xdr:row>
      <xdr:rowOff>38100</xdr:rowOff>
    </xdr:to>
    <xdr:sp macro="" textlink="">
      <xdr:nvSpPr>
        <xdr:cNvPr id="274" name="円/楕円 273"/>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48277</xdr:rowOff>
    </xdr:from>
    <xdr:ext cx="762000" cy="259045"/>
    <xdr:sp macro="" textlink="">
      <xdr:nvSpPr>
        <xdr:cNvPr id="275" name="テキスト ボックス 274"/>
        <xdr:cNvSpPr txBox="1"/>
      </xdr:nvSpPr>
      <xdr:spPr>
        <a:xfrm>
          <a:off x="14401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6" name="円/楕円 275"/>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7" name="テキスト ボックス 276"/>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78" name="円/楕円 277"/>
        <xdr:cNvSpPr/>
      </xdr:nvSpPr>
      <xdr:spPr>
        <a:xfrm>
          <a:off x="12954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156227</xdr:rowOff>
    </xdr:from>
    <xdr:ext cx="762000" cy="259045"/>
    <xdr:sp macro="" textlink="">
      <xdr:nvSpPr>
        <xdr:cNvPr id="279" name="テキスト ボックス 278"/>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ポイント上回っているが、ごみ処理業務、消防業務等を一部事務組合で行っていることが要因として挙げられる。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今後も消防庁舎の建替えや新規ごみ処理施設建設に係る負担金の増加が見込まれる。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「韮崎市補助金等適正化基準」に基づき、市民や団体等に対する補助交付金について精査し、見直しや廃止も検討していく。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50800</xdr:rowOff>
    </xdr:from>
    <xdr:to>
      <xdr:col>24</xdr:col>
      <xdr:colOff>31750</xdr:colOff>
      <xdr:row>38</xdr:row>
      <xdr:rowOff>66040</xdr:rowOff>
    </xdr:to>
    <xdr:cxnSp macro="">
      <xdr:nvCxnSpPr>
        <xdr:cNvPr id="312" name="直線コネクタ 311"/>
        <xdr:cNvCxnSpPr/>
      </xdr:nvCxnSpPr>
      <xdr:spPr>
        <a:xfrm>
          <a:off x="15671800" y="6565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50800</xdr:rowOff>
    </xdr:from>
    <xdr:to>
      <xdr:col>22</xdr:col>
      <xdr:colOff>565150</xdr:colOff>
      <xdr:row>38</xdr:row>
      <xdr:rowOff>58420</xdr:rowOff>
    </xdr:to>
    <xdr:cxnSp macro="">
      <xdr:nvCxnSpPr>
        <xdr:cNvPr id="315" name="直線コネクタ 314"/>
        <xdr:cNvCxnSpPr/>
      </xdr:nvCxnSpPr>
      <xdr:spPr>
        <a:xfrm flipV="1">
          <a:off x="14782800" y="656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58420</xdr:rowOff>
    </xdr:to>
    <xdr:cxnSp macro="">
      <xdr:nvCxnSpPr>
        <xdr:cNvPr id="318" name="直線コネクタ 317"/>
        <xdr:cNvCxnSpPr/>
      </xdr:nvCxnSpPr>
      <xdr:spPr>
        <a:xfrm>
          <a:off x="13893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37</xdr:row>
      <xdr:rowOff>161290</xdr:rowOff>
    </xdr:to>
    <xdr:cxnSp macro="">
      <xdr:nvCxnSpPr>
        <xdr:cNvPr id="321" name="直線コネクタ 320"/>
        <xdr:cNvCxnSpPr/>
      </xdr:nvCxnSpPr>
      <xdr:spPr>
        <a:xfrm>
          <a:off x="13004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15240</xdr:rowOff>
    </xdr:from>
    <xdr:to>
      <xdr:col>24</xdr:col>
      <xdr:colOff>82550</xdr:colOff>
      <xdr:row>38</xdr:row>
      <xdr:rowOff>116840</xdr:rowOff>
    </xdr:to>
    <xdr:sp macro="" textlink="">
      <xdr:nvSpPr>
        <xdr:cNvPr id="331" name="円/楕円 330"/>
        <xdr:cNvSpPr/>
      </xdr:nvSpPr>
      <xdr:spPr>
        <a:xfrm>
          <a:off x="16459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158767</xdr:rowOff>
    </xdr:from>
    <xdr:ext cx="762000" cy="259045"/>
    <xdr:sp macro="" textlink="">
      <xdr:nvSpPr>
        <xdr:cNvPr id="332" name="補助費等該当値テキスト"/>
        <xdr:cNvSpPr txBox="1"/>
      </xdr:nvSpPr>
      <xdr:spPr>
        <a:xfrm>
          <a:off x="16598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0</xdr:rowOff>
    </xdr:from>
    <xdr:to>
      <xdr:col>22</xdr:col>
      <xdr:colOff>615950</xdr:colOff>
      <xdr:row>38</xdr:row>
      <xdr:rowOff>101600</xdr:rowOff>
    </xdr:to>
    <xdr:sp macro="" textlink="">
      <xdr:nvSpPr>
        <xdr:cNvPr id="333" name="円/楕円 332"/>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86377</xdr:rowOff>
    </xdr:from>
    <xdr:ext cx="736600" cy="259045"/>
    <xdr:sp macro="" textlink="">
      <xdr:nvSpPr>
        <xdr:cNvPr id="334" name="テキスト ボックス 333"/>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5" name="円/楕円 334"/>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6" name="テキスト ボックス 335"/>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7" name="円/楕円 336"/>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8" name="テキスト ボックス 337"/>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9" name="円/楕円 338"/>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40" name="テキスト ボックス 339"/>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ポイント減少しており、類似団体と比較して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年度に借入した約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億円の減収補填債の元金償還が始まったものの、減税</a:t>
          </a:r>
          <a:r>
            <a:rPr kumimoji="1" lang="ja-JP" altLang="en-US" sz="1100">
              <a:solidFill>
                <a:schemeClr val="dk1"/>
              </a:solidFill>
              <a:effectLst/>
              <a:latin typeface="+mn-lt"/>
              <a:ea typeface="+mn-ea"/>
              <a:cs typeface="+mn-cs"/>
            </a:rPr>
            <a:t>補填</a:t>
          </a:r>
          <a:r>
            <a:rPr kumimoji="1" lang="ja-JP" altLang="ja-JP" sz="1100">
              <a:solidFill>
                <a:schemeClr val="dk1"/>
              </a:solidFill>
              <a:effectLst/>
              <a:latin typeface="+mn-lt"/>
              <a:ea typeface="+mn-ea"/>
              <a:cs typeface="+mn-cs"/>
            </a:rPr>
            <a:t>債等の大口の償還が終了したことにより公債費が減少している。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甘利小学校大規模改修事業や保育園再編整備事業（第２園目）が控えている</a:t>
          </a:r>
          <a:r>
            <a:rPr kumimoji="1" lang="ja-JP" altLang="ja-JP" sz="1100">
              <a:solidFill>
                <a:schemeClr val="dk1"/>
              </a:solidFill>
              <a:effectLst/>
              <a:latin typeface="+mn-lt"/>
              <a:ea typeface="+mn-ea"/>
              <a:cs typeface="+mn-cs"/>
            </a:rPr>
            <a:t>ことから、新規投資的事業については改めて協議を重ね、事業の実施自体をよく検討し、実施する場合は市債以外の財源の確保に努めていく。</a:t>
          </a: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110998</xdr:rowOff>
    </xdr:to>
    <xdr:cxnSp macro="">
      <xdr:nvCxnSpPr>
        <xdr:cNvPr id="370" name="直線コネクタ 369"/>
        <xdr:cNvCxnSpPr/>
      </xdr:nvCxnSpPr>
      <xdr:spPr>
        <a:xfrm flipV="1">
          <a:off x="3987800" y="132852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152146</xdr:rowOff>
    </xdr:to>
    <xdr:cxnSp macro="">
      <xdr:nvCxnSpPr>
        <xdr:cNvPr id="373" name="直線コネクタ 372"/>
        <xdr:cNvCxnSpPr/>
      </xdr:nvCxnSpPr>
      <xdr:spPr>
        <a:xfrm flipV="1">
          <a:off x="3098800" y="13312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65278</xdr:rowOff>
    </xdr:from>
    <xdr:to>
      <xdr:col>4</xdr:col>
      <xdr:colOff>346075</xdr:colOff>
      <xdr:row>77</xdr:row>
      <xdr:rowOff>152146</xdr:rowOff>
    </xdr:to>
    <xdr:cxnSp macro="">
      <xdr:nvCxnSpPr>
        <xdr:cNvPr id="376" name="直線コネクタ 375"/>
        <xdr:cNvCxnSpPr/>
      </xdr:nvCxnSpPr>
      <xdr:spPr>
        <a:xfrm>
          <a:off x="2209800" y="132669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65278</xdr:rowOff>
    </xdr:to>
    <xdr:cxnSp macro="">
      <xdr:nvCxnSpPr>
        <xdr:cNvPr id="379" name="直線コネクタ 378"/>
        <xdr:cNvCxnSpPr/>
      </xdr:nvCxnSpPr>
      <xdr:spPr>
        <a:xfrm>
          <a:off x="1320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89" name="円/楕円 388"/>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49292</xdr:rowOff>
    </xdr:from>
    <xdr:ext cx="762000" cy="259045"/>
    <xdr:sp macro="" textlink="">
      <xdr:nvSpPr>
        <xdr:cNvPr id="390"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91" name="円/楕円 390"/>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525</xdr:rowOff>
    </xdr:from>
    <xdr:ext cx="736600" cy="259045"/>
    <xdr:sp macro="" textlink="">
      <xdr:nvSpPr>
        <xdr:cNvPr id="392" name="テキスト ボックス 391"/>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93" name="円/楕円 392"/>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94" name="テキスト ボックス 393"/>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95" name="円/楕円 394"/>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96" name="テキスト ボックス 395"/>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7" name="円/楕円 396"/>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98" name="テキスト ボックス 397"/>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公債費以外の経常収支比率は、前年度と変わらず横ばいとなっているが、前年度に引続いて類似団体平均を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ポイント上回る結果となった。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年度から大手企業主要部門が移転したことに伴い経常一般財源が減少しているが、対策として工業団地に優良企業の企業誘致を成立させており、今後も引き続き積極的な企業誘致を行っていく。</a:t>
          </a:r>
          <a:endParaRPr lang="ja-JP" altLang="ja-JP" sz="1400">
            <a:effectLst/>
          </a:endParaRPr>
        </a:p>
        <a:p>
          <a:r>
            <a:rPr kumimoji="1" lang="ja-JP" altLang="ja-JP" sz="1100">
              <a:solidFill>
                <a:schemeClr val="dk1"/>
              </a:solidFill>
              <a:effectLst/>
              <a:latin typeface="+mn-lt"/>
              <a:ea typeface="+mn-ea"/>
              <a:cs typeface="+mn-cs"/>
            </a:rPr>
            <a:t>　また、行財政改革を推進し、経費の削減や税の徴収強化により自主財源の確保にも努めていく。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64136</xdr:rowOff>
    </xdr:from>
    <xdr:to>
      <xdr:col>24</xdr:col>
      <xdr:colOff>31750</xdr:colOff>
      <xdr:row>78</xdr:row>
      <xdr:rowOff>69850</xdr:rowOff>
    </xdr:to>
    <xdr:cxnSp macro="">
      <xdr:nvCxnSpPr>
        <xdr:cNvPr id="427" name="直線コネクタ 426"/>
        <xdr:cNvCxnSpPr/>
      </xdr:nvCxnSpPr>
      <xdr:spPr>
        <a:xfrm>
          <a:off x="15671800" y="134372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64136</xdr:rowOff>
    </xdr:from>
    <xdr:to>
      <xdr:col>22</xdr:col>
      <xdr:colOff>565150</xdr:colOff>
      <xdr:row>78</xdr:row>
      <xdr:rowOff>64136</xdr:rowOff>
    </xdr:to>
    <xdr:cxnSp macro="">
      <xdr:nvCxnSpPr>
        <xdr:cNvPr id="430" name="直線コネクタ 429"/>
        <xdr:cNvCxnSpPr/>
      </xdr:nvCxnSpPr>
      <xdr:spPr>
        <a:xfrm>
          <a:off x="14782800" y="13437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132714</xdr:rowOff>
    </xdr:from>
    <xdr:to>
      <xdr:col>21</xdr:col>
      <xdr:colOff>361950</xdr:colOff>
      <xdr:row>78</xdr:row>
      <xdr:rowOff>64136</xdr:rowOff>
    </xdr:to>
    <xdr:cxnSp macro="">
      <xdr:nvCxnSpPr>
        <xdr:cNvPr id="433" name="直線コネクタ 432"/>
        <xdr:cNvCxnSpPr/>
      </xdr:nvCxnSpPr>
      <xdr:spPr>
        <a:xfrm>
          <a:off x="13893800" y="1333436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132714</xdr:rowOff>
    </xdr:from>
    <xdr:to>
      <xdr:col>20</xdr:col>
      <xdr:colOff>158750</xdr:colOff>
      <xdr:row>77</xdr:row>
      <xdr:rowOff>138430</xdr:rowOff>
    </xdr:to>
    <xdr:cxnSp macro="">
      <xdr:nvCxnSpPr>
        <xdr:cNvPr id="436" name="直線コネクタ 435"/>
        <xdr:cNvCxnSpPr/>
      </xdr:nvCxnSpPr>
      <xdr:spPr>
        <a:xfrm flipV="1">
          <a:off x="13004800" y="133343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46" name="円/楕円 445"/>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162577</xdr:rowOff>
    </xdr:from>
    <xdr:ext cx="762000" cy="259045"/>
    <xdr:sp macro="" textlink="">
      <xdr:nvSpPr>
        <xdr:cNvPr id="447"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13336</xdr:rowOff>
    </xdr:from>
    <xdr:to>
      <xdr:col>22</xdr:col>
      <xdr:colOff>615950</xdr:colOff>
      <xdr:row>78</xdr:row>
      <xdr:rowOff>114936</xdr:rowOff>
    </xdr:to>
    <xdr:sp macro="" textlink="">
      <xdr:nvSpPr>
        <xdr:cNvPr id="448" name="円/楕円 447"/>
        <xdr:cNvSpPr/>
      </xdr:nvSpPr>
      <xdr:spPr>
        <a:xfrm>
          <a:off x="15621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99713</xdr:rowOff>
    </xdr:from>
    <xdr:ext cx="736600" cy="259045"/>
    <xdr:sp macro="" textlink="">
      <xdr:nvSpPr>
        <xdr:cNvPr id="449" name="テキスト ボックス 448"/>
        <xdr:cNvSpPr txBox="1"/>
      </xdr:nvSpPr>
      <xdr:spPr>
        <a:xfrm>
          <a:off x="15290800" y="134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13336</xdr:rowOff>
    </xdr:from>
    <xdr:to>
      <xdr:col>21</xdr:col>
      <xdr:colOff>412750</xdr:colOff>
      <xdr:row>78</xdr:row>
      <xdr:rowOff>114936</xdr:rowOff>
    </xdr:to>
    <xdr:sp macro="" textlink="">
      <xdr:nvSpPr>
        <xdr:cNvPr id="450" name="円/楕円 449"/>
        <xdr:cNvSpPr/>
      </xdr:nvSpPr>
      <xdr:spPr>
        <a:xfrm>
          <a:off x="14732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99713</xdr:rowOff>
    </xdr:from>
    <xdr:ext cx="762000" cy="259045"/>
    <xdr:sp macro="" textlink="">
      <xdr:nvSpPr>
        <xdr:cNvPr id="451" name="テキスト ボックス 450"/>
        <xdr:cNvSpPr txBox="1"/>
      </xdr:nvSpPr>
      <xdr:spPr>
        <a:xfrm>
          <a:off x="14401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81914</xdr:rowOff>
    </xdr:from>
    <xdr:to>
      <xdr:col>20</xdr:col>
      <xdr:colOff>209550</xdr:colOff>
      <xdr:row>78</xdr:row>
      <xdr:rowOff>12064</xdr:rowOff>
    </xdr:to>
    <xdr:sp macro="" textlink="">
      <xdr:nvSpPr>
        <xdr:cNvPr id="452" name="円/楕円 451"/>
        <xdr:cNvSpPr/>
      </xdr:nvSpPr>
      <xdr:spPr>
        <a:xfrm>
          <a:off x="13843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168291</xdr:rowOff>
    </xdr:from>
    <xdr:ext cx="762000" cy="259045"/>
    <xdr:sp macro="" textlink="">
      <xdr:nvSpPr>
        <xdr:cNvPr id="453" name="テキスト ボックス 452"/>
        <xdr:cNvSpPr txBox="1"/>
      </xdr:nvSpPr>
      <xdr:spPr>
        <a:xfrm>
          <a:off x="13512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4" name="円/楕円 453"/>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5" name="テキスト ボックス 454"/>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山梨県韮崎市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98256</xdr:rowOff>
    </xdr:from>
    <xdr:to>
      <xdr:col>4</xdr:col>
      <xdr:colOff>1117600</xdr:colOff>
      <xdr:row>18</xdr:row>
      <xdr:rowOff>132955</xdr:rowOff>
    </xdr:to>
    <xdr:cxnSp macro="">
      <xdr:nvCxnSpPr>
        <xdr:cNvPr id="52" name="直線コネクタ 51"/>
        <xdr:cNvCxnSpPr/>
      </xdr:nvCxnSpPr>
      <xdr:spPr bwMode="auto">
        <a:xfrm>
          <a:off x="5003800" y="3231981"/>
          <a:ext cx="647700" cy="34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98256</xdr:rowOff>
    </xdr:from>
    <xdr:to>
      <xdr:col>4</xdr:col>
      <xdr:colOff>469900</xdr:colOff>
      <xdr:row>18</xdr:row>
      <xdr:rowOff>162738</xdr:rowOff>
    </xdr:to>
    <xdr:cxnSp macro="">
      <xdr:nvCxnSpPr>
        <xdr:cNvPr id="55" name="直線コネクタ 54"/>
        <xdr:cNvCxnSpPr/>
      </xdr:nvCxnSpPr>
      <xdr:spPr bwMode="auto">
        <a:xfrm flipV="1">
          <a:off x="4305300" y="3231981"/>
          <a:ext cx="698500" cy="64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132824</xdr:rowOff>
    </xdr:from>
    <xdr:to>
      <xdr:col>3</xdr:col>
      <xdr:colOff>904875</xdr:colOff>
      <xdr:row>18</xdr:row>
      <xdr:rowOff>162738</xdr:rowOff>
    </xdr:to>
    <xdr:cxnSp macro="">
      <xdr:nvCxnSpPr>
        <xdr:cNvPr id="58" name="直線コネクタ 57"/>
        <xdr:cNvCxnSpPr/>
      </xdr:nvCxnSpPr>
      <xdr:spPr bwMode="auto">
        <a:xfrm>
          <a:off x="3606800" y="3266549"/>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76605</xdr:rowOff>
    </xdr:from>
    <xdr:to>
      <xdr:col>3</xdr:col>
      <xdr:colOff>206375</xdr:colOff>
      <xdr:row>18</xdr:row>
      <xdr:rowOff>132824</xdr:rowOff>
    </xdr:to>
    <xdr:cxnSp macro="">
      <xdr:nvCxnSpPr>
        <xdr:cNvPr id="61" name="直線コネクタ 60"/>
        <xdr:cNvCxnSpPr/>
      </xdr:nvCxnSpPr>
      <xdr:spPr bwMode="auto">
        <a:xfrm>
          <a:off x="2908300" y="3210330"/>
          <a:ext cx="698500" cy="56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82154</xdr:rowOff>
    </xdr:from>
    <xdr:to>
      <xdr:col>5</xdr:col>
      <xdr:colOff>34925</xdr:colOff>
      <xdr:row>19</xdr:row>
      <xdr:rowOff>12305</xdr:rowOff>
    </xdr:to>
    <xdr:sp macro="" textlink="">
      <xdr:nvSpPr>
        <xdr:cNvPr id="71" name="円/楕円 70"/>
        <xdr:cNvSpPr/>
      </xdr:nvSpPr>
      <xdr:spPr bwMode="auto">
        <a:xfrm>
          <a:off x="5600700" y="321587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54232</xdr:rowOff>
    </xdr:from>
    <xdr:ext cx="762000" cy="259045"/>
    <xdr:sp macro="" textlink="">
      <xdr:nvSpPr>
        <xdr:cNvPr id="72" name="人口1人当たり決算額の推移該当値テキスト130"/>
        <xdr:cNvSpPr txBox="1"/>
      </xdr:nvSpPr>
      <xdr:spPr>
        <a:xfrm>
          <a:off x="5740400" y="3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47456</xdr:rowOff>
    </xdr:from>
    <xdr:to>
      <xdr:col>4</xdr:col>
      <xdr:colOff>520700</xdr:colOff>
      <xdr:row>18</xdr:row>
      <xdr:rowOff>149056</xdr:rowOff>
    </xdr:to>
    <xdr:sp macro="" textlink="">
      <xdr:nvSpPr>
        <xdr:cNvPr id="73" name="円/楕円 72"/>
        <xdr:cNvSpPr/>
      </xdr:nvSpPr>
      <xdr:spPr bwMode="auto">
        <a:xfrm>
          <a:off x="4953000" y="318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133833</xdr:rowOff>
    </xdr:from>
    <xdr:ext cx="736600" cy="259045"/>
    <xdr:sp macro="" textlink="">
      <xdr:nvSpPr>
        <xdr:cNvPr id="74" name="テキスト ボックス 73"/>
        <xdr:cNvSpPr txBox="1"/>
      </xdr:nvSpPr>
      <xdr:spPr>
        <a:xfrm>
          <a:off x="4622800" y="3267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83,177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111938</xdr:rowOff>
    </xdr:from>
    <xdr:to>
      <xdr:col>3</xdr:col>
      <xdr:colOff>955675</xdr:colOff>
      <xdr:row>19</xdr:row>
      <xdr:rowOff>42088</xdr:rowOff>
    </xdr:to>
    <xdr:sp macro="" textlink="">
      <xdr:nvSpPr>
        <xdr:cNvPr id="75" name="円/楕円 74"/>
        <xdr:cNvSpPr/>
      </xdr:nvSpPr>
      <xdr:spPr bwMode="auto">
        <a:xfrm>
          <a:off x="4254500" y="324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26865</xdr:rowOff>
    </xdr:from>
    <xdr:ext cx="762000" cy="259045"/>
    <xdr:sp macro="" textlink="">
      <xdr:nvSpPr>
        <xdr:cNvPr id="76" name="テキスト ボックス 75"/>
        <xdr:cNvSpPr txBox="1"/>
      </xdr:nvSpPr>
      <xdr:spPr>
        <a:xfrm>
          <a:off x="3924300" y="33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79,228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82024</xdr:rowOff>
    </xdr:from>
    <xdr:to>
      <xdr:col>3</xdr:col>
      <xdr:colOff>257175</xdr:colOff>
      <xdr:row>19</xdr:row>
      <xdr:rowOff>12174</xdr:rowOff>
    </xdr:to>
    <xdr:sp macro="" textlink="">
      <xdr:nvSpPr>
        <xdr:cNvPr id="77" name="円/楕円 76"/>
        <xdr:cNvSpPr/>
      </xdr:nvSpPr>
      <xdr:spPr bwMode="auto">
        <a:xfrm>
          <a:off x="3556000" y="3215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168401</xdr:rowOff>
    </xdr:from>
    <xdr:ext cx="762000" cy="259045"/>
    <xdr:sp macro="" textlink="">
      <xdr:nvSpPr>
        <xdr:cNvPr id="78" name="テキスト ボックス 77"/>
        <xdr:cNvSpPr txBox="1"/>
      </xdr:nvSpPr>
      <xdr:spPr>
        <a:xfrm>
          <a:off x="3225800" y="330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25805</xdr:rowOff>
    </xdr:from>
    <xdr:to>
      <xdr:col>2</xdr:col>
      <xdr:colOff>692150</xdr:colOff>
      <xdr:row>18</xdr:row>
      <xdr:rowOff>127405</xdr:rowOff>
    </xdr:to>
    <xdr:sp macro="" textlink="">
      <xdr:nvSpPr>
        <xdr:cNvPr id="79" name="円/楕円 78"/>
        <xdr:cNvSpPr/>
      </xdr:nvSpPr>
      <xdr:spPr bwMode="auto">
        <a:xfrm>
          <a:off x="2857500" y="315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112182</xdr:rowOff>
    </xdr:from>
    <xdr:ext cx="762000" cy="259045"/>
    <xdr:sp macro="" textlink="">
      <xdr:nvSpPr>
        <xdr:cNvPr id="80" name="テキスト ボックス 79"/>
        <xdr:cNvSpPr txBox="1"/>
      </xdr:nvSpPr>
      <xdr:spPr>
        <a:xfrm>
          <a:off x="2527300" y="324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292278</xdr:rowOff>
    </xdr:from>
    <xdr:to>
      <xdr:col>4</xdr:col>
      <xdr:colOff>1117600</xdr:colOff>
      <xdr:row>35</xdr:row>
      <xdr:rowOff>326470</xdr:rowOff>
    </xdr:to>
    <xdr:cxnSp macro="">
      <xdr:nvCxnSpPr>
        <xdr:cNvPr id="116" name="直線コネクタ 115"/>
        <xdr:cNvCxnSpPr/>
      </xdr:nvCxnSpPr>
      <xdr:spPr bwMode="auto">
        <a:xfrm>
          <a:off x="5003800" y="6902628"/>
          <a:ext cx="6477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238492</xdr:rowOff>
    </xdr:from>
    <xdr:to>
      <xdr:col>4</xdr:col>
      <xdr:colOff>469900</xdr:colOff>
      <xdr:row>35</xdr:row>
      <xdr:rowOff>292278</xdr:rowOff>
    </xdr:to>
    <xdr:cxnSp macro="">
      <xdr:nvCxnSpPr>
        <xdr:cNvPr id="119" name="直線コネクタ 118"/>
        <xdr:cNvCxnSpPr/>
      </xdr:nvCxnSpPr>
      <xdr:spPr bwMode="auto">
        <a:xfrm>
          <a:off x="4305300" y="6848842"/>
          <a:ext cx="698500" cy="53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174908</xdr:rowOff>
    </xdr:from>
    <xdr:to>
      <xdr:col>3</xdr:col>
      <xdr:colOff>904875</xdr:colOff>
      <xdr:row>35</xdr:row>
      <xdr:rowOff>238492</xdr:rowOff>
    </xdr:to>
    <xdr:cxnSp macro="">
      <xdr:nvCxnSpPr>
        <xdr:cNvPr id="122" name="直線コネクタ 121"/>
        <xdr:cNvCxnSpPr/>
      </xdr:nvCxnSpPr>
      <xdr:spPr bwMode="auto">
        <a:xfrm>
          <a:off x="3606800" y="6785258"/>
          <a:ext cx="698500" cy="6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164523</xdr:rowOff>
    </xdr:from>
    <xdr:to>
      <xdr:col>3</xdr:col>
      <xdr:colOff>206375</xdr:colOff>
      <xdr:row>35</xdr:row>
      <xdr:rowOff>174908</xdr:rowOff>
    </xdr:to>
    <xdr:cxnSp macro="">
      <xdr:nvCxnSpPr>
        <xdr:cNvPr id="125" name="直線コネクタ 124"/>
        <xdr:cNvCxnSpPr/>
      </xdr:nvCxnSpPr>
      <xdr:spPr bwMode="auto">
        <a:xfrm>
          <a:off x="2908300" y="6774873"/>
          <a:ext cx="698500" cy="1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275670</xdr:rowOff>
    </xdr:from>
    <xdr:to>
      <xdr:col>5</xdr:col>
      <xdr:colOff>34925</xdr:colOff>
      <xdr:row>36</xdr:row>
      <xdr:rowOff>34370</xdr:rowOff>
    </xdr:to>
    <xdr:sp macro="" textlink="">
      <xdr:nvSpPr>
        <xdr:cNvPr id="135" name="円/楕円 134"/>
        <xdr:cNvSpPr/>
      </xdr:nvSpPr>
      <xdr:spPr bwMode="auto">
        <a:xfrm>
          <a:off x="5600700" y="6886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247747</xdr:rowOff>
    </xdr:from>
    <xdr:ext cx="762000" cy="259045"/>
    <xdr:sp macro="" textlink="">
      <xdr:nvSpPr>
        <xdr:cNvPr id="136" name="人口1人当たり決算額の推移該当値テキスト445"/>
        <xdr:cNvSpPr txBox="1"/>
      </xdr:nvSpPr>
      <xdr:spPr>
        <a:xfrm>
          <a:off x="5740400" y="685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241478</xdr:rowOff>
    </xdr:from>
    <xdr:to>
      <xdr:col>4</xdr:col>
      <xdr:colOff>520700</xdr:colOff>
      <xdr:row>36</xdr:row>
      <xdr:rowOff>178</xdr:rowOff>
    </xdr:to>
    <xdr:sp macro="" textlink="">
      <xdr:nvSpPr>
        <xdr:cNvPr id="137" name="円/楕円 136"/>
        <xdr:cNvSpPr/>
      </xdr:nvSpPr>
      <xdr:spPr bwMode="auto">
        <a:xfrm>
          <a:off x="4953000" y="685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327855</xdr:rowOff>
    </xdr:from>
    <xdr:ext cx="736600" cy="259045"/>
    <xdr:sp macro="" textlink="">
      <xdr:nvSpPr>
        <xdr:cNvPr id="138" name="テキスト ボックス 137"/>
        <xdr:cNvSpPr txBox="1"/>
      </xdr:nvSpPr>
      <xdr:spPr>
        <a:xfrm>
          <a:off x="4622800" y="69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187692</xdr:rowOff>
    </xdr:from>
    <xdr:to>
      <xdr:col>3</xdr:col>
      <xdr:colOff>955675</xdr:colOff>
      <xdr:row>35</xdr:row>
      <xdr:rowOff>289292</xdr:rowOff>
    </xdr:to>
    <xdr:sp macro="" textlink="">
      <xdr:nvSpPr>
        <xdr:cNvPr id="139" name="円/楕円 138"/>
        <xdr:cNvSpPr/>
      </xdr:nvSpPr>
      <xdr:spPr bwMode="auto">
        <a:xfrm>
          <a:off x="4254500" y="679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274069</xdr:rowOff>
    </xdr:from>
    <xdr:ext cx="762000" cy="259045"/>
    <xdr:sp macro="" textlink="">
      <xdr:nvSpPr>
        <xdr:cNvPr id="140" name="テキスト ボックス 139"/>
        <xdr:cNvSpPr txBox="1"/>
      </xdr:nvSpPr>
      <xdr:spPr>
        <a:xfrm>
          <a:off x="3924300" y="688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124108</xdr:rowOff>
    </xdr:from>
    <xdr:to>
      <xdr:col>3</xdr:col>
      <xdr:colOff>257175</xdr:colOff>
      <xdr:row>35</xdr:row>
      <xdr:rowOff>225708</xdr:rowOff>
    </xdr:to>
    <xdr:sp macro="" textlink="">
      <xdr:nvSpPr>
        <xdr:cNvPr id="141" name="円/楕円 140"/>
        <xdr:cNvSpPr/>
      </xdr:nvSpPr>
      <xdr:spPr bwMode="auto">
        <a:xfrm>
          <a:off x="3556000" y="673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210485</xdr:rowOff>
    </xdr:from>
    <xdr:ext cx="762000" cy="259045"/>
    <xdr:sp macro="" textlink="">
      <xdr:nvSpPr>
        <xdr:cNvPr id="142" name="テキスト ボックス 141"/>
        <xdr:cNvSpPr txBox="1"/>
      </xdr:nvSpPr>
      <xdr:spPr>
        <a:xfrm>
          <a:off x="3225800" y="682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113723</xdr:rowOff>
    </xdr:from>
    <xdr:to>
      <xdr:col>2</xdr:col>
      <xdr:colOff>692150</xdr:colOff>
      <xdr:row>35</xdr:row>
      <xdr:rowOff>215323</xdr:rowOff>
    </xdr:to>
    <xdr:sp macro="" textlink="">
      <xdr:nvSpPr>
        <xdr:cNvPr id="143" name="円/楕円 142"/>
        <xdr:cNvSpPr/>
      </xdr:nvSpPr>
      <xdr:spPr bwMode="auto">
        <a:xfrm>
          <a:off x="2857500" y="672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200100</xdr:rowOff>
    </xdr:from>
    <xdr:ext cx="762000" cy="259045"/>
    <xdr:sp macro="" textlink="">
      <xdr:nvSpPr>
        <xdr:cNvPr id="144" name="テキスト ボックス 143"/>
        <xdr:cNvSpPr txBox="1"/>
      </xdr:nvSpPr>
      <xdr:spPr>
        <a:xfrm>
          <a:off x="2527300" y="681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30,568
30,126
143.69
13,066,931
12,678,059
317,029
8,194,567
16,740,363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134582</xdr:rowOff>
    </xdr:from>
    <xdr:to>
      <xdr:col>6</xdr:col>
      <xdr:colOff>511175</xdr:colOff>
      <xdr:row>39</xdr:row>
      <xdr:rowOff>8586</xdr:rowOff>
    </xdr:to>
    <xdr:cxnSp macro="">
      <xdr:nvCxnSpPr>
        <xdr:cNvPr id="61" name="直線コネクタ 60"/>
        <xdr:cNvCxnSpPr/>
      </xdr:nvCxnSpPr>
      <xdr:spPr>
        <a:xfrm>
          <a:off x="3797300" y="6649682"/>
          <a:ext cx="8382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134582</xdr:rowOff>
    </xdr:from>
    <xdr:to>
      <xdr:col>5</xdr:col>
      <xdr:colOff>358775</xdr:colOff>
      <xdr:row>39</xdr:row>
      <xdr:rowOff>27483</xdr:rowOff>
    </xdr:to>
    <xdr:cxnSp macro="">
      <xdr:nvCxnSpPr>
        <xdr:cNvPr id="64" name="直線コネクタ 63"/>
        <xdr:cNvCxnSpPr/>
      </xdr:nvCxnSpPr>
      <xdr:spPr>
        <a:xfrm flipV="1">
          <a:off x="2908300" y="6649682"/>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170205</xdr:rowOff>
    </xdr:from>
    <xdr:to>
      <xdr:col>4</xdr:col>
      <xdr:colOff>155575</xdr:colOff>
      <xdr:row>39</xdr:row>
      <xdr:rowOff>27483</xdr:rowOff>
    </xdr:to>
    <xdr:cxnSp macro="">
      <xdr:nvCxnSpPr>
        <xdr:cNvPr id="67" name="直線コネクタ 66"/>
        <xdr:cNvCxnSpPr/>
      </xdr:nvCxnSpPr>
      <xdr:spPr>
        <a:xfrm>
          <a:off x="2019300" y="6685305"/>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72199</xdr:rowOff>
    </xdr:from>
    <xdr:to>
      <xdr:col>2</xdr:col>
      <xdr:colOff>638175</xdr:colOff>
      <xdr:row>38</xdr:row>
      <xdr:rowOff>170205</xdr:rowOff>
    </xdr:to>
    <xdr:cxnSp macro="">
      <xdr:nvCxnSpPr>
        <xdr:cNvPr id="70" name="直線コネクタ 69"/>
        <xdr:cNvCxnSpPr/>
      </xdr:nvCxnSpPr>
      <xdr:spPr>
        <a:xfrm>
          <a:off x="1130300" y="6587299"/>
          <a:ext cx="889000" cy="9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129236</xdr:rowOff>
    </xdr:from>
    <xdr:to>
      <xdr:col>6</xdr:col>
      <xdr:colOff>561975</xdr:colOff>
      <xdr:row>39</xdr:row>
      <xdr:rowOff>59386</xdr:rowOff>
    </xdr:to>
    <xdr:sp macro="" textlink="">
      <xdr:nvSpPr>
        <xdr:cNvPr id="80" name="円/楕円 79"/>
        <xdr:cNvSpPr/>
      </xdr:nvSpPr>
      <xdr:spPr>
        <a:xfrm>
          <a:off x="4584700" y="66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44163</xdr:rowOff>
    </xdr:from>
    <xdr:ext cx="534377" cy="259045"/>
    <xdr:sp macro="" textlink="">
      <xdr:nvSpPr>
        <xdr:cNvPr id="81" name="人件費該当値テキスト"/>
        <xdr:cNvSpPr txBox="1"/>
      </xdr:nvSpPr>
      <xdr:spPr>
        <a:xfrm>
          <a:off x="4686300" y="65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62,824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83782</xdr:rowOff>
    </xdr:from>
    <xdr:to>
      <xdr:col>5</xdr:col>
      <xdr:colOff>409575</xdr:colOff>
      <xdr:row>39</xdr:row>
      <xdr:rowOff>13932</xdr:rowOff>
    </xdr:to>
    <xdr:sp macro="" textlink="">
      <xdr:nvSpPr>
        <xdr:cNvPr id="82" name="円/楕円 81"/>
        <xdr:cNvSpPr/>
      </xdr:nvSpPr>
      <xdr:spPr>
        <a:xfrm>
          <a:off x="3746500" y="65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5059</xdr:rowOff>
    </xdr:from>
    <xdr:ext cx="534377" cy="259045"/>
    <xdr:sp macro="" textlink="">
      <xdr:nvSpPr>
        <xdr:cNvPr id="83" name="テキスト ボックス 82"/>
        <xdr:cNvSpPr txBox="1"/>
      </xdr:nvSpPr>
      <xdr:spPr>
        <a:xfrm>
          <a:off x="3530111" y="66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148133</xdr:rowOff>
    </xdr:from>
    <xdr:to>
      <xdr:col>4</xdr:col>
      <xdr:colOff>206375</xdr:colOff>
      <xdr:row>39</xdr:row>
      <xdr:rowOff>78283</xdr:rowOff>
    </xdr:to>
    <xdr:sp macro="" textlink="">
      <xdr:nvSpPr>
        <xdr:cNvPr id="84" name="円/楕円 83"/>
        <xdr:cNvSpPr/>
      </xdr:nvSpPr>
      <xdr:spPr>
        <a:xfrm>
          <a:off x="2857500" y="66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69410</xdr:rowOff>
    </xdr:from>
    <xdr:ext cx="534377" cy="259045"/>
    <xdr:sp macro="" textlink="">
      <xdr:nvSpPr>
        <xdr:cNvPr id="85" name="テキスト ボックス 84"/>
        <xdr:cNvSpPr txBox="1"/>
      </xdr:nvSpPr>
      <xdr:spPr>
        <a:xfrm>
          <a:off x="2641111" y="675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119405</xdr:rowOff>
    </xdr:from>
    <xdr:to>
      <xdr:col>3</xdr:col>
      <xdr:colOff>3175</xdr:colOff>
      <xdr:row>39</xdr:row>
      <xdr:rowOff>49555</xdr:rowOff>
    </xdr:to>
    <xdr:sp macro="" textlink="">
      <xdr:nvSpPr>
        <xdr:cNvPr id="86" name="円/楕円 85"/>
        <xdr:cNvSpPr/>
      </xdr:nvSpPr>
      <xdr:spPr>
        <a:xfrm>
          <a:off x="1968500" y="66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40682</xdr:rowOff>
    </xdr:from>
    <xdr:ext cx="534377" cy="259045"/>
    <xdr:sp macro="" textlink="">
      <xdr:nvSpPr>
        <xdr:cNvPr id="87" name="テキスト ボックス 86"/>
        <xdr:cNvSpPr txBox="1"/>
      </xdr:nvSpPr>
      <xdr:spPr>
        <a:xfrm>
          <a:off x="1752111" y="672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21399</xdr:rowOff>
    </xdr:from>
    <xdr:to>
      <xdr:col>1</xdr:col>
      <xdr:colOff>485775</xdr:colOff>
      <xdr:row>38</xdr:row>
      <xdr:rowOff>122999</xdr:rowOff>
    </xdr:to>
    <xdr:sp macro="" textlink="">
      <xdr:nvSpPr>
        <xdr:cNvPr id="88" name="円/楕円 87"/>
        <xdr:cNvSpPr/>
      </xdr:nvSpPr>
      <xdr:spPr>
        <a:xfrm>
          <a:off x="1079500" y="65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114126</xdr:rowOff>
    </xdr:from>
    <xdr:ext cx="534377" cy="259045"/>
    <xdr:sp macro="" textlink="">
      <xdr:nvSpPr>
        <xdr:cNvPr id="89" name="テキスト ボックス 88"/>
        <xdr:cNvSpPr txBox="1"/>
      </xdr:nvSpPr>
      <xdr:spPr>
        <a:xfrm>
          <a:off x="863111" y="66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54566</xdr:rowOff>
    </xdr:from>
    <xdr:to>
      <xdr:col>6</xdr:col>
      <xdr:colOff>511175</xdr:colOff>
      <xdr:row>55</xdr:row>
      <xdr:rowOff>67443</xdr:rowOff>
    </xdr:to>
    <xdr:cxnSp macro="">
      <xdr:nvCxnSpPr>
        <xdr:cNvPr id="119" name="直線コネクタ 118"/>
        <xdr:cNvCxnSpPr/>
      </xdr:nvCxnSpPr>
      <xdr:spPr>
        <a:xfrm flipV="1">
          <a:off x="3797300" y="9484316"/>
          <a:ext cx="8382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67443</xdr:rowOff>
    </xdr:from>
    <xdr:to>
      <xdr:col>5</xdr:col>
      <xdr:colOff>358775</xdr:colOff>
      <xdr:row>56</xdr:row>
      <xdr:rowOff>10770</xdr:rowOff>
    </xdr:to>
    <xdr:cxnSp macro="">
      <xdr:nvCxnSpPr>
        <xdr:cNvPr id="122" name="直線コネクタ 121"/>
        <xdr:cNvCxnSpPr/>
      </xdr:nvCxnSpPr>
      <xdr:spPr>
        <a:xfrm flipV="1">
          <a:off x="2908300" y="9497193"/>
          <a:ext cx="889000" cy="1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146882</xdr:rowOff>
    </xdr:from>
    <xdr:to>
      <xdr:col>4</xdr:col>
      <xdr:colOff>155575</xdr:colOff>
      <xdr:row>56</xdr:row>
      <xdr:rowOff>10770</xdr:rowOff>
    </xdr:to>
    <xdr:cxnSp macro="">
      <xdr:nvCxnSpPr>
        <xdr:cNvPr id="125" name="直線コネクタ 124"/>
        <xdr:cNvCxnSpPr/>
      </xdr:nvCxnSpPr>
      <xdr:spPr>
        <a:xfrm>
          <a:off x="2019300" y="9576632"/>
          <a:ext cx="889000" cy="3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120383</xdr:rowOff>
    </xdr:from>
    <xdr:to>
      <xdr:col>2</xdr:col>
      <xdr:colOff>638175</xdr:colOff>
      <xdr:row>55</xdr:row>
      <xdr:rowOff>146882</xdr:rowOff>
    </xdr:to>
    <xdr:cxnSp macro="">
      <xdr:nvCxnSpPr>
        <xdr:cNvPr id="128" name="直線コネクタ 127"/>
        <xdr:cNvCxnSpPr/>
      </xdr:nvCxnSpPr>
      <xdr:spPr>
        <a:xfrm>
          <a:off x="1130300" y="9550133"/>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3766</xdr:rowOff>
    </xdr:from>
    <xdr:to>
      <xdr:col>6</xdr:col>
      <xdr:colOff>561975</xdr:colOff>
      <xdr:row>55</xdr:row>
      <xdr:rowOff>105366</xdr:rowOff>
    </xdr:to>
    <xdr:sp macro="" textlink="">
      <xdr:nvSpPr>
        <xdr:cNvPr id="138" name="円/楕円 137"/>
        <xdr:cNvSpPr/>
      </xdr:nvSpPr>
      <xdr:spPr>
        <a:xfrm>
          <a:off x="4584700" y="94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26643</xdr:rowOff>
    </xdr:from>
    <xdr:ext cx="534377" cy="259045"/>
    <xdr:sp macro="" textlink="">
      <xdr:nvSpPr>
        <xdr:cNvPr id="139" name="物件費該当値テキスト"/>
        <xdr:cNvSpPr txBox="1"/>
      </xdr:nvSpPr>
      <xdr:spPr>
        <a:xfrm>
          <a:off x="4686300" y="928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75,469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16643</xdr:rowOff>
    </xdr:from>
    <xdr:to>
      <xdr:col>5</xdr:col>
      <xdr:colOff>409575</xdr:colOff>
      <xdr:row>55</xdr:row>
      <xdr:rowOff>118243</xdr:rowOff>
    </xdr:to>
    <xdr:sp macro="" textlink="">
      <xdr:nvSpPr>
        <xdr:cNvPr id="140" name="円/楕円 139"/>
        <xdr:cNvSpPr/>
      </xdr:nvSpPr>
      <xdr:spPr>
        <a:xfrm>
          <a:off x="3746500" y="94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134770</xdr:rowOff>
    </xdr:from>
    <xdr:ext cx="534377" cy="259045"/>
    <xdr:sp macro="" textlink="">
      <xdr:nvSpPr>
        <xdr:cNvPr id="141" name="テキスト ボックス 140"/>
        <xdr:cNvSpPr txBox="1"/>
      </xdr:nvSpPr>
      <xdr:spPr>
        <a:xfrm>
          <a:off x="3530111" y="92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131420</xdr:rowOff>
    </xdr:from>
    <xdr:to>
      <xdr:col>4</xdr:col>
      <xdr:colOff>206375</xdr:colOff>
      <xdr:row>56</xdr:row>
      <xdr:rowOff>61570</xdr:rowOff>
    </xdr:to>
    <xdr:sp macro="" textlink="">
      <xdr:nvSpPr>
        <xdr:cNvPr id="142" name="円/楕円 141"/>
        <xdr:cNvSpPr/>
      </xdr:nvSpPr>
      <xdr:spPr>
        <a:xfrm>
          <a:off x="2857500" y="95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52697</xdr:rowOff>
    </xdr:from>
    <xdr:ext cx="534377" cy="259045"/>
    <xdr:sp macro="" textlink="">
      <xdr:nvSpPr>
        <xdr:cNvPr id="143" name="テキスト ボックス 142"/>
        <xdr:cNvSpPr txBox="1"/>
      </xdr:nvSpPr>
      <xdr:spPr>
        <a:xfrm>
          <a:off x="2641111" y="96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96082</xdr:rowOff>
    </xdr:from>
    <xdr:to>
      <xdr:col>3</xdr:col>
      <xdr:colOff>3175</xdr:colOff>
      <xdr:row>56</xdr:row>
      <xdr:rowOff>26232</xdr:rowOff>
    </xdr:to>
    <xdr:sp macro="" textlink="">
      <xdr:nvSpPr>
        <xdr:cNvPr id="144" name="円/楕円 143"/>
        <xdr:cNvSpPr/>
      </xdr:nvSpPr>
      <xdr:spPr>
        <a:xfrm>
          <a:off x="1968500" y="95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42759</xdr:rowOff>
    </xdr:from>
    <xdr:ext cx="534377" cy="259045"/>
    <xdr:sp macro="" textlink="">
      <xdr:nvSpPr>
        <xdr:cNvPr id="145" name="テキスト ボックス 144"/>
        <xdr:cNvSpPr txBox="1"/>
      </xdr:nvSpPr>
      <xdr:spPr>
        <a:xfrm>
          <a:off x="1752111" y="930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69583</xdr:rowOff>
    </xdr:from>
    <xdr:to>
      <xdr:col>1</xdr:col>
      <xdr:colOff>485775</xdr:colOff>
      <xdr:row>55</xdr:row>
      <xdr:rowOff>171183</xdr:rowOff>
    </xdr:to>
    <xdr:sp macro="" textlink="">
      <xdr:nvSpPr>
        <xdr:cNvPr id="146" name="円/楕円 145"/>
        <xdr:cNvSpPr/>
      </xdr:nvSpPr>
      <xdr:spPr>
        <a:xfrm>
          <a:off x="1079500" y="94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16260</xdr:rowOff>
    </xdr:from>
    <xdr:ext cx="534377" cy="259045"/>
    <xdr:sp macro="" textlink="">
      <xdr:nvSpPr>
        <xdr:cNvPr id="147" name="テキスト ボックス 146"/>
        <xdr:cNvSpPr txBox="1"/>
      </xdr:nvSpPr>
      <xdr:spPr>
        <a:xfrm>
          <a:off x="863111" y="92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169157</xdr:rowOff>
    </xdr:from>
    <xdr:to>
      <xdr:col>6</xdr:col>
      <xdr:colOff>511175</xdr:colOff>
      <xdr:row>79</xdr:row>
      <xdr:rowOff>17269</xdr:rowOff>
    </xdr:to>
    <xdr:cxnSp macro="">
      <xdr:nvCxnSpPr>
        <xdr:cNvPr id="178" name="直線コネクタ 177"/>
        <xdr:cNvCxnSpPr/>
      </xdr:nvCxnSpPr>
      <xdr:spPr>
        <a:xfrm flipV="1">
          <a:off x="3797300" y="13542257"/>
          <a:ext cx="8382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147864</xdr:rowOff>
    </xdr:from>
    <xdr:to>
      <xdr:col>5</xdr:col>
      <xdr:colOff>358775</xdr:colOff>
      <xdr:row>79</xdr:row>
      <xdr:rowOff>17269</xdr:rowOff>
    </xdr:to>
    <xdr:cxnSp macro="">
      <xdr:nvCxnSpPr>
        <xdr:cNvPr id="181" name="直線コネクタ 180"/>
        <xdr:cNvCxnSpPr/>
      </xdr:nvCxnSpPr>
      <xdr:spPr>
        <a:xfrm>
          <a:off x="2908300" y="13520964"/>
          <a:ext cx="889000" cy="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147864</xdr:rowOff>
    </xdr:from>
    <xdr:to>
      <xdr:col>4</xdr:col>
      <xdr:colOff>155575</xdr:colOff>
      <xdr:row>79</xdr:row>
      <xdr:rowOff>21906</xdr:rowOff>
    </xdr:to>
    <xdr:cxnSp macro="">
      <xdr:nvCxnSpPr>
        <xdr:cNvPr id="184" name="直線コネクタ 183"/>
        <xdr:cNvCxnSpPr/>
      </xdr:nvCxnSpPr>
      <xdr:spPr>
        <a:xfrm flipV="1">
          <a:off x="2019300" y="13520964"/>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14557</xdr:rowOff>
    </xdr:from>
    <xdr:to>
      <xdr:col>2</xdr:col>
      <xdr:colOff>638175</xdr:colOff>
      <xdr:row>79</xdr:row>
      <xdr:rowOff>21906</xdr:rowOff>
    </xdr:to>
    <xdr:cxnSp macro="">
      <xdr:nvCxnSpPr>
        <xdr:cNvPr id="187" name="直線コネクタ 186"/>
        <xdr:cNvCxnSpPr/>
      </xdr:nvCxnSpPr>
      <xdr:spPr>
        <a:xfrm>
          <a:off x="1130300" y="13559107"/>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118357</xdr:rowOff>
    </xdr:from>
    <xdr:to>
      <xdr:col>6</xdr:col>
      <xdr:colOff>561975</xdr:colOff>
      <xdr:row>79</xdr:row>
      <xdr:rowOff>48507</xdr:rowOff>
    </xdr:to>
    <xdr:sp macro="" textlink="">
      <xdr:nvSpPr>
        <xdr:cNvPr id="197" name="円/楕円 196"/>
        <xdr:cNvSpPr/>
      </xdr:nvSpPr>
      <xdr:spPr>
        <a:xfrm>
          <a:off x="4584700" y="134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33284</xdr:rowOff>
    </xdr:from>
    <xdr:ext cx="469744" cy="259045"/>
    <xdr:sp macro="" textlink="">
      <xdr:nvSpPr>
        <xdr:cNvPr id="198" name="維持補修費該当値テキスト"/>
        <xdr:cNvSpPr txBox="1"/>
      </xdr:nvSpPr>
      <xdr:spPr>
        <a:xfrm>
          <a:off x="4686300" y="1340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137919</xdr:rowOff>
    </xdr:from>
    <xdr:to>
      <xdr:col>5</xdr:col>
      <xdr:colOff>409575</xdr:colOff>
      <xdr:row>79</xdr:row>
      <xdr:rowOff>68069</xdr:rowOff>
    </xdr:to>
    <xdr:sp macro="" textlink="">
      <xdr:nvSpPr>
        <xdr:cNvPr id="199" name="円/楕円 198"/>
        <xdr:cNvSpPr/>
      </xdr:nvSpPr>
      <xdr:spPr>
        <a:xfrm>
          <a:off x="3746500" y="135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59196</xdr:rowOff>
    </xdr:from>
    <xdr:ext cx="469744" cy="259045"/>
    <xdr:sp macro="" textlink="">
      <xdr:nvSpPr>
        <xdr:cNvPr id="200" name="テキスト ボックス 199"/>
        <xdr:cNvSpPr txBox="1"/>
      </xdr:nvSpPr>
      <xdr:spPr>
        <a:xfrm>
          <a:off x="3562427" y="1360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97064</xdr:rowOff>
    </xdr:from>
    <xdr:to>
      <xdr:col>4</xdr:col>
      <xdr:colOff>206375</xdr:colOff>
      <xdr:row>79</xdr:row>
      <xdr:rowOff>27214</xdr:rowOff>
    </xdr:to>
    <xdr:sp macro="" textlink="">
      <xdr:nvSpPr>
        <xdr:cNvPr id="201" name="円/楕円 200"/>
        <xdr:cNvSpPr/>
      </xdr:nvSpPr>
      <xdr:spPr>
        <a:xfrm>
          <a:off x="2857500" y="134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18341</xdr:rowOff>
    </xdr:from>
    <xdr:ext cx="469744" cy="259045"/>
    <xdr:sp macro="" textlink="">
      <xdr:nvSpPr>
        <xdr:cNvPr id="202" name="テキスト ボックス 201"/>
        <xdr:cNvSpPr txBox="1"/>
      </xdr:nvSpPr>
      <xdr:spPr>
        <a:xfrm>
          <a:off x="2673427"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142556</xdr:rowOff>
    </xdr:from>
    <xdr:to>
      <xdr:col>3</xdr:col>
      <xdr:colOff>3175</xdr:colOff>
      <xdr:row>79</xdr:row>
      <xdr:rowOff>72706</xdr:rowOff>
    </xdr:to>
    <xdr:sp macro="" textlink="">
      <xdr:nvSpPr>
        <xdr:cNvPr id="203" name="円/楕円 202"/>
        <xdr:cNvSpPr/>
      </xdr:nvSpPr>
      <xdr:spPr>
        <a:xfrm>
          <a:off x="1968500" y="135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63833</xdr:rowOff>
    </xdr:from>
    <xdr:ext cx="469744" cy="259045"/>
    <xdr:sp macro="" textlink="">
      <xdr:nvSpPr>
        <xdr:cNvPr id="204" name="テキスト ボックス 203"/>
        <xdr:cNvSpPr txBox="1"/>
      </xdr:nvSpPr>
      <xdr:spPr>
        <a:xfrm>
          <a:off x="1784427" y="1360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135207</xdr:rowOff>
    </xdr:from>
    <xdr:to>
      <xdr:col>1</xdr:col>
      <xdr:colOff>485775</xdr:colOff>
      <xdr:row>79</xdr:row>
      <xdr:rowOff>65357</xdr:rowOff>
    </xdr:to>
    <xdr:sp macro="" textlink="">
      <xdr:nvSpPr>
        <xdr:cNvPr id="205" name="円/楕円 204"/>
        <xdr:cNvSpPr/>
      </xdr:nvSpPr>
      <xdr:spPr>
        <a:xfrm>
          <a:off x="1079500" y="135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56484</xdr:rowOff>
    </xdr:from>
    <xdr:ext cx="469744" cy="259045"/>
    <xdr:sp macro="" textlink="">
      <xdr:nvSpPr>
        <xdr:cNvPr id="206" name="テキスト ボックス 205"/>
        <xdr:cNvSpPr txBox="1"/>
      </xdr:nvSpPr>
      <xdr:spPr>
        <a:xfrm>
          <a:off x="895427" y="1360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165205</xdr:rowOff>
    </xdr:from>
    <xdr:to>
      <xdr:col>6</xdr:col>
      <xdr:colOff>511175</xdr:colOff>
      <xdr:row>96</xdr:row>
      <xdr:rowOff>168080</xdr:rowOff>
    </xdr:to>
    <xdr:cxnSp macro="">
      <xdr:nvCxnSpPr>
        <xdr:cNvPr id="238" name="直線コネクタ 237"/>
        <xdr:cNvCxnSpPr/>
      </xdr:nvCxnSpPr>
      <xdr:spPr>
        <a:xfrm flipV="1">
          <a:off x="3797300" y="16624405"/>
          <a:ext cx="8382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168080</xdr:rowOff>
    </xdr:from>
    <xdr:to>
      <xdr:col>5</xdr:col>
      <xdr:colOff>358775</xdr:colOff>
      <xdr:row>97</xdr:row>
      <xdr:rowOff>51493</xdr:rowOff>
    </xdr:to>
    <xdr:cxnSp macro="">
      <xdr:nvCxnSpPr>
        <xdr:cNvPr id="241" name="直線コネクタ 240"/>
        <xdr:cNvCxnSpPr/>
      </xdr:nvCxnSpPr>
      <xdr:spPr>
        <a:xfrm flipV="1">
          <a:off x="2908300" y="1662728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51493</xdr:rowOff>
    </xdr:from>
    <xdr:to>
      <xdr:col>4</xdr:col>
      <xdr:colOff>155575</xdr:colOff>
      <xdr:row>97</xdr:row>
      <xdr:rowOff>79611</xdr:rowOff>
    </xdr:to>
    <xdr:cxnSp macro="">
      <xdr:nvCxnSpPr>
        <xdr:cNvPr id="244" name="直線コネクタ 243"/>
        <xdr:cNvCxnSpPr/>
      </xdr:nvCxnSpPr>
      <xdr:spPr>
        <a:xfrm flipV="1">
          <a:off x="2019300" y="16682143"/>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79611</xdr:rowOff>
    </xdr:from>
    <xdr:to>
      <xdr:col>2</xdr:col>
      <xdr:colOff>638175</xdr:colOff>
      <xdr:row>97</xdr:row>
      <xdr:rowOff>100985</xdr:rowOff>
    </xdr:to>
    <xdr:cxnSp macro="">
      <xdr:nvCxnSpPr>
        <xdr:cNvPr id="247" name="直線コネクタ 246"/>
        <xdr:cNvCxnSpPr/>
      </xdr:nvCxnSpPr>
      <xdr:spPr>
        <a:xfrm flipV="1">
          <a:off x="1130300" y="16710261"/>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114405</xdr:rowOff>
    </xdr:from>
    <xdr:to>
      <xdr:col>6</xdr:col>
      <xdr:colOff>561975</xdr:colOff>
      <xdr:row>97</xdr:row>
      <xdr:rowOff>44555</xdr:rowOff>
    </xdr:to>
    <xdr:sp macro="" textlink="">
      <xdr:nvSpPr>
        <xdr:cNvPr id="257" name="円/楕円 256"/>
        <xdr:cNvSpPr/>
      </xdr:nvSpPr>
      <xdr:spPr>
        <a:xfrm>
          <a:off x="4584700" y="165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92832</xdr:rowOff>
    </xdr:from>
    <xdr:ext cx="534377" cy="259045"/>
    <xdr:sp macro="" textlink="">
      <xdr:nvSpPr>
        <xdr:cNvPr id="258" name="扶助費該当値テキスト"/>
        <xdr:cNvSpPr txBox="1"/>
      </xdr:nvSpPr>
      <xdr:spPr>
        <a:xfrm>
          <a:off x="4686300" y="165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117280</xdr:rowOff>
    </xdr:from>
    <xdr:to>
      <xdr:col>5</xdr:col>
      <xdr:colOff>409575</xdr:colOff>
      <xdr:row>97</xdr:row>
      <xdr:rowOff>47430</xdr:rowOff>
    </xdr:to>
    <xdr:sp macro="" textlink="">
      <xdr:nvSpPr>
        <xdr:cNvPr id="259" name="円/楕円 258"/>
        <xdr:cNvSpPr/>
      </xdr:nvSpPr>
      <xdr:spPr>
        <a:xfrm>
          <a:off x="3746500" y="165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38557</xdr:rowOff>
    </xdr:from>
    <xdr:ext cx="534377" cy="259045"/>
    <xdr:sp macro="" textlink="">
      <xdr:nvSpPr>
        <xdr:cNvPr id="260" name="テキスト ボックス 259"/>
        <xdr:cNvSpPr txBox="1"/>
      </xdr:nvSpPr>
      <xdr:spPr>
        <a:xfrm>
          <a:off x="3530111" y="166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693</xdr:rowOff>
    </xdr:from>
    <xdr:to>
      <xdr:col>4</xdr:col>
      <xdr:colOff>206375</xdr:colOff>
      <xdr:row>97</xdr:row>
      <xdr:rowOff>102293</xdr:rowOff>
    </xdr:to>
    <xdr:sp macro="" textlink="">
      <xdr:nvSpPr>
        <xdr:cNvPr id="261" name="円/楕円 260"/>
        <xdr:cNvSpPr/>
      </xdr:nvSpPr>
      <xdr:spPr>
        <a:xfrm>
          <a:off x="2857500" y="166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93420</xdr:rowOff>
    </xdr:from>
    <xdr:ext cx="534377" cy="259045"/>
    <xdr:sp macro="" textlink="">
      <xdr:nvSpPr>
        <xdr:cNvPr id="262" name="テキスト ボックス 261"/>
        <xdr:cNvSpPr txBox="1"/>
      </xdr:nvSpPr>
      <xdr:spPr>
        <a:xfrm>
          <a:off x="2641111" y="167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28811</xdr:rowOff>
    </xdr:from>
    <xdr:to>
      <xdr:col>3</xdr:col>
      <xdr:colOff>3175</xdr:colOff>
      <xdr:row>97</xdr:row>
      <xdr:rowOff>130411</xdr:rowOff>
    </xdr:to>
    <xdr:sp macro="" textlink="">
      <xdr:nvSpPr>
        <xdr:cNvPr id="263" name="円/楕円 262"/>
        <xdr:cNvSpPr/>
      </xdr:nvSpPr>
      <xdr:spPr>
        <a:xfrm>
          <a:off x="1968500" y="166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121538</xdr:rowOff>
    </xdr:from>
    <xdr:ext cx="534377" cy="259045"/>
    <xdr:sp macro="" textlink="">
      <xdr:nvSpPr>
        <xdr:cNvPr id="264" name="テキスト ボックス 263"/>
        <xdr:cNvSpPr txBox="1"/>
      </xdr:nvSpPr>
      <xdr:spPr>
        <a:xfrm>
          <a:off x="1752111" y="167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50185</xdr:rowOff>
    </xdr:from>
    <xdr:to>
      <xdr:col>1</xdr:col>
      <xdr:colOff>485775</xdr:colOff>
      <xdr:row>97</xdr:row>
      <xdr:rowOff>151785</xdr:rowOff>
    </xdr:to>
    <xdr:sp macro="" textlink="">
      <xdr:nvSpPr>
        <xdr:cNvPr id="265" name="円/楕円 264"/>
        <xdr:cNvSpPr/>
      </xdr:nvSpPr>
      <xdr:spPr>
        <a:xfrm>
          <a:off x="1079500" y="1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142912</xdr:rowOff>
    </xdr:from>
    <xdr:ext cx="534377" cy="259045"/>
    <xdr:sp macro="" textlink="">
      <xdr:nvSpPr>
        <xdr:cNvPr id="266" name="テキスト ボックス 265"/>
        <xdr:cNvSpPr txBox="1"/>
      </xdr:nvSpPr>
      <xdr:spPr>
        <a:xfrm>
          <a:off x="863111" y="1677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23285</xdr:rowOff>
    </xdr:from>
    <xdr:to>
      <xdr:col>15</xdr:col>
      <xdr:colOff>180975</xdr:colOff>
      <xdr:row>36</xdr:row>
      <xdr:rowOff>137852</xdr:rowOff>
    </xdr:to>
    <xdr:cxnSp macro="">
      <xdr:nvCxnSpPr>
        <xdr:cNvPr id="296" name="直線コネクタ 295"/>
        <xdr:cNvCxnSpPr/>
      </xdr:nvCxnSpPr>
      <xdr:spPr>
        <a:xfrm flipV="1">
          <a:off x="9639300" y="6195485"/>
          <a:ext cx="838200" cy="1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137852</xdr:rowOff>
    </xdr:from>
    <xdr:to>
      <xdr:col>14</xdr:col>
      <xdr:colOff>28575</xdr:colOff>
      <xdr:row>37</xdr:row>
      <xdr:rowOff>30924</xdr:rowOff>
    </xdr:to>
    <xdr:cxnSp macro="">
      <xdr:nvCxnSpPr>
        <xdr:cNvPr id="299" name="直線コネクタ 298"/>
        <xdr:cNvCxnSpPr/>
      </xdr:nvCxnSpPr>
      <xdr:spPr>
        <a:xfrm flipV="1">
          <a:off x="8750300" y="6310052"/>
          <a:ext cx="889000" cy="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97561</xdr:rowOff>
    </xdr:from>
    <xdr:to>
      <xdr:col>12</xdr:col>
      <xdr:colOff>511175</xdr:colOff>
      <xdr:row>37</xdr:row>
      <xdr:rowOff>30924</xdr:rowOff>
    </xdr:to>
    <xdr:cxnSp macro="">
      <xdr:nvCxnSpPr>
        <xdr:cNvPr id="302" name="直線コネクタ 301"/>
        <xdr:cNvCxnSpPr/>
      </xdr:nvCxnSpPr>
      <xdr:spPr>
        <a:xfrm>
          <a:off x="7861300" y="6098311"/>
          <a:ext cx="889000" cy="27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97561</xdr:rowOff>
    </xdr:from>
    <xdr:to>
      <xdr:col>11</xdr:col>
      <xdr:colOff>307975</xdr:colOff>
      <xdr:row>37</xdr:row>
      <xdr:rowOff>8788</xdr:rowOff>
    </xdr:to>
    <xdr:cxnSp macro="">
      <xdr:nvCxnSpPr>
        <xdr:cNvPr id="305" name="直線コネクタ 304"/>
        <xdr:cNvCxnSpPr/>
      </xdr:nvCxnSpPr>
      <xdr:spPr>
        <a:xfrm flipV="1">
          <a:off x="6972300" y="6098311"/>
          <a:ext cx="8890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143935</xdr:rowOff>
    </xdr:from>
    <xdr:to>
      <xdr:col>15</xdr:col>
      <xdr:colOff>231775</xdr:colOff>
      <xdr:row>36</xdr:row>
      <xdr:rowOff>74085</xdr:rowOff>
    </xdr:to>
    <xdr:sp macro="" textlink="">
      <xdr:nvSpPr>
        <xdr:cNvPr id="315" name="円/楕円 314"/>
        <xdr:cNvSpPr/>
      </xdr:nvSpPr>
      <xdr:spPr>
        <a:xfrm>
          <a:off x="10426700" y="61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166812</xdr:rowOff>
    </xdr:from>
    <xdr:ext cx="534377" cy="259045"/>
    <xdr:sp macro="" textlink="">
      <xdr:nvSpPr>
        <xdr:cNvPr id="316" name="補助費等該当値テキスト"/>
        <xdr:cNvSpPr txBox="1"/>
      </xdr:nvSpPr>
      <xdr:spPr>
        <a:xfrm>
          <a:off x="10528300" y="59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87052</xdr:rowOff>
    </xdr:from>
    <xdr:to>
      <xdr:col>14</xdr:col>
      <xdr:colOff>79375</xdr:colOff>
      <xdr:row>37</xdr:row>
      <xdr:rowOff>17202</xdr:rowOff>
    </xdr:to>
    <xdr:sp macro="" textlink="">
      <xdr:nvSpPr>
        <xdr:cNvPr id="317" name="円/楕円 316"/>
        <xdr:cNvSpPr/>
      </xdr:nvSpPr>
      <xdr:spPr>
        <a:xfrm>
          <a:off x="9588500" y="62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33729</xdr:rowOff>
    </xdr:from>
    <xdr:ext cx="534377" cy="259045"/>
    <xdr:sp macro="" textlink="">
      <xdr:nvSpPr>
        <xdr:cNvPr id="318" name="テキスト ボックス 317"/>
        <xdr:cNvSpPr txBox="1"/>
      </xdr:nvSpPr>
      <xdr:spPr>
        <a:xfrm>
          <a:off x="9372111" y="603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151574</xdr:rowOff>
    </xdr:from>
    <xdr:to>
      <xdr:col>12</xdr:col>
      <xdr:colOff>561975</xdr:colOff>
      <xdr:row>37</xdr:row>
      <xdr:rowOff>81724</xdr:rowOff>
    </xdr:to>
    <xdr:sp macro="" textlink="">
      <xdr:nvSpPr>
        <xdr:cNvPr id="319" name="円/楕円 318"/>
        <xdr:cNvSpPr/>
      </xdr:nvSpPr>
      <xdr:spPr>
        <a:xfrm>
          <a:off x="8699500" y="63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98251</xdr:rowOff>
    </xdr:from>
    <xdr:ext cx="534377" cy="259045"/>
    <xdr:sp macro="" textlink="">
      <xdr:nvSpPr>
        <xdr:cNvPr id="320" name="テキスト ボックス 319"/>
        <xdr:cNvSpPr txBox="1"/>
      </xdr:nvSpPr>
      <xdr:spPr>
        <a:xfrm>
          <a:off x="8483111" y="60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46761</xdr:rowOff>
    </xdr:from>
    <xdr:to>
      <xdr:col>11</xdr:col>
      <xdr:colOff>358775</xdr:colOff>
      <xdr:row>35</xdr:row>
      <xdr:rowOff>148361</xdr:rowOff>
    </xdr:to>
    <xdr:sp macro="" textlink="">
      <xdr:nvSpPr>
        <xdr:cNvPr id="321" name="円/楕円 320"/>
        <xdr:cNvSpPr/>
      </xdr:nvSpPr>
      <xdr:spPr>
        <a:xfrm>
          <a:off x="7810500" y="60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164888</xdr:rowOff>
    </xdr:from>
    <xdr:ext cx="534377" cy="259045"/>
    <xdr:sp macro="" textlink="">
      <xdr:nvSpPr>
        <xdr:cNvPr id="322" name="テキスト ボックス 321"/>
        <xdr:cNvSpPr txBox="1"/>
      </xdr:nvSpPr>
      <xdr:spPr>
        <a:xfrm>
          <a:off x="7594111" y="58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129438</xdr:rowOff>
    </xdr:from>
    <xdr:to>
      <xdr:col>10</xdr:col>
      <xdr:colOff>155575</xdr:colOff>
      <xdr:row>37</xdr:row>
      <xdr:rowOff>59588</xdr:rowOff>
    </xdr:to>
    <xdr:sp macro="" textlink="">
      <xdr:nvSpPr>
        <xdr:cNvPr id="323" name="円/楕円 322"/>
        <xdr:cNvSpPr/>
      </xdr:nvSpPr>
      <xdr:spPr>
        <a:xfrm>
          <a:off x="6921500" y="6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76115</xdr:rowOff>
    </xdr:from>
    <xdr:ext cx="534377" cy="259045"/>
    <xdr:sp macro="" textlink="">
      <xdr:nvSpPr>
        <xdr:cNvPr id="324" name="テキスト ボックス 323"/>
        <xdr:cNvSpPr txBox="1"/>
      </xdr:nvSpPr>
      <xdr:spPr>
        <a:xfrm>
          <a:off x="6705111" y="60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65885</xdr:rowOff>
    </xdr:from>
    <xdr:to>
      <xdr:col>15</xdr:col>
      <xdr:colOff>180975</xdr:colOff>
      <xdr:row>58</xdr:row>
      <xdr:rowOff>7263</xdr:rowOff>
    </xdr:to>
    <xdr:cxnSp macro="">
      <xdr:nvCxnSpPr>
        <xdr:cNvPr id="351" name="直線コネクタ 350"/>
        <xdr:cNvCxnSpPr/>
      </xdr:nvCxnSpPr>
      <xdr:spPr>
        <a:xfrm>
          <a:off x="9639300" y="9838535"/>
          <a:ext cx="838200" cy="1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65885</xdr:rowOff>
    </xdr:from>
    <xdr:to>
      <xdr:col>14</xdr:col>
      <xdr:colOff>28575</xdr:colOff>
      <xdr:row>57</xdr:row>
      <xdr:rowOff>67339</xdr:rowOff>
    </xdr:to>
    <xdr:cxnSp macro="">
      <xdr:nvCxnSpPr>
        <xdr:cNvPr id="354" name="直線コネクタ 353"/>
        <xdr:cNvCxnSpPr/>
      </xdr:nvCxnSpPr>
      <xdr:spPr>
        <a:xfrm flipV="1">
          <a:off x="8750300" y="9838535"/>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6" name="テキスト ボックス 355"/>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67339</xdr:rowOff>
    </xdr:from>
    <xdr:to>
      <xdr:col>12</xdr:col>
      <xdr:colOff>511175</xdr:colOff>
      <xdr:row>57</xdr:row>
      <xdr:rowOff>158176</xdr:rowOff>
    </xdr:to>
    <xdr:cxnSp macro="">
      <xdr:nvCxnSpPr>
        <xdr:cNvPr id="357" name="直線コネクタ 356"/>
        <xdr:cNvCxnSpPr/>
      </xdr:nvCxnSpPr>
      <xdr:spPr>
        <a:xfrm flipV="1">
          <a:off x="7861300" y="9839989"/>
          <a:ext cx="889000" cy="9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164727</xdr:rowOff>
    </xdr:from>
    <xdr:to>
      <xdr:col>11</xdr:col>
      <xdr:colOff>307975</xdr:colOff>
      <xdr:row>57</xdr:row>
      <xdr:rowOff>158176</xdr:rowOff>
    </xdr:to>
    <xdr:cxnSp macro="">
      <xdr:nvCxnSpPr>
        <xdr:cNvPr id="360" name="直線コネクタ 359"/>
        <xdr:cNvCxnSpPr/>
      </xdr:nvCxnSpPr>
      <xdr:spPr>
        <a:xfrm>
          <a:off x="6972300" y="9765927"/>
          <a:ext cx="889000" cy="1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127913</xdr:rowOff>
    </xdr:from>
    <xdr:to>
      <xdr:col>15</xdr:col>
      <xdr:colOff>231775</xdr:colOff>
      <xdr:row>58</xdr:row>
      <xdr:rowOff>58063</xdr:rowOff>
    </xdr:to>
    <xdr:sp macro="" textlink="">
      <xdr:nvSpPr>
        <xdr:cNvPr id="370" name="円/楕円 369"/>
        <xdr:cNvSpPr/>
      </xdr:nvSpPr>
      <xdr:spPr>
        <a:xfrm>
          <a:off x="10426700" y="99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42840</xdr:rowOff>
    </xdr:from>
    <xdr:ext cx="534377" cy="259045"/>
    <xdr:sp macro="" textlink="">
      <xdr:nvSpPr>
        <xdr:cNvPr id="371" name="普通建設事業費該当値テキスト"/>
        <xdr:cNvSpPr txBox="1"/>
      </xdr:nvSpPr>
      <xdr:spPr>
        <a:xfrm>
          <a:off x="10528300" y="981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15085</xdr:rowOff>
    </xdr:from>
    <xdr:to>
      <xdr:col>14</xdr:col>
      <xdr:colOff>79375</xdr:colOff>
      <xdr:row>57</xdr:row>
      <xdr:rowOff>116685</xdr:rowOff>
    </xdr:to>
    <xdr:sp macro="" textlink="">
      <xdr:nvSpPr>
        <xdr:cNvPr id="372" name="円/楕円 371"/>
        <xdr:cNvSpPr/>
      </xdr:nvSpPr>
      <xdr:spPr>
        <a:xfrm>
          <a:off x="9588500" y="97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107812</xdr:rowOff>
    </xdr:from>
    <xdr:ext cx="534377" cy="259045"/>
    <xdr:sp macro="" textlink="">
      <xdr:nvSpPr>
        <xdr:cNvPr id="373" name="テキスト ボックス 372"/>
        <xdr:cNvSpPr txBox="1"/>
      </xdr:nvSpPr>
      <xdr:spPr>
        <a:xfrm>
          <a:off x="9372111" y="988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16539</xdr:rowOff>
    </xdr:from>
    <xdr:to>
      <xdr:col>12</xdr:col>
      <xdr:colOff>561975</xdr:colOff>
      <xdr:row>57</xdr:row>
      <xdr:rowOff>118139</xdr:rowOff>
    </xdr:to>
    <xdr:sp macro="" textlink="">
      <xdr:nvSpPr>
        <xdr:cNvPr id="374" name="円/楕円 373"/>
        <xdr:cNvSpPr/>
      </xdr:nvSpPr>
      <xdr:spPr>
        <a:xfrm>
          <a:off x="8699500" y="97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109266</xdr:rowOff>
    </xdr:from>
    <xdr:ext cx="534377" cy="259045"/>
    <xdr:sp macro="" textlink="">
      <xdr:nvSpPr>
        <xdr:cNvPr id="375" name="テキスト ボックス 374"/>
        <xdr:cNvSpPr txBox="1"/>
      </xdr:nvSpPr>
      <xdr:spPr>
        <a:xfrm>
          <a:off x="8483111" y="98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107376</xdr:rowOff>
    </xdr:from>
    <xdr:to>
      <xdr:col>11</xdr:col>
      <xdr:colOff>358775</xdr:colOff>
      <xdr:row>58</xdr:row>
      <xdr:rowOff>37526</xdr:rowOff>
    </xdr:to>
    <xdr:sp macro="" textlink="">
      <xdr:nvSpPr>
        <xdr:cNvPr id="376" name="円/楕円 375"/>
        <xdr:cNvSpPr/>
      </xdr:nvSpPr>
      <xdr:spPr>
        <a:xfrm>
          <a:off x="7810500" y="988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28653</xdr:rowOff>
    </xdr:from>
    <xdr:ext cx="534377" cy="259045"/>
    <xdr:sp macro="" textlink="">
      <xdr:nvSpPr>
        <xdr:cNvPr id="377" name="テキスト ボックス 376"/>
        <xdr:cNvSpPr txBox="1"/>
      </xdr:nvSpPr>
      <xdr:spPr>
        <a:xfrm>
          <a:off x="7594111" y="997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113927</xdr:rowOff>
    </xdr:from>
    <xdr:to>
      <xdr:col>10</xdr:col>
      <xdr:colOff>155575</xdr:colOff>
      <xdr:row>57</xdr:row>
      <xdr:rowOff>44077</xdr:rowOff>
    </xdr:to>
    <xdr:sp macro="" textlink="">
      <xdr:nvSpPr>
        <xdr:cNvPr id="378" name="円/楕円 377"/>
        <xdr:cNvSpPr/>
      </xdr:nvSpPr>
      <xdr:spPr>
        <a:xfrm>
          <a:off x="6921500" y="9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60604</xdr:rowOff>
    </xdr:from>
    <xdr:ext cx="534377" cy="259045"/>
    <xdr:sp macro="" textlink="">
      <xdr:nvSpPr>
        <xdr:cNvPr id="379" name="テキスト ボックス 378"/>
        <xdr:cNvSpPr txBox="1"/>
      </xdr:nvSpPr>
      <xdr:spPr>
        <a:xfrm>
          <a:off x="6705111" y="94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171017</xdr:rowOff>
    </xdr:from>
    <xdr:to>
      <xdr:col>15</xdr:col>
      <xdr:colOff>180975</xdr:colOff>
      <xdr:row>78</xdr:row>
      <xdr:rowOff>160937</xdr:rowOff>
    </xdr:to>
    <xdr:cxnSp macro="">
      <xdr:nvCxnSpPr>
        <xdr:cNvPr id="408" name="直線コネクタ 407"/>
        <xdr:cNvCxnSpPr/>
      </xdr:nvCxnSpPr>
      <xdr:spPr>
        <a:xfrm>
          <a:off x="9639300" y="13372667"/>
          <a:ext cx="838200" cy="16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110137</xdr:rowOff>
    </xdr:from>
    <xdr:to>
      <xdr:col>15</xdr:col>
      <xdr:colOff>231775</xdr:colOff>
      <xdr:row>79</xdr:row>
      <xdr:rowOff>40287</xdr:rowOff>
    </xdr:to>
    <xdr:sp macro="" textlink="">
      <xdr:nvSpPr>
        <xdr:cNvPr id="418" name="円/楕円 417"/>
        <xdr:cNvSpPr/>
      </xdr:nvSpPr>
      <xdr:spPr>
        <a:xfrm>
          <a:off x="10426700" y="134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25064</xdr:rowOff>
    </xdr:from>
    <xdr:ext cx="469744" cy="259045"/>
    <xdr:sp macro="" textlink="">
      <xdr:nvSpPr>
        <xdr:cNvPr id="419" name="普通建設事業費 （ うち新規整備　）該当値テキスト"/>
        <xdr:cNvSpPr txBox="1"/>
      </xdr:nvSpPr>
      <xdr:spPr>
        <a:xfrm>
          <a:off x="10528300" y="1339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120217</xdr:rowOff>
    </xdr:from>
    <xdr:to>
      <xdr:col>14</xdr:col>
      <xdr:colOff>79375</xdr:colOff>
      <xdr:row>78</xdr:row>
      <xdr:rowOff>50367</xdr:rowOff>
    </xdr:to>
    <xdr:sp macro="" textlink="">
      <xdr:nvSpPr>
        <xdr:cNvPr id="420" name="円/楕円 419"/>
        <xdr:cNvSpPr/>
      </xdr:nvSpPr>
      <xdr:spPr>
        <a:xfrm>
          <a:off x="9588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41494</xdr:rowOff>
    </xdr:from>
    <xdr:ext cx="534377" cy="259045"/>
    <xdr:sp macro="" textlink="">
      <xdr:nvSpPr>
        <xdr:cNvPr id="421" name="テキスト ボックス 420"/>
        <xdr:cNvSpPr txBox="1"/>
      </xdr:nvSpPr>
      <xdr:spPr>
        <a:xfrm>
          <a:off x="9372111" y="134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11570</xdr:rowOff>
    </xdr:from>
    <xdr:to>
      <xdr:col>15</xdr:col>
      <xdr:colOff>180975</xdr:colOff>
      <xdr:row>98</xdr:row>
      <xdr:rowOff>30657</xdr:rowOff>
    </xdr:to>
    <xdr:cxnSp macro="">
      <xdr:nvCxnSpPr>
        <xdr:cNvPr id="452" name="直線コネクタ 451"/>
        <xdr:cNvCxnSpPr/>
      </xdr:nvCxnSpPr>
      <xdr:spPr>
        <a:xfrm>
          <a:off x="9639300" y="16813670"/>
          <a:ext cx="8382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151307</xdr:rowOff>
    </xdr:from>
    <xdr:to>
      <xdr:col>15</xdr:col>
      <xdr:colOff>231775</xdr:colOff>
      <xdr:row>98</xdr:row>
      <xdr:rowOff>81457</xdr:rowOff>
    </xdr:to>
    <xdr:sp macro="" textlink="">
      <xdr:nvSpPr>
        <xdr:cNvPr id="462" name="円/楕円 461"/>
        <xdr:cNvSpPr/>
      </xdr:nvSpPr>
      <xdr:spPr>
        <a:xfrm>
          <a:off x="10426700" y="167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129734</xdr:rowOff>
    </xdr:from>
    <xdr:ext cx="534377" cy="259045"/>
    <xdr:sp macro="" textlink="">
      <xdr:nvSpPr>
        <xdr:cNvPr id="463" name="普通建設事業費 （ うち更新整備　）該当値テキスト"/>
        <xdr:cNvSpPr txBox="1"/>
      </xdr:nvSpPr>
      <xdr:spPr>
        <a:xfrm>
          <a:off x="10528300" y="167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132220</xdr:rowOff>
    </xdr:from>
    <xdr:to>
      <xdr:col>14</xdr:col>
      <xdr:colOff>79375</xdr:colOff>
      <xdr:row>98</xdr:row>
      <xdr:rowOff>62370</xdr:rowOff>
    </xdr:to>
    <xdr:sp macro="" textlink="">
      <xdr:nvSpPr>
        <xdr:cNvPr id="464" name="円/楕円 463"/>
        <xdr:cNvSpPr/>
      </xdr:nvSpPr>
      <xdr:spPr>
        <a:xfrm>
          <a:off x="9588500" y="167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53497</xdr:rowOff>
    </xdr:from>
    <xdr:ext cx="534377" cy="259045"/>
    <xdr:sp macro="" textlink="">
      <xdr:nvSpPr>
        <xdr:cNvPr id="465" name="テキスト ボックス 464"/>
        <xdr:cNvSpPr txBox="1"/>
      </xdr:nvSpPr>
      <xdr:spPr>
        <a:xfrm>
          <a:off x="9372111" y="168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116474</xdr:rowOff>
    </xdr:from>
    <xdr:to>
      <xdr:col>23</xdr:col>
      <xdr:colOff>517525</xdr:colOff>
      <xdr:row>38</xdr:row>
      <xdr:rowOff>138831</xdr:rowOff>
    </xdr:to>
    <xdr:cxnSp macro="">
      <xdr:nvCxnSpPr>
        <xdr:cNvPr id="492" name="直線コネクタ 491"/>
        <xdr:cNvCxnSpPr/>
      </xdr:nvCxnSpPr>
      <xdr:spPr>
        <a:xfrm>
          <a:off x="15481300" y="6631574"/>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116474</xdr:rowOff>
    </xdr:from>
    <xdr:to>
      <xdr:col>22</xdr:col>
      <xdr:colOff>365125</xdr:colOff>
      <xdr:row>38</xdr:row>
      <xdr:rowOff>132842</xdr:rowOff>
    </xdr:to>
    <xdr:cxnSp macro="">
      <xdr:nvCxnSpPr>
        <xdr:cNvPr id="495" name="直線コネクタ 494"/>
        <xdr:cNvCxnSpPr/>
      </xdr:nvCxnSpPr>
      <xdr:spPr>
        <a:xfrm flipV="1">
          <a:off x="14592300" y="6631574"/>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131745</xdr:rowOff>
    </xdr:from>
    <xdr:to>
      <xdr:col>21</xdr:col>
      <xdr:colOff>161925</xdr:colOff>
      <xdr:row>38</xdr:row>
      <xdr:rowOff>132842</xdr:rowOff>
    </xdr:to>
    <xdr:cxnSp macro="">
      <xdr:nvCxnSpPr>
        <xdr:cNvPr id="498" name="直線コネクタ 497"/>
        <xdr:cNvCxnSpPr/>
      </xdr:nvCxnSpPr>
      <xdr:spPr>
        <a:xfrm>
          <a:off x="13703300" y="6646845"/>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102529</xdr:rowOff>
    </xdr:from>
    <xdr:to>
      <xdr:col>19</xdr:col>
      <xdr:colOff>644525</xdr:colOff>
      <xdr:row>38</xdr:row>
      <xdr:rowOff>131745</xdr:rowOff>
    </xdr:to>
    <xdr:cxnSp macro="">
      <xdr:nvCxnSpPr>
        <xdr:cNvPr id="501" name="直線コネクタ 500"/>
        <xdr:cNvCxnSpPr/>
      </xdr:nvCxnSpPr>
      <xdr:spPr>
        <a:xfrm>
          <a:off x="12814300" y="6617629"/>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88031</xdr:rowOff>
    </xdr:from>
    <xdr:to>
      <xdr:col>23</xdr:col>
      <xdr:colOff>568325</xdr:colOff>
      <xdr:row>39</xdr:row>
      <xdr:rowOff>18181</xdr:rowOff>
    </xdr:to>
    <xdr:sp macro="" textlink="">
      <xdr:nvSpPr>
        <xdr:cNvPr id="511" name="円/楕円 510"/>
        <xdr:cNvSpPr/>
      </xdr:nvSpPr>
      <xdr:spPr>
        <a:xfrm>
          <a:off x="162687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2958</xdr:rowOff>
    </xdr:from>
    <xdr:ext cx="313932" cy="259045"/>
    <xdr:sp macro="" textlink="">
      <xdr:nvSpPr>
        <xdr:cNvPr id="512" name="災害復旧事業費該当値テキスト"/>
        <xdr:cNvSpPr txBox="1"/>
      </xdr:nvSpPr>
      <xdr:spPr>
        <a:xfrm>
          <a:off x="16370300" y="6518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65674</xdr:rowOff>
    </xdr:from>
    <xdr:to>
      <xdr:col>22</xdr:col>
      <xdr:colOff>415925</xdr:colOff>
      <xdr:row>38</xdr:row>
      <xdr:rowOff>167274</xdr:rowOff>
    </xdr:to>
    <xdr:sp macro="" textlink="">
      <xdr:nvSpPr>
        <xdr:cNvPr id="513" name="円/楕円 512"/>
        <xdr:cNvSpPr/>
      </xdr:nvSpPr>
      <xdr:spPr>
        <a:xfrm>
          <a:off x="15430500" y="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158401</xdr:rowOff>
    </xdr:from>
    <xdr:ext cx="378565" cy="259045"/>
    <xdr:sp macro="" textlink="">
      <xdr:nvSpPr>
        <xdr:cNvPr id="514" name="テキスト ボックス 513"/>
        <xdr:cNvSpPr txBox="1"/>
      </xdr:nvSpPr>
      <xdr:spPr>
        <a:xfrm>
          <a:off x="15292017" y="667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82042</xdr:rowOff>
    </xdr:from>
    <xdr:to>
      <xdr:col>21</xdr:col>
      <xdr:colOff>212725</xdr:colOff>
      <xdr:row>39</xdr:row>
      <xdr:rowOff>12192</xdr:rowOff>
    </xdr:to>
    <xdr:sp macro="" textlink="">
      <xdr:nvSpPr>
        <xdr:cNvPr id="515" name="円/楕円 514"/>
        <xdr:cNvSpPr/>
      </xdr:nvSpPr>
      <xdr:spPr>
        <a:xfrm>
          <a:off x="14541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3319</xdr:rowOff>
    </xdr:from>
    <xdr:ext cx="378565" cy="259045"/>
    <xdr:sp macro="" textlink="">
      <xdr:nvSpPr>
        <xdr:cNvPr id="516" name="テキスト ボックス 515"/>
        <xdr:cNvSpPr txBox="1"/>
      </xdr:nvSpPr>
      <xdr:spPr>
        <a:xfrm>
          <a:off x="14403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80945</xdr:rowOff>
    </xdr:from>
    <xdr:to>
      <xdr:col>20</xdr:col>
      <xdr:colOff>9525</xdr:colOff>
      <xdr:row>39</xdr:row>
      <xdr:rowOff>11095</xdr:rowOff>
    </xdr:to>
    <xdr:sp macro="" textlink="">
      <xdr:nvSpPr>
        <xdr:cNvPr id="517" name="円/楕円 516"/>
        <xdr:cNvSpPr/>
      </xdr:nvSpPr>
      <xdr:spPr>
        <a:xfrm>
          <a:off x="13652500" y="659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2222</xdr:rowOff>
    </xdr:from>
    <xdr:ext cx="378565" cy="259045"/>
    <xdr:sp macro="" textlink="">
      <xdr:nvSpPr>
        <xdr:cNvPr id="518" name="テキスト ボックス 517"/>
        <xdr:cNvSpPr txBox="1"/>
      </xdr:nvSpPr>
      <xdr:spPr>
        <a:xfrm>
          <a:off x="13514017" y="668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51729</xdr:rowOff>
    </xdr:from>
    <xdr:to>
      <xdr:col>18</xdr:col>
      <xdr:colOff>492125</xdr:colOff>
      <xdr:row>38</xdr:row>
      <xdr:rowOff>153329</xdr:rowOff>
    </xdr:to>
    <xdr:sp macro="" textlink="">
      <xdr:nvSpPr>
        <xdr:cNvPr id="519" name="円/楕円 518"/>
        <xdr:cNvSpPr/>
      </xdr:nvSpPr>
      <xdr:spPr>
        <a:xfrm>
          <a:off x="12763500" y="65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144456</xdr:rowOff>
    </xdr:from>
    <xdr:ext cx="378565" cy="259045"/>
    <xdr:sp macro="" textlink="">
      <xdr:nvSpPr>
        <xdr:cNvPr id="520" name="テキスト ボックス 519"/>
        <xdr:cNvSpPr txBox="1"/>
      </xdr:nvSpPr>
      <xdr:spPr>
        <a:xfrm>
          <a:off x="12625017" y="6659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120889</xdr:rowOff>
    </xdr:from>
    <xdr:to>
      <xdr:col>23</xdr:col>
      <xdr:colOff>517525</xdr:colOff>
      <xdr:row>76</xdr:row>
      <xdr:rowOff>134029</xdr:rowOff>
    </xdr:to>
    <xdr:cxnSp macro="">
      <xdr:nvCxnSpPr>
        <xdr:cNvPr id="600" name="直線コネクタ 599"/>
        <xdr:cNvCxnSpPr/>
      </xdr:nvCxnSpPr>
      <xdr:spPr>
        <a:xfrm>
          <a:off x="15481300" y="13151089"/>
          <a:ext cx="8382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113423</xdr:rowOff>
    </xdr:from>
    <xdr:to>
      <xdr:col>22</xdr:col>
      <xdr:colOff>365125</xdr:colOff>
      <xdr:row>76</xdr:row>
      <xdr:rowOff>120889</xdr:rowOff>
    </xdr:to>
    <xdr:cxnSp macro="">
      <xdr:nvCxnSpPr>
        <xdr:cNvPr id="603" name="直線コネクタ 602"/>
        <xdr:cNvCxnSpPr/>
      </xdr:nvCxnSpPr>
      <xdr:spPr>
        <a:xfrm>
          <a:off x="14592300" y="13143623"/>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113423</xdr:rowOff>
    </xdr:from>
    <xdr:to>
      <xdr:col>21</xdr:col>
      <xdr:colOff>161925</xdr:colOff>
      <xdr:row>76</xdr:row>
      <xdr:rowOff>126288</xdr:rowOff>
    </xdr:to>
    <xdr:cxnSp macro="">
      <xdr:nvCxnSpPr>
        <xdr:cNvPr id="606" name="直線コネクタ 605"/>
        <xdr:cNvCxnSpPr/>
      </xdr:nvCxnSpPr>
      <xdr:spPr>
        <a:xfrm flipV="1">
          <a:off x="13703300" y="13143623"/>
          <a:ext cx="889000" cy="1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126288</xdr:rowOff>
    </xdr:from>
    <xdr:to>
      <xdr:col>19</xdr:col>
      <xdr:colOff>644525</xdr:colOff>
      <xdr:row>76</xdr:row>
      <xdr:rowOff>145687</xdr:rowOff>
    </xdr:to>
    <xdr:cxnSp macro="">
      <xdr:nvCxnSpPr>
        <xdr:cNvPr id="609" name="直線コネクタ 608"/>
        <xdr:cNvCxnSpPr/>
      </xdr:nvCxnSpPr>
      <xdr:spPr>
        <a:xfrm flipV="1">
          <a:off x="12814300" y="13156488"/>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83229</xdr:rowOff>
    </xdr:from>
    <xdr:to>
      <xdr:col>23</xdr:col>
      <xdr:colOff>568325</xdr:colOff>
      <xdr:row>77</xdr:row>
      <xdr:rowOff>13379</xdr:rowOff>
    </xdr:to>
    <xdr:sp macro="" textlink="">
      <xdr:nvSpPr>
        <xdr:cNvPr id="619" name="円/楕円 618"/>
        <xdr:cNvSpPr/>
      </xdr:nvSpPr>
      <xdr:spPr>
        <a:xfrm>
          <a:off x="16268700" y="131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61656</xdr:rowOff>
    </xdr:from>
    <xdr:ext cx="534377" cy="259045"/>
    <xdr:sp macro="" textlink="">
      <xdr:nvSpPr>
        <xdr:cNvPr id="620" name="公債費該当値テキスト"/>
        <xdr:cNvSpPr txBox="1"/>
      </xdr:nvSpPr>
      <xdr:spPr>
        <a:xfrm>
          <a:off x="16370300" y="130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44,021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70089</xdr:rowOff>
    </xdr:from>
    <xdr:to>
      <xdr:col>22</xdr:col>
      <xdr:colOff>415925</xdr:colOff>
      <xdr:row>77</xdr:row>
      <xdr:rowOff>239</xdr:rowOff>
    </xdr:to>
    <xdr:sp macro="" textlink="">
      <xdr:nvSpPr>
        <xdr:cNvPr id="621" name="円/楕円 620"/>
        <xdr:cNvSpPr/>
      </xdr:nvSpPr>
      <xdr:spPr>
        <a:xfrm>
          <a:off x="15430500" y="131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162816</xdr:rowOff>
    </xdr:from>
    <xdr:ext cx="534377" cy="259045"/>
    <xdr:sp macro="" textlink="">
      <xdr:nvSpPr>
        <xdr:cNvPr id="622" name="テキスト ボックス 621"/>
        <xdr:cNvSpPr txBox="1"/>
      </xdr:nvSpPr>
      <xdr:spPr>
        <a:xfrm>
          <a:off x="15214111" y="13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62623</xdr:rowOff>
    </xdr:from>
    <xdr:to>
      <xdr:col>21</xdr:col>
      <xdr:colOff>212725</xdr:colOff>
      <xdr:row>76</xdr:row>
      <xdr:rowOff>164223</xdr:rowOff>
    </xdr:to>
    <xdr:sp macro="" textlink="">
      <xdr:nvSpPr>
        <xdr:cNvPr id="623" name="円/楕円 622"/>
        <xdr:cNvSpPr/>
      </xdr:nvSpPr>
      <xdr:spPr>
        <a:xfrm>
          <a:off x="14541500" y="1309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155350</xdr:rowOff>
    </xdr:from>
    <xdr:ext cx="534377" cy="259045"/>
    <xdr:sp macro="" textlink="">
      <xdr:nvSpPr>
        <xdr:cNvPr id="624" name="テキスト ボックス 623"/>
        <xdr:cNvSpPr txBox="1"/>
      </xdr:nvSpPr>
      <xdr:spPr>
        <a:xfrm>
          <a:off x="14325111" y="1318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75488</xdr:rowOff>
    </xdr:from>
    <xdr:to>
      <xdr:col>20</xdr:col>
      <xdr:colOff>9525</xdr:colOff>
      <xdr:row>77</xdr:row>
      <xdr:rowOff>5638</xdr:rowOff>
    </xdr:to>
    <xdr:sp macro="" textlink="">
      <xdr:nvSpPr>
        <xdr:cNvPr id="625" name="円/楕円 624"/>
        <xdr:cNvSpPr/>
      </xdr:nvSpPr>
      <xdr:spPr>
        <a:xfrm>
          <a:off x="13652500" y="1310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168215</xdr:rowOff>
    </xdr:from>
    <xdr:ext cx="534377" cy="259045"/>
    <xdr:sp macro="" textlink="">
      <xdr:nvSpPr>
        <xdr:cNvPr id="626" name="テキスト ボックス 625"/>
        <xdr:cNvSpPr txBox="1"/>
      </xdr:nvSpPr>
      <xdr:spPr>
        <a:xfrm>
          <a:off x="13436111" y="131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94887</xdr:rowOff>
    </xdr:from>
    <xdr:to>
      <xdr:col>18</xdr:col>
      <xdr:colOff>492125</xdr:colOff>
      <xdr:row>77</xdr:row>
      <xdr:rowOff>25037</xdr:rowOff>
    </xdr:to>
    <xdr:sp macro="" textlink="">
      <xdr:nvSpPr>
        <xdr:cNvPr id="627" name="円/楕円 626"/>
        <xdr:cNvSpPr/>
      </xdr:nvSpPr>
      <xdr:spPr>
        <a:xfrm>
          <a:off x="12763500" y="131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16164</xdr:rowOff>
    </xdr:from>
    <xdr:ext cx="534377" cy="259045"/>
    <xdr:sp macro="" textlink="">
      <xdr:nvSpPr>
        <xdr:cNvPr id="628" name="テキスト ボックス 627"/>
        <xdr:cNvSpPr txBox="1"/>
      </xdr:nvSpPr>
      <xdr:spPr>
        <a:xfrm>
          <a:off x="12547111" y="132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29025</xdr:rowOff>
    </xdr:from>
    <xdr:to>
      <xdr:col>23</xdr:col>
      <xdr:colOff>517525</xdr:colOff>
      <xdr:row>98</xdr:row>
      <xdr:rowOff>142247</xdr:rowOff>
    </xdr:to>
    <xdr:cxnSp macro="">
      <xdr:nvCxnSpPr>
        <xdr:cNvPr id="659" name="直線コネクタ 658"/>
        <xdr:cNvCxnSpPr/>
      </xdr:nvCxnSpPr>
      <xdr:spPr>
        <a:xfrm flipV="1">
          <a:off x="15481300" y="16831125"/>
          <a:ext cx="838200" cy="1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116824</xdr:rowOff>
    </xdr:from>
    <xdr:to>
      <xdr:col>22</xdr:col>
      <xdr:colOff>365125</xdr:colOff>
      <xdr:row>98</xdr:row>
      <xdr:rowOff>142247</xdr:rowOff>
    </xdr:to>
    <xdr:cxnSp macro="">
      <xdr:nvCxnSpPr>
        <xdr:cNvPr id="662" name="直線コネクタ 661"/>
        <xdr:cNvCxnSpPr/>
      </xdr:nvCxnSpPr>
      <xdr:spPr>
        <a:xfrm>
          <a:off x="14592300" y="16918924"/>
          <a:ext cx="8890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46954</xdr:rowOff>
    </xdr:from>
    <xdr:to>
      <xdr:col>21</xdr:col>
      <xdr:colOff>161925</xdr:colOff>
      <xdr:row>98</xdr:row>
      <xdr:rowOff>116824</xdr:rowOff>
    </xdr:to>
    <xdr:cxnSp macro="">
      <xdr:nvCxnSpPr>
        <xdr:cNvPr id="665" name="直線コネクタ 664"/>
        <xdr:cNvCxnSpPr/>
      </xdr:nvCxnSpPr>
      <xdr:spPr>
        <a:xfrm>
          <a:off x="13703300" y="16849054"/>
          <a:ext cx="889000" cy="6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130604</xdr:rowOff>
    </xdr:from>
    <xdr:to>
      <xdr:col>19</xdr:col>
      <xdr:colOff>644525</xdr:colOff>
      <xdr:row>98</xdr:row>
      <xdr:rowOff>46954</xdr:rowOff>
    </xdr:to>
    <xdr:cxnSp macro="">
      <xdr:nvCxnSpPr>
        <xdr:cNvPr id="668" name="直線コネクタ 667"/>
        <xdr:cNvCxnSpPr/>
      </xdr:nvCxnSpPr>
      <xdr:spPr>
        <a:xfrm>
          <a:off x="12814300" y="16761254"/>
          <a:ext cx="889000" cy="8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149675</xdr:rowOff>
    </xdr:from>
    <xdr:to>
      <xdr:col>23</xdr:col>
      <xdr:colOff>568325</xdr:colOff>
      <xdr:row>98</xdr:row>
      <xdr:rowOff>79825</xdr:rowOff>
    </xdr:to>
    <xdr:sp macro="" textlink="">
      <xdr:nvSpPr>
        <xdr:cNvPr id="678" name="円/楕円 677"/>
        <xdr:cNvSpPr/>
      </xdr:nvSpPr>
      <xdr:spPr>
        <a:xfrm>
          <a:off x="16268700" y="1678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128102</xdr:rowOff>
    </xdr:from>
    <xdr:ext cx="534377" cy="259045"/>
    <xdr:sp macro="" textlink="">
      <xdr:nvSpPr>
        <xdr:cNvPr id="679" name="積立金該当値テキスト"/>
        <xdr:cNvSpPr txBox="1"/>
      </xdr:nvSpPr>
      <xdr:spPr>
        <a:xfrm>
          <a:off x="16370300" y="1675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91447</xdr:rowOff>
    </xdr:from>
    <xdr:to>
      <xdr:col>22</xdr:col>
      <xdr:colOff>415925</xdr:colOff>
      <xdr:row>99</xdr:row>
      <xdr:rowOff>21597</xdr:rowOff>
    </xdr:to>
    <xdr:sp macro="" textlink="">
      <xdr:nvSpPr>
        <xdr:cNvPr id="680" name="円/楕円 679"/>
        <xdr:cNvSpPr/>
      </xdr:nvSpPr>
      <xdr:spPr>
        <a:xfrm>
          <a:off x="15430500" y="168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12724</xdr:rowOff>
    </xdr:from>
    <xdr:ext cx="469744" cy="259045"/>
    <xdr:sp macro="" textlink="">
      <xdr:nvSpPr>
        <xdr:cNvPr id="681" name="テキスト ボックス 680"/>
        <xdr:cNvSpPr txBox="1"/>
      </xdr:nvSpPr>
      <xdr:spPr>
        <a:xfrm>
          <a:off x="15246427" y="1698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66024</xdr:rowOff>
    </xdr:from>
    <xdr:to>
      <xdr:col>21</xdr:col>
      <xdr:colOff>212725</xdr:colOff>
      <xdr:row>98</xdr:row>
      <xdr:rowOff>167624</xdr:rowOff>
    </xdr:to>
    <xdr:sp macro="" textlink="">
      <xdr:nvSpPr>
        <xdr:cNvPr id="682" name="円/楕円 681"/>
        <xdr:cNvSpPr/>
      </xdr:nvSpPr>
      <xdr:spPr>
        <a:xfrm>
          <a:off x="14541500" y="168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158751</xdr:rowOff>
    </xdr:from>
    <xdr:ext cx="469744" cy="259045"/>
    <xdr:sp macro="" textlink="">
      <xdr:nvSpPr>
        <xdr:cNvPr id="683" name="テキスト ボックス 682"/>
        <xdr:cNvSpPr txBox="1"/>
      </xdr:nvSpPr>
      <xdr:spPr>
        <a:xfrm>
          <a:off x="14357427" y="1696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167604</xdr:rowOff>
    </xdr:from>
    <xdr:to>
      <xdr:col>20</xdr:col>
      <xdr:colOff>9525</xdr:colOff>
      <xdr:row>98</xdr:row>
      <xdr:rowOff>97754</xdr:rowOff>
    </xdr:to>
    <xdr:sp macro="" textlink="">
      <xdr:nvSpPr>
        <xdr:cNvPr id="684" name="円/楕円 683"/>
        <xdr:cNvSpPr/>
      </xdr:nvSpPr>
      <xdr:spPr>
        <a:xfrm>
          <a:off x="13652500" y="167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88881</xdr:rowOff>
    </xdr:from>
    <xdr:ext cx="534377" cy="259045"/>
    <xdr:sp macro="" textlink="">
      <xdr:nvSpPr>
        <xdr:cNvPr id="685" name="テキスト ボックス 684"/>
        <xdr:cNvSpPr txBox="1"/>
      </xdr:nvSpPr>
      <xdr:spPr>
        <a:xfrm>
          <a:off x="13436111" y="1689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79804</xdr:rowOff>
    </xdr:from>
    <xdr:to>
      <xdr:col>18</xdr:col>
      <xdr:colOff>492125</xdr:colOff>
      <xdr:row>98</xdr:row>
      <xdr:rowOff>9954</xdr:rowOff>
    </xdr:to>
    <xdr:sp macro="" textlink="">
      <xdr:nvSpPr>
        <xdr:cNvPr id="686" name="円/楕円 685"/>
        <xdr:cNvSpPr/>
      </xdr:nvSpPr>
      <xdr:spPr>
        <a:xfrm>
          <a:off x="12763500" y="167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1081</xdr:rowOff>
    </xdr:from>
    <xdr:ext cx="534377" cy="259045"/>
    <xdr:sp macro="" textlink="">
      <xdr:nvSpPr>
        <xdr:cNvPr id="687" name="テキスト ボックス 686"/>
        <xdr:cNvSpPr txBox="1"/>
      </xdr:nvSpPr>
      <xdr:spPr>
        <a:xfrm>
          <a:off x="12547111" y="168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99603</xdr:rowOff>
    </xdr:from>
    <xdr:to>
      <xdr:col>32</xdr:col>
      <xdr:colOff>187325</xdr:colOff>
      <xdr:row>38</xdr:row>
      <xdr:rowOff>100609</xdr:rowOff>
    </xdr:to>
    <xdr:cxnSp macro="">
      <xdr:nvCxnSpPr>
        <xdr:cNvPr id="714" name="直線コネクタ 713"/>
        <xdr:cNvCxnSpPr/>
      </xdr:nvCxnSpPr>
      <xdr:spPr>
        <a:xfrm flipV="1">
          <a:off x="21323300" y="6614703"/>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100609</xdr:rowOff>
    </xdr:from>
    <xdr:to>
      <xdr:col>31</xdr:col>
      <xdr:colOff>34925</xdr:colOff>
      <xdr:row>38</xdr:row>
      <xdr:rowOff>139700</xdr:rowOff>
    </xdr:to>
    <xdr:cxnSp macro="">
      <xdr:nvCxnSpPr>
        <xdr:cNvPr id="717" name="直線コネクタ 716"/>
        <xdr:cNvCxnSpPr/>
      </xdr:nvCxnSpPr>
      <xdr:spPr>
        <a:xfrm flipV="1">
          <a:off x="20434300" y="6615709"/>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48803</xdr:rowOff>
    </xdr:from>
    <xdr:to>
      <xdr:col>32</xdr:col>
      <xdr:colOff>238125</xdr:colOff>
      <xdr:row>38</xdr:row>
      <xdr:rowOff>150403</xdr:rowOff>
    </xdr:to>
    <xdr:sp macro="" textlink="">
      <xdr:nvSpPr>
        <xdr:cNvPr id="733" name="円/楕円 732"/>
        <xdr:cNvSpPr/>
      </xdr:nvSpPr>
      <xdr:spPr>
        <a:xfrm>
          <a:off x="221107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135180</xdr:rowOff>
    </xdr:from>
    <xdr:ext cx="378565" cy="259045"/>
    <xdr:sp macro="" textlink="">
      <xdr:nvSpPr>
        <xdr:cNvPr id="734" name="投資及び出資金該当値テキスト"/>
        <xdr:cNvSpPr txBox="1"/>
      </xdr:nvSpPr>
      <xdr:spPr>
        <a:xfrm>
          <a:off x="22212300" y="647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49809</xdr:rowOff>
    </xdr:from>
    <xdr:to>
      <xdr:col>31</xdr:col>
      <xdr:colOff>85725</xdr:colOff>
      <xdr:row>38</xdr:row>
      <xdr:rowOff>151409</xdr:rowOff>
    </xdr:to>
    <xdr:sp macro="" textlink="">
      <xdr:nvSpPr>
        <xdr:cNvPr id="735" name="円/楕円 734"/>
        <xdr:cNvSpPr/>
      </xdr:nvSpPr>
      <xdr:spPr>
        <a:xfrm>
          <a:off x="21272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142536</xdr:rowOff>
    </xdr:from>
    <xdr:ext cx="378565" cy="259045"/>
    <xdr:sp macro="" textlink="">
      <xdr:nvSpPr>
        <xdr:cNvPr id="736" name="テキスト ボックス 735"/>
        <xdr:cNvSpPr txBox="1"/>
      </xdr:nvSpPr>
      <xdr:spPr>
        <a:xfrm>
          <a:off x="21134017" y="665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131470</xdr:rowOff>
    </xdr:from>
    <xdr:to>
      <xdr:col>32</xdr:col>
      <xdr:colOff>187325</xdr:colOff>
      <xdr:row>58</xdr:row>
      <xdr:rowOff>131973</xdr:rowOff>
    </xdr:to>
    <xdr:cxnSp macro="">
      <xdr:nvCxnSpPr>
        <xdr:cNvPr id="769" name="直線コネクタ 768"/>
        <xdr:cNvCxnSpPr/>
      </xdr:nvCxnSpPr>
      <xdr:spPr>
        <a:xfrm>
          <a:off x="21323300" y="10075570"/>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131470</xdr:rowOff>
    </xdr:from>
    <xdr:to>
      <xdr:col>31</xdr:col>
      <xdr:colOff>34925</xdr:colOff>
      <xdr:row>58</xdr:row>
      <xdr:rowOff>133025</xdr:rowOff>
    </xdr:to>
    <xdr:cxnSp macro="">
      <xdr:nvCxnSpPr>
        <xdr:cNvPr id="772" name="直線コネクタ 771"/>
        <xdr:cNvCxnSpPr/>
      </xdr:nvCxnSpPr>
      <xdr:spPr>
        <a:xfrm flipV="1">
          <a:off x="20434300" y="10075570"/>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132019</xdr:rowOff>
    </xdr:from>
    <xdr:to>
      <xdr:col>29</xdr:col>
      <xdr:colOff>517525</xdr:colOff>
      <xdr:row>58</xdr:row>
      <xdr:rowOff>133025</xdr:rowOff>
    </xdr:to>
    <xdr:cxnSp macro="">
      <xdr:nvCxnSpPr>
        <xdr:cNvPr id="775" name="直線コネクタ 774"/>
        <xdr:cNvCxnSpPr/>
      </xdr:nvCxnSpPr>
      <xdr:spPr>
        <a:xfrm>
          <a:off x="19545300" y="1007611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130876</xdr:rowOff>
    </xdr:from>
    <xdr:to>
      <xdr:col>28</xdr:col>
      <xdr:colOff>314325</xdr:colOff>
      <xdr:row>58</xdr:row>
      <xdr:rowOff>132019</xdr:rowOff>
    </xdr:to>
    <xdr:cxnSp macro="">
      <xdr:nvCxnSpPr>
        <xdr:cNvPr id="778" name="直線コネクタ 777"/>
        <xdr:cNvCxnSpPr/>
      </xdr:nvCxnSpPr>
      <xdr:spPr>
        <a:xfrm>
          <a:off x="18656300" y="1007497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81173</xdr:rowOff>
    </xdr:from>
    <xdr:to>
      <xdr:col>32</xdr:col>
      <xdr:colOff>238125</xdr:colOff>
      <xdr:row>59</xdr:row>
      <xdr:rowOff>11323</xdr:rowOff>
    </xdr:to>
    <xdr:sp macro="" textlink="">
      <xdr:nvSpPr>
        <xdr:cNvPr id="788" name="円/楕円 787"/>
        <xdr:cNvSpPr/>
      </xdr:nvSpPr>
      <xdr:spPr>
        <a:xfrm>
          <a:off x="22110700" y="100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167550</xdr:rowOff>
    </xdr:from>
    <xdr:ext cx="378565" cy="259045"/>
    <xdr:sp macro="" textlink="">
      <xdr:nvSpPr>
        <xdr:cNvPr id="789" name="貸付金該当値テキスト"/>
        <xdr:cNvSpPr txBox="1"/>
      </xdr:nvSpPr>
      <xdr:spPr>
        <a:xfrm>
          <a:off x="22212300" y="9940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80670</xdr:rowOff>
    </xdr:from>
    <xdr:to>
      <xdr:col>31</xdr:col>
      <xdr:colOff>85725</xdr:colOff>
      <xdr:row>59</xdr:row>
      <xdr:rowOff>10820</xdr:rowOff>
    </xdr:to>
    <xdr:sp macro="" textlink="">
      <xdr:nvSpPr>
        <xdr:cNvPr id="790" name="円/楕円 789"/>
        <xdr:cNvSpPr/>
      </xdr:nvSpPr>
      <xdr:spPr>
        <a:xfrm>
          <a:off x="21272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1947</xdr:rowOff>
    </xdr:from>
    <xdr:ext cx="378565" cy="259045"/>
    <xdr:sp macro="" textlink="">
      <xdr:nvSpPr>
        <xdr:cNvPr id="791" name="テキスト ボックス 790"/>
        <xdr:cNvSpPr txBox="1"/>
      </xdr:nvSpPr>
      <xdr:spPr>
        <a:xfrm>
          <a:off x="21134017" y="10117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82225</xdr:rowOff>
    </xdr:from>
    <xdr:to>
      <xdr:col>29</xdr:col>
      <xdr:colOff>568325</xdr:colOff>
      <xdr:row>59</xdr:row>
      <xdr:rowOff>12375</xdr:rowOff>
    </xdr:to>
    <xdr:sp macro="" textlink="">
      <xdr:nvSpPr>
        <xdr:cNvPr id="792" name="円/楕円 791"/>
        <xdr:cNvSpPr/>
      </xdr:nvSpPr>
      <xdr:spPr>
        <a:xfrm>
          <a:off x="20383500" y="100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3502</xdr:rowOff>
    </xdr:from>
    <xdr:ext cx="378565" cy="259045"/>
    <xdr:sp macro="" textlink="">
      <xdr:nvSpPr>
        <xdr:cNvPr id="793" name="テキスト ボックス 792"/>
        <xdr:cNvSpPr txBox="1"/>
      </xdr:nvSpPr>
      <xdr:spPr>
        <a:xfrm>
          <a:off x="20245017" y="1011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81219</xdr:rowOff>
    </xdr:from>
    <xdr:to>
      <xdr:col>28</xdr:col>
      <xdr:colOff>365125</xdr:colOff>
      <xdr:row>59</xdr:row>
      <xdr:rowOff>11369</xdr:rowOff>
    </xdr:to>
    <xdr:sp macro="" textlink="">
      <xdr:nvSpPr>
        <xdr:cNvPr id="794" name="円/楕円 793"/>
        <xdr:cNvSpPr/>
      </xdr:nvSpPr>
      <xdr:spPr>
        <a:xfrm>
          <a:off x="19494500" y="100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2496</xdr:rowOff>
    </xdr:from>
    <xdr:ext cx="378565" cy="259045"/>
    <xdr:sp macro="" textlink="">
      <xdr:nvSpPr>
        <xdr:cNvPr id="795" name="テキスト ボックス 794"/>
        <xdr:cNvSpPr txBox="1"/>
      </xdr:nvSpPr>
      <xdr:spPr>
        <a:xfrm>
          <a:off x="19356017" y="1011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80076</xdr:rowOff>
    </xdr:from>
    <xdr:to>
      <xdr:col>27</xdr:col>
      <xdr:colOff>161925</xdr:colOff>
      <xdr:row>59</xdr:row>
      <xdr:rowOff>10226</xdr:rowOff>
    </xdr:to>
    <xdr:sp macro="" textlink="">
      <xdr:nvSpPr>
        <xdr:cNvPr id="796" name="円/楕円 795"/>
        <xdr:cNvSpPr/>
      </xdr:nvSpPr>
      <xdr:spPr>
        <a:xfrm>
          <a:off x="18605500" y="100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1353</xdr:rowOff>
    </xdr:from>
    <xdr:ext cx="378565" cy="259045"/>
    <xdr:sp macro="" textlink="">
      <xdr:nvSpPr>
        <xdr:cNvPr id="797" name="テキスト ボックス 796"/>
        <xdr:cNvSpPr txBox="1"/>
      </xdr:nvSpPr>
      <xdr:spPr>
        <a:xfrm>
          <a:off x="18467017" y="10116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146317</xdr:rowOff>
    </xdr:from>
    <xdr:to>
      <xdr:col>32</xdr:col>
      <xdr:colOff>187325</xdr:colOff>
      <xdr:row>77</xdr:row>
      <xdr:rowOff>150267</xdr:rowOff>
    </xdr:to>
    <xdr:cxnSp macro="">
      <xdr:nvCxnSpPr>
        <xdr:cNvPr id="827" name="直線コネクタ 826"/>
        <xdr:cNvCxnSpPr/>
      </xdr:nvCxnSpPr>
      <xdr:spPr>
        <a:xfrm flipV="1">
          <a:off x="21323300" y="13347967"/>
          <a:ext cx="8382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146571</xdr:rowOff>
    </xdr:from>
    <xdr:to>
      <xdr:col>31</xdr:col>
      <xdr:colOff>34925</xdr:colOff>
      <xdr:row>77</xdr:row>
      <xdr:rowOff>150267</xdr:rowOff>
    </xdr:to>
    <xdr:cxnSp macro="">
      <xdr:nvCxnSpPr>
        <xdr:cNvPr id="830" name="直線コネクタ 829"/>
        <xdr:cNvCxnSpPr/>
      </xdr:nvCxnSpPr>
      <xdr:spPr>
        <a:xfrm>
          <a:off x="20434300" y="13348221"/>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2" name="テキスト ボックス 831"/>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116624</xdr:rowOff>
    </xdr:from>
    <xdr:to>
      <xdr:col>29</xdr:col>
      <xdr:colOff>517525</xdr:colOff>
      <xdr:row>77</xdr:row>
      <xdr:rowOff>146571</xdr:rowOff>
    </xdr:to>
    <xdr:cxnSp macro="">
      <xdr:nvCxnSpPr>
        <xdr:cNvPr id="833" name="直線コネクタ 832"/>
        <xdr:cNvCxnSpPr/>
      </xdr:nvCxnSpPr>
      <xdr:spPr>
        <a:xfrm>
          <a:off x="19545300" y="1331827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5" name="テキスト ボックス 834"/>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116624</xdr:rowOff>
    </xdr:from>
    <xdr:to>
      <xdr:col>28</xdr:col>
      <xdr:colOff>314325</xdr:colOff>
      <xdr:row>78</xdr:row>
      <xdr:rowOff>11201</xdr:rowOff>
    </xdr:to>
    <xdr:cxnSp macro="">
      <xdr:nvCxnSpPr>
        <xdr:cNvPr id="836" name="直線コネクタ 835"/>
        <xdr:cNvCxnSpPr/>
      </xdr:nvCxnSpPr>
      <xdr:spPr>
        <a:xfrm flipV="1">
          <a:off x="18656300" y="13318274"/>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38" name="テキスト ボックス 837"/>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0" name="テキスト ボックス 839"/>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95517</xdr:rowOff>
    </xdr:from>
    <xdr:to>
      <xdr:col>32</xdr:col>
      <xdr:colOff>238125</xdr:colOff>
      <xdr:row>78</xdr:row>
      <xdr:rowOff>25667</xdr:rowOff>
    </xdr:to>
    <xdr:sp macro="" textlink="">
      <xdr:nvSpPr>
        <xdr:cNvPr id="846" name="円/楕円 845"/>
        <xdr:cNvSpPr/>
      </xdr:nvSpPr>
      <xdr:spPr>
        <a:xfrm>
          <a:off x="22110700" y="132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73944</xdr:rowOff>
    </xdr:from>
    <xdr:ext cx="534377" cy="259045"/>
    <xdr:sp macro="" textlink="">
      <xdr:nvSpPr>
        <xdr:cNvPr id="847" name="繰出金該当値テキスト"/>
        <xdr:cNvSpPr txBox="1"/>
      </xdr:nvSpPr>
      <xdr:spPr>
        <a:xfrm>
          <a:off x="22212300" y="1327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99467</xdr:rowOff>
    </xdr:from>
    <xdr:to>
      <xdr:col>31</xdr:col>
      <xdr:colOff>85725</xdr:colOff>
      <xdr:row>78</xdr:row>
      <xdr:rowOff>29617</xdr:rowOff>
    </xdr:to>
    <xdr:sp macro="" textlink="">
      <xdr:nvSpPr>
        <xdr:cNvPr id="848" name="円/楕円 847"/>
        <xdr:cNvSpPr/>
      </xdr:nvSpPr>
      <xdr:spPr>
        <a:xfrm>
          <a:off x="21272500" y="133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20744</xdr:rowOff>
    </xdr:from>
    <xdr:ext cx="534377" cy="259045"/>
    <xdr:sp macro="" textlink="">
      <xdr:nvSpPr>
        <xdr:cNvPr id="849" name="テキスト ボックス 848"/>
        <xdr:cNvSpPr txBox="1"/>
      </xdr:nvSpPr>
      <xdr:spPr>
        <a:xfrm>
          <a:off x="21056111" y="133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95771</xdr:rowOff>
    </xdr:from>
    <xdr:to>
      <xdr:col>29</xdr:col>
      <xdr:colOff>568325</xdr:colOff>
      <xdr:row>78</xdr:row>
      <xdr:rowOff>25921</xdr:rowOff>
    </xdr:to>
    <xdr:sp macro="" textlink="">
      <xdr:nvSpPr>
        <xdr:cNvPr id="850" name="円/楕円 849"/>
        <xdr:cNvSpPr/>
      </xdr:nvSpPr>
      <xdr:spPr>
        <a:xfrm>
          <a:off x="20383500" y="132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17048</xdr:rowOff>
    </xdr:from>
    <xdr:ext cx="534377" cy="259045"/>
    <xdr:sp macro="" textlink="">
      <xdr:nvSpPr>
        <xdr:cNvPr id="851" name="テキスト ボックス 850"/>
        <xdr:cNvSpPr txBox="1"/>
      </xdr:nvSpPr>
      <xdr:spPr>
        <a:xfrm>
          <a:off x="20167111" y="133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65824</xdr:rowOff>
    </xdr:from>
    <xdr:to>
      <xdr:col>28</xdr:col>
      <xdr:colOff>365125</xdr:colOff>
      <xdr:row>77</xdr:row>
      <xdr:rowOff>167424</xdr:rowOff>
    </xdr:to>
    <xdr:sp macro="" textlink="">
      <xdr:nvSpPr>
        <xdr:cNvPr id="852" name="円/楕円 851"/>
        <xdr:cNvSpPr/>
      </xdr:nvSpPr>
      <xdr:spPr>
        <a:xfrm>
          <a:off x="19494500" y="132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158551</xdr:rowOff>
    </xdr:from>
    <xdr:ext cx="534377" cy="259045"/>
    <xdr:sp macro="" textlink="">
      <xdr:nvSpPr>
        <xdr:cNvPr id="853" name="テキスト ボックス 852"/>
        <xdr:cNvSpPr txBox="1"/>
      </xdr:nvSpPr>
      <xdr:spPr>
        <a:xfrm>
          <a:off x="19278111" y="1336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131851</xdr:rowOff>
    </xdr:from>
    <xdr:to>
      <xdr:col>27</xdr:col>
      <xdr:colOff>161925</xdr:colOff>
      <xdr:row>78</xdr:row>
      <xdr:rowOff>62001</xdr:rowOff>
    </xdr:to>
    <xdr:sp macro="" textlink="">
      <xdr:nvSpPr>
        <xdr:cNvPr id="854" name="円/楕円 853"/>
        <xdr:cNvSpPr/>
      </xdr:nvSpPr>
      <xdr:spPr>
        <a:xfrm>
          <a:off x="18605500" y="133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53128</xdr:rowOff>
    </xdr:from>
    <xdr:ext cx="534377" cy="259045"/>
    <xdr:sp macro="" textlink="">
      <xdr:nvSpPr>
        <xdr:cNvPr id="855" name="テキスト ボックス 854"/>
        <xdr:cNvSpPr txBox="1"/>
      </xdr:nvSpPr>
      <xdr:spPr>
        <a:xfrm>
          <a:off x="18389111" y="134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414,749</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62,824</a:t>
          </a:r>
          <a:r>
            <a:rPr lang="ja-JP" altLang="ja-JP" sz="1100" b="0" i="0" baseline="0">
              <a:solidFill>
                <a:schemeClr val="dk1"/>
              </a:solidFill>
              <a:effectLst/>
              <a:latin typeface="+mn-lt"/>
              <a:ea typeface="+mn-ea"/>
              <a:cs typeface="+mn-cs"/>
            </a:rPr>
            <a:t>円となっており、退職者の多い年度を除けば、</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万円代前半程度で推移しており、類似団体と比較して職員数が少ないことから類似団体平均よりも大幅に低くなっている。今後も定員適正化計画に基づく定員の適正化により人件費の抑制に努めていく。</a:t>
          </a:r>
          <a:endParaRPr lang="ja-JP" altLang="ja-JP" sz="1400">
            <a:effectLst/>
          </a:endParaRPr>
        </a:p>
        <a:p>
          <a:r>
            <a:rPr lang="ja-JP" altLang="ja-JP" sz="1100" b="0" i="0" baseline="0">
              <a:solidFill>
                <a:schemeClr val="dk1"/>
              </a:solidFill>
              <a:effectLst/>
              <a:latin typeface="+mn-lt"/>
              <a:ea typeface="+mn-ea"/>
              <a:cs typeface="+mn-cs"/>
            </a:rPr>
            <a:t>　一方、物件費は住民一人当たり</a:t>
          </a:r>
          <a:r>
            <a:rPr lang="en-US" altLang="ja-JP" sz="1100" b="0" i="0" baseline="0">
              <a:solidFill>
                <a:schemeClr val="dk1"/>
              </a:solidFill>
              <a:effectLst/>
              <a:latin typeface="+mn-lt"/>
              <a:ea typeface="+mn-ea"/>
              <a:cs typeface="+mn-cs"/>
            </a:rPr>
            <a:t>75,469</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円となっており、類似団体と比較して一人当たりコストが高い状況となっている。これは、市民交流センターや文化ホール等の施設が充実しており、指定管理委託料</a:t>
          </a:r>
          <a:r>
            <a:rPr lang="ja-JP" altLang="en-US" sz="1100" b="0" i="0" baseline="0">
              <a:solidFill>
                <a:schemeClr val="dk1"/>
              </a:solidFill>
              <a:effectLst/>
              <a:latin typeface="+mn-lt"/>
              <a:ea typeface="+mn-ea"/>
              <a:cs typeface="+mn-cs"/>
            </a:rPr>
            <a:t>等の維持管理・運営経費</a:t>
          </a:r>
          <a:r>
            <a:rPr lang="ja-JP" altLang="ja-JP" sz="1100" b="0" i="0" baseline="0">
              <a:solidFill>
                <a:schemeClr val="dk1"/>
              </a:solidFill>
              <a:effectLst/>
              <a:latin typeface="+mn-lt"/>
              <a:ea typeface="+mn-ea"/>
              <a:cs typeface="+mn-cs"/>
            </a:rPr>
            <a:t>が多いため、元々類似団体平均と比較して高止まりの傾向にあるが、平成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年度に基幹情報系システムの入替、平成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年度に内部情報系システムの入替を行ったことにより、平成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年度から増加傾向で推移している。「行政経費のコスト縮減に向けた行動指針」に基づき、職員が高いコスト意識を持って経常的経費の節減・効率化により支出削減に努めていく。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30,568
30,126
143.69
13,066,931
12,678,059
317,029
8,194,567
16,740,363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64262</xdr:rowOff>
    </xdr:from>
    <xdr:to>
      <xdr:col>6</xdr:col>
      <xdr:colOff>511175</xdr:colOff>
      <xdr:row>35</xdr:row>
      <xdr:rowOff>72453</xdr:rowOff>
    </xdr:to>
    <xdr:cxnSp macro="">
      <xdr:nvCxnSpPr>
        <xdr:cNvPr id="61" name="直線コネクタ 60"/>
        <xdr:cNvCxnSpPr/>
      </xdr:nvCxnSpPr>
      <xdr:spPr>
        <a:xfrm flipV="1">
          <a:off x="3797300" y="6065012"/>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72453</xdr:rowOff>
    </xdr:from>
    <xdr:to>
      <xdr:col>5</xdr:col>
      <xdr:colOff>358775</xdr:colOff>
      <xdr:row>35</xdr:row>
      <xdr:rowOff>126936</xdr:rowOff>
    </xdr:to>
    <xdr:cxnSp macro="">
      <xdr:nvCxnSpPr>
        <xdr:cNvPr id="64" name="直線コネクタ 63"/>
        <xdr:cNvCxnSpPr/>
      </xdr:nvCxnSpPr>
      <xdr:spPr>
        <a:xfrm flipV="1">
          <a:off x="2908300" y="6073203"/>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45974</xdr:rowOff>
    </xdr:from>
    <xdr:to>
      <xdr:col>4</xdr:col>
      <xdr:colOff>155575</xdr:colOff>
      <xdr:row>35</xdr:row>
      <xdr:rowOff>126936</xdr:rowOff>
    </xdr:to>
    <xdr:cxnSp macro="">
      <xdr:nvCxnSpPr>
        <xdr:cNvPr id="67" name="直線コネクタ 66"/>
        <xdr:cNvCxnSpPr/>
      </xdr:nvCxnSpPr>
      <xdr:spPr>
        <a:xfrm>
          <a:off x="2019300" y="6046724"/>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148272</xdr:rowOff>
    </xdr:from>
    <xdr:to>
      <xdr:col>2</xdr:col>
      <xdr:colOff>638175</xdr:colOff>
      <xdr:row>35</xdr:row>
      <xdr:rowOff>45974</xdr:rowOff>
    </xdr:to>
    <xdr:cxnSp macro="">
      <xdr:nvCxnSpPr>
        <xdr:cNvPr id="70" name="直線コネクタ 69"/>
        <xdr:cNvCxnSpPr/>
      </xdr:nvCxnSpPr>
      <xdr:spPr>
        <a:xfrm>
          <a:off x="1130300" y="5806122"/>
          <a:ext cx="889000" cy="2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13462</xdr:rowOff>
    </xdr:from>
    <xdr:to>
      <xdr:col>6</xdr:col>
      <xdr:colOff>561975</xdr:colOff>
      <xdr:row>35</xdr:row>
      <xdr:rowOff>115062</xdr:rowOff>
    </xdr:to>
    <xdr:sp macro="" textlink="">
      <xdr:nvSpPr>
        <xdr:cNvPr id="80" name="円/楕円 79"/>
        <xdr:cNvSpPr/>
      </xdr:nvSpPr>
      <xdr:spPr>
        <a:xfrm>
          <a:off x="45847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36339</xdr:rowOff>
    </xdr:from>
    <xdr:ext cx="469744" cy="259045"/>
    <xdr:sp macro="" textlink="">
      <xdr:nvSpPr>
        <xdr:cNvPr id="81" name="議会費該当値テキスト"/>
        <xdr:cNvSpPr txBox="1"/>
      </xdr:nvSpPr>
      <xdr:spPr>
        <a:xfrm>
          <a:off x="4686300"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21653</xdr:rowOff>
    </xdr:from>
    <xdr:to>
      <xdr:col>5</xdr:col>
      <xdr:colOff>409575</xdr:colOff>
      <xdr:row>35</xdr:row>
      <xdr:rowOff>123253</xdr:rowOff>
    </xdr:to>
    <xdr:sp macro="" textlink="">
      <xdr:nvSpPr>
        <xdr:cNvPr id="82" name="円/楕円 81"/>
        <xdr:cNvSpPr/>
      </xdr:nvSpPr>
      <xdr:spPr>
        <a:xfrm>
          <a:off x="3746500" y="60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139780</xdr:rowOff>
    </xdr:from>
    <xdr:ext cx="469744" cy="259045"/>
    <xdr:sp macro="" textlink="">
      <xdr:nvSpPr>
        <xdr:cNvPr id="83" name="テキスト ボックス 82"/>
        <xdr:cNvSpPr txBox="1"/>
      </xdr:nvSpPr>
      <xdr:spPr>
        <a:xfrm>
          <a:off x="3562427" y="579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76136</xdr:rowOff>
    </xdr:from>
    <xdr:to>
      <xdr:col>4</xdr:col>
      <xdr:colOff>206375</xdr:colOff>
      <xdr:row>36</xdr:row>
      <xdr:rowOff>6286</xdr:rowOff>
    </xdr:to>
    <xdr:sp macro="" textlink="">
      <xdr:nvSpPr>
        <xdr:cNvPr id="84" name="円/楕円 83"/>
        <xdr:cNvSpPr/>
      </xdr:nvSpPr>
      <xdr:spPr>
        <a:xfrm>
          <a:off x="2857500" y="60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22813</xdr:rowOff>
    </xdr:from>
    <xdr:ext cx="469744" cy="259045"/>
    <xdr:sp macro="" textlink="">
      <xdr:nvSpPr>
        <xdr:cNvPr id="85" name="テキスト ボックス 84"/>
        <xdr:cNvSpPr txBox="1"/>
      </xdr:nvSpPr>
      <xdr:spPr>
        <a:xfrm>
          <a:off x="2673427" y="585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166624</xdr:rowOff>
    </xdr:from>
    <xdr:to>
      <xdr:col>3</xdr:col>
      <xdr:colOff>3175</xdr:colOff>
      <xdr:row>35</xdr:row>
      <xdr:rowOff>96774</xdr:rowOff>
    </xdr:to>
    <xdr:sp macro="" textlink="">
      <xdr:nvSpPr>
        <xdr:cNvPr id="86" name="円/楕円 85"/>
        <xdr:cNvSpPr/>
      </xdr:nvSpPr>
      <xdr:spPr>
        <a:xfrm>
          <a:off x="1968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113301</xdr:rowOff>
    </xdr:from>
    <xdr:ext cx="469744" cy="259045"/>
    <xdr:sp macro="" textlink="">
      <xdr:nvSpPr>
        <xdr:cNvPr id="87" name="テキスト ボックス 86"/>
        <xdr:cNvSpPr txBox="1"/>
      </xdr:nvSpPr>
      <xdr:spPr>
        <a:xfrm>
          <a:off x="1784427" y="57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97472</xdr:rowOff>
    </xdr:from>
    <xdr:to>
      <xdr:col>1</xdr:col>
      <xdr:colOff>485775</xdr:colOff>
      <xdr:row>34</xdr:row>
      <xdr:rowOff>27622</xdr:rowOff>
    </xdr:to>
    <xdr:sp macro="" textlink="">
      <xdr:nvSpPr>
        <xdr:cNvPr id="88" name="円/楕円 87"/>
        <xdr:cNvSpPr/>
      </xdr:nvSpPr>
      <xdr:spPr>
        <a:xfrm>
          <a:off x="1079500" y="57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44149</xdr:rowOff>
    </xdr:from>
    <xdr:ext cx="469744" cy="259045"/>
    <xdr:sp macro="" textlink="">
      <xdr:nvSpPr>
        <xdr:cNvPr id="89" name="テキスト ボックス 88"/>
        <xdr:cNvSpPr txBox="1"/>
      </xdr:nvSpPr>
      <xdr:spPr>
        <a:xfrm>
          <a:off x="895427" y="553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98865</xdr:rowOff>
    </xdr:from>
    <xdr:to>
      <xdr:col>6</xdr:col>
      <xdr:colOff>511175</xdr:colOff>
      <xdr:row>58</xdr:row>
      <xdr:rowOff>153157</xdr:rowOff>
    </xdr:to>
    <xdr:cxnSp macro="">
      <xdr:nvCxnSpPr>
        <xdr:cNvPr id="119" name="直線コネクタ 118"/>
        <xdr:cNvCxnSpPr/>
      </xdr:nvCxnSpPr>
      <xdr:spPr>
        <a:xfrm flipV="1">
          <a:off x="3797300" y="1004296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153157</xdr:rowOff>
    </xdr:from>
    <xdr:to>
      <xdr:col>5</xdr:col>
      <xdr:colOff>358775</xdr:colOff>
      <xdr:row>59</xdr:row>
      <xdr:rowOff>30353</xdr:rowOff>
    </xdr:to>
    <xdr:cxnSp macro="">
      <xdr:nvCxnSpPr>
        <xdr:cNvPr id="122" name="直線コネクタ 121"/>
        <xdr:cNvCxnSpPr/>
      </xdr:nvCxnSpPr>
      <xdr:spPr>
        <a:xfrm flipV="1">
          <a:off x="2908300" y="10097257"/>
          <a:ext cx="889000" cy="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55819</xdr:rowOff>
    </xdr:from>
    <xdr:to>
      <xdr:col>4</xdr:col>
      <xdr:colOff>155575</xdr:colOff>
      <xdr:row>59</xdr:row>
      <xdr:rowOff>30353</xdr:rowOff>
    </xdr:to>
    <xdr:cxnSp macro="">
      <xdr:nvCxnSpPr>
        <xdr:cNvPr id="125" name="直線コネクタ 124"/>
        <xdr:cNvCxnSpPr/>
      </xdr:nvCxnSpPr>
      <xdr:spPr>
        <a:xfrm>
          <a:off x="2019300" y="9999919"/>
          <a:ext cx="889000" cy="14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87907</xdr:rowOff>
    </xdr:from>
    <xdr:to>
      <xdr:col>2</xdr:col>
      <xdr:colOff>638175</xdr:colOff>
      <xdr:row>58</xdr:row>
      <xdr:rowOff>55819</xdr:rowOff>
    </xdr:to>
    <xdr:cxnSp macro="">
      <xdr:nvCxnSpPr>
        <xdr:cNvPr id="128" name="直線コネクタ 127"/>
        <xdr:cNvCxnSpPr/>
      </xdr:nvCxnSpPr>
      <xdr:spPr>
        <a:xfrm>
          <a:off x="1130300" y="9860557"/>
          <a:ext cx="889000" cy="13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48065</xdr:rowOff>
    </xdr:from>
    <xdr:to>
      <xdr:col>6</xdr:col>
      <xdr:colOff>561975</xdr:colOff>
      <xdr:row>58</xdr:row>
      <xdr:rowOff>149665</xdr:rowOff>
    </xdr:to>
    <xdr:sp macro="" textlink="">
      <xdr:nvSpPr>
        <xdr:cNvPr id="138" name="円/楕円 137"/>
        <xdr:cNvSpPr/>
      </xdr:nvSpPr>
      <xdr:spPr>
        <a:xfrm>
          <a:off x="4584700" y="99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26492</xdr:rowOff>
    </xdr:from>
    <xdr:ext cx="534377" cy="259045"/>
    <xdr:sp macro="" textlink="">
      <xdr:nvSpPr>
        <xdr:cNvPr id="139" name="総務費該当値テキスト"/>
        <xdr:cNvSpPr txBox="1"/>
      </xdr:nvSpPr>
      <xdr:spPr>
        <a:xfrm>
          <a:off x="4686300" y="99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102357</xdr:rowOff>
    </xdr:from>
    <xdr:to>
      <xdr:col>5</xdr:col>
      <xdr:colOff>409575</xdr:colOff>
      <xdr:row>59</xdr:row>
      <xdr:rowOff>32507</xdr:rowOff>
    </xdr:to>
    <xdr:sp macro="" textlink="">
      <xdr:nvSpPr>
        <xdr:cNvPr id="140" name="円/楕円 139"/>
        <xdr:cNvSpPr/>
      </xdr:nvSpPr>
      <xdr:spPr>
        <a:xfrm>
          <a:off x="3746500" y="100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23634</xdr:rowOff>
    </xdr:from>
    <xdr:ext cx="534377" cy="259045"/>
    <xdr:sp macro="" textlink="">
      <xdr:nvSpPr>
        <xdr:cNvPr id="141" name="テキスト ボックス 140"/>
        <xdr:cNvSpPr txBox="1"/>
      </xdr:nvSpPr>
      <xdr:spPr>
        <a:xfrm>
          <a:off x="3530111" y="101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151003</xdr:rowOff>
    </xdr:from>
    <xdr:to>
      <xdr:col>4</xdr:col>
      <xdr:colOff>206375</xdr:colOff>
      <xdr:row>59</xdr:row>
      <xdr:rowOff>81153</xdr:rowOff>
    </xdr:to>
    <xdr:sp macro="" textlink="">
      <xdr:nvSpPr>
        <xdr:cNvPr id="142" name="円/楕円 141"/>
        <xdr:cNvSpPr/>
      </xdr:nvSpPr>
      <xdr:spPr>
        <a:xfrm>
          <a:off x="2857500" y="100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72280</xdr:rowOff>
    </xdr:from>
    <xdr:ext cx="534377" cy="259045"/>
    <xdr:sp macro="" textlink="">
      <xdr:nvSpPr>
        <xdr:cNvPr id="143" name="テキスト ボックス 142"/>
        <xdr:cNvSpPr txBox="1"/>
      </xdr:nvSpPr>
      <xdr:spPr>
        <a:xfrm>
          <a:off x="2641111" y="1018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5019</xdr:rowOff>
    </xdr:from>
    <xdr:to>
      <xdr:col>3</xdr:col>
      <xdr:colOff>3175</xdr:colOff>
      <xdr:row>58</xdr:row>
      <xdr:rowOff>106619</xdr:rowOff>
    </xdr:to>
    <xdr:sp macro="" textlink="">
      <xdr:nvSpPr>
        <xdr:cNvPr id="144" name="円/楕円 143"/>
        <xdr:cNvSpPr/>
      </xdr:nvSpPr>
      <xdr:spPr>
        <a:xfrm>
          <a:off x="1968500" y="99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97746</xdr:rowOff>
    </xdr:from>
    <xdr:ext cx="534377" cy="259045"/>
    <xdr:sp macro="" textlink="">
      <xdr:nvSpPr>
        <xdr:cNvPr id="145" name="テキスト ボックス 144"/>
        <xdr:cNvSpPr txBox="1"/>
      </xdr:nvSpPr>
      <xdr:spPr>
        <a:xfrm>
          <a:off x="1752111" y="100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37107</xdr:rowOff>
    </xdr:from>
    <xdr:to>
      <xdr:col>1</xdr:col>
      <xdr:colOff>485775</xdr:colOff>
      <xdr:row>57</xdr:row>
      <xdr:rowOff>138707</xdr:rowOff>
    </xdr:to>
    <xdr:sp macro="" textlink="">
      <xdr:nvSpPr>
        <xdr:cNvPr id="146" name="円/楕円 145"/>
        <xdr:cNvSpPr/>
      </xdr:nvSpPr>
      <xdr:spPr>
        <a:xfrm>
          <a:off x="1079500" y="98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155234</xdr:rowOff>
    </xdr:from>
    <xdr:ext cx="534377" cy="259045"/>
    <xdr:sp macro="" textlink="">
      <xdr:nvSpPr>
        <xdr:cNvPr id="147" name="テキスト ボックス 146"/>
        <xdr:cNvSpPr txBox="1"/>
      </xdr:nvSpPr>
      <xdr:spPr>
        <a:xfrm>
          <a:off x="863111" y="958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149791</xdr:rowOff>
    </xdr:from>
    <xdr:to>
      <xdr:col>6</xdr:col>
      <xdr:colOff>511175</xdr:colOff>
      <xdr:row>76</xdr:row>
      <xdr:rowOff>165923</xdr:rowOff>
    </xdr:to>
    <xdr:cxnSp macro="">
      <xdr:nvCxnSpPr>
        <xdr:cNvPr id="179" name="直線コネクタ 178"/>
        <xdr:cNvCxnSpPr/>
      </xdr:nvCxnSpPr>
      <xdr:spPr>
        <a:xfrm>
          <a:off x="3797300" y="13008541"/>
          <a:ext cx="838200" cy="18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149791</xdr:rowOff>
    </xdr:from>
    <xdr:to>
      <xdr:col>5</xdr:col>
      <xdr:colOff>358775</xdr:colOff>
      <xdr:row>77</xdr:row>
      <xdr:rowOff>77781</xdr:rowOff>
    </xdr:to>
    <xdr:cxnSp macro="">
      <xdr:nvCxnSpPr>
        <xdr:cNvPr id="182" name="直線コネクタ 181"/>
        <xdr:cNvCxnSpPr/>
      </xdr:nvCxnSpPr>
      <xdr:spPr>
        <a:xfrm flipV="1">
          <a:off x="2908300" y="13008541"/>
          <a:ext cx="889000" cy="27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77781</xdr:rowOff>
    </xdr:from>
    <xdr:to>
      <xdr:col>4</xdr:col>
      <xdr:colOff>155575</xdr:colOff>
      <xdr:row>77</xdr:row>
      <xdr:rowOff>120813</xdr:rowOff>
    </xdr:to>
    <xdr:cxnSp macro="">
      <xdr:nvCxnSpPr>
        <xdr:cNvPr id="185" name="直線コネクタ 184"/>
        <xdr:cNvCxnSpPr/>
      </xdr:nvCxnSpPr>
      <xdr:spPr>
        <a:xfrm flipV="1">
          <a:off x="2019300" y="13279431"/>
          <a:ext cx="8890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75290</xdr:rowOff>
    </xdr:from>
    <xdr:to>
      <xdr:col>2</xdr:col>
      <xdr:colOff>638175</xdr:colOff>
      <xdr:row>77</xdr:row>
      <xdr:rowOff>120813</xdr:rowOff>
    </xdr:to>
    <xdr:cxnSp macro="">
      <xdr:nvCxnSpPr>
        <xdr:cNvPr id="188" name="直線コネクタ 187"/>
        <xdr:cNvCxnSpPr/>
      </xdr:nvCxnSpPr>
      <xdr:spPr>
        <a:xfrm>
          <a:off x="1130300" y="13276940"/>
          <a:ext cx="889000" cy="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115123</xdr:rowOff>
    </xdr:from>
    <xdr:to>
      <xdr:col>6</xdr:col>
      <xdr:colOff>561975</xdr:colOff>
      <xdr:row>77</xdr:row>
      <xdr:rowOff>45273</xdr:rowOff>
    </xdr:to>
    <xdr:sp macro="" textlink="">
      <xdr:nvSpPr>
        <xdr:cNvPr id="198" name="円/楕円 197"/>
        <xdr:cNvSpPr/>
      </xdr:nvSpPr>
      <xdr:spPr>
        <a:xfrm>
          <a:off x="4584700" y="131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93550</xdr:rowOff>
    </xdr:from>
    <xdr:ext cx="599010" cy="259045"/>
    <xdr:sp macro="" textlink="">
      <xdr:nvSpPr>
        <xdr:cNvPr id="199" name="民生費該当値テキスト"/>
        <xdr:cNvSpPr txBox="1"/>
      </xdr:nvSpPr>
      <xdr:spPr>
        <a:xfrm>
          <a:off x="4686300" y="1312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131,091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98991</xdr:rowOff>
    </xdr:from>
    <xdr:to>
      <xdr:col>5</xdr:col>
      <xdr:colOff>409575</xdr:colOff>
      <xdr:row>76</xdr:row>
      <xdr:rowOff>29141</xdr:rowOff>
    </xdr:to>
    <xdr:sp macro="" textlink="">
      <xdr:nvSpPr>
        <xdr:cNvPr id="200" name="円/楕円 199"/>
        <xdr:cNvSpPr/>
      </xdr:nvSpPr>
      <xdr:spPr>
        <a:xfrm>
          <a:off x="3746500" y="129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20268</xdr:rowOff>
    </xdr:from>
    <xdr:ext cx="599010" cy="259045"/>
    <xdr:sp macro="" textlink="">
      <xdr:nvSpPr>
        <xdr:cNvPr id="201" name="テキスト ボックス 200"/>
        <xdr:cNvSpPr txBox="1"/>
      </xdr:nvSpPr>
      <xdr:spPr>
        <a:xfrm>
          <a:off x="3497794" y="1305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26981</xdr:rowOff>
    </xdr:from>
    <xdr:to>
      <xdr:col>4</xdr:col>
      <xdr:colOff>206375</xdr:colOff>
      <xdr:row>77</xdr:row>
      <xdr:rowOff>128581</xdr:rowOff>
    </xdr:to>
    <xdr:sp macro="" textlink="">
      <xdr:nvSpPr>
        <xdr:cNvPr id="202" name="円/楕円 201"/>
        <xdr:cNvSpPr/>
      </xdr:nvSpPr>
      <xdr:spPr>
        <a:xfrm>
          <a:off x="2857500" y="132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119708</xdr:rowOff>
    </xdr:from>
    <xdr:ext cx="599010" cy="259045"/>
    <xdr:sp macro="" textlink="">
      <xdr:nvSpPr>
        <xdr:cNvPr id="203" name="テキスト ボックス 202"/>
        <xdr:cNvSpPr txBox="1"/>
      </xdr:nvSpPr>
      <xdr:spPr>
        <a:xfrm>
          <a:off x="2608794" y="1332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123,438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70013</xdr:rowOff>
    </xdr:from>
    <xdr:to>
      <xdr:col>3</xdr:col>
      <xdr:colOff>3175</xdr:colOff>
      <xdr:row>78</xdr:row>
      <xdr:rowOff>163</xdr:rowOff>
    </xdr:to>
    <xdr:sp macro="" textlink="">
      <xdr:nvSpPr>
        <xdr:cNvPr id="204" name="円/楕円 203"/>
        <xdr:cNvSpPr/>
      </xdr:nvSpPr>
      <xdr:spPr>
        <a:xfrm>
          <a:off x="1968500" y="132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162740</xdr:rowOff>
    </xdr:from>
    <xdr:ext cx="599010" cy="259045"/>
    <xdr:sp macro="" textlink="">
      <xdr:nvSpPr>
        <xdr:cNvPr id="205" name="テキスト ボックス 204"/>
        <xdr:cNvSpPr txBox="1"/>
      </xdr:nvSpPr>
      <xdr:spPr>
        <a:xfrm>
          <a:off x="1719794" y="1336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24490</xdr:rowOff>
    </xdr:from>
    <xdr:to>
      <xdr:col>1</xdr:col>
      <xdr:colOff>485775</xdr:colOff>
      <xdr:row>77</xdr:row>
      <xdr:rowOff>126090</xdr:rowOff>
    </xdr:to>
    <xdr:sp macro="" textlink="">
      <xdr:nvSpPr>
        <xdr:cNvPr id="206" name="円/楕円 205"/>
        <xdr:cNvSpPr/>
      </xdr:nvSpPr>
      <xdr:spPr>
        <a:xfrm>
          <a:off x="1079500" y="132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117217</xdr:rowOff>
    </xdr:from>
    <xdr:ext cx="599010" cy="259045"/>
    <xdr:sp macro="" textlink="">
      <xdr:nvSpPr>
        <xdr:cNvPr id="207" name="テキスト ボックス 206"/>
        <xdr:cNvSpPr txBox="1"/>
      </xdr:nvSpPr>
      <xdr:spPr>
        <a:xfrm>
          <a:off x="830794" y="1331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10263</xdr:rowOff>
    </xdr:from>
    <xdr:to>
      <xdr:col>6</xdr:col>
      <xdr:colOff>511175</xdr:colOff>
      <xdr:row>96</xdr:row>
      <xdr:rowOff>29352</xdr:rowOff>
    </xdr:to>
    <xdr:cxnSp macro="">
      <xdr:nvCxnSpPr>
        <xdr:cNvPr id="239" name="直線コネクタ 238"/>
        <xdr:cNvCxnSpPr/>
      </xdr:nvCxnSpPr>
      <xdr:spPr>
        <a:xfrm>
          <a:off x="3797300" y="16469463"/>
          <a:ext cx="8382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10263</xdr:rowOff>
    </xdr:from>
    <xdr:to>
      <xdr:col>5</xdr:col>
      <xdr:colOff>358775</xdr:colOff>
      <xdr:row>96</xdr:row>
      <xdr:rowOff>85897</xdr:rowOff>
    </xdr:to>
    <xdr:cxnSp macro="">
      <xdr:nvCxnSpPr>
        <xdr:cNvPr id="242" name="直線コネクタ 241"/>
        <xdr:cNvCxnSpPr/>
      </xdr:nvCxnSpPr>
      <xdr:spPr>
        <a:xfrm flipV="1">
          <a:off x="2908300" y="16469463"/>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85537</xdr:rowOff>
    </xdr:from>
    <xdr:to>
      <xdr:col>4</xdr:col>
      <xdr:colOff>155575</xdr:colOff>
      <xdr:row>96</xdr:row>
      <xdr:rowOff>85897</xdr:rowOff>
    </xdr:to>
    <xdr:cxnSp macro="">
      <xdr:nvCxnSpPr>
        <xdr:cNvPr id="245" name="直線コネクタ 244"/>
        <xdr:cNvCxnSpPr/>
      </xdr:nvCxnSpPr>
      <xdr:spPr>
        <a:xfrm>
          <a:off x="2019300" y="16544737"/>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85537</xdr:rowOff>
    </xdr:from>
    <xdr:to>
      <xdr:col>2</xdr:col>
      <xdr:colOff>638175</xdr:colOff>
      <xdr:row>96</xdr:row>
      <xdr:rowOff>101361</xdr:rowOff>
    </xdr:to>
    <xdr:cxnSp macro="">
      <xdr:nvCxnSpPr>
        <xdr:cNvPr id="248" name="直線コネクタ 247"/>
        <xdr:cNvCxnSpPr/>
      </xdr:nvCxnSpPr>
      <xdr:spPr>
        <a:xfrm flipV="1">
          <a:off x="1130300" y="16544737"/>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150002</xdr:rowOff>
    </xdr:from>
    <xdr:to>
      <xdr:col>6</xdr:col>
      <xdr:colOff>561975</xdr:colOff>
      <xdr:row>96</xdr:row>
      <xdr:rowOff>80152</xdr:rowOff>
    </xdr:to>
    <xdr:sp macro="" textlink="">
      <xdr:nvSpPr>
        <xdr:cNvPr id="258" name="円/楕円 257"/>
        <xdr:cNvSpPr/>
      </xdr:nvSpPr>
      <xdr:spPr>
        <a:xfrm>
          <a:off x="4584700" y="164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1429</xdr:rowOff>
    </xdr:from>
    <xdr:ext cx="534377" cy="259045"/>
    <xdr:sp macro="" textlink="">
      <xdr:nvSpPr>
        <xdr:cNvPr id="259" name="衛生費該当値テキスト"/>
        <xdr:cNvSpPr txBox="1"/>
      </xdr:nvSpPr>
      <xdr:spPr>
        <a:xfrm>
          <a:off x="4686300" y="162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55,758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130913</xdr:rowOff>
    </xdr:from>
    <xdr:to>
      <xdr:col>5</xdr:col>
      <xdr:colOff>409575</xdr:colOff>
      <xdr:row>96</xdr:row>
      <xdr:rowOff>61063</xdr:rowOff>
    </xdr:to>
    <xdr:sp macro="" textlink="">
      <xdr:nvSpPr>
        <xdr:cNvPr id="260" name="円/楕円 259"/>
        <xdr:cNvSpPr/>
      </xdr:nvSpPr>
      <xdr:spPr>
        <a:xfrm>
          <a:off x="3746500" y="164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77590</xdr:rowOff>
    </xdr:from>
    <xdr:ext cx="534377" cy="259045"/>
    <xdr:sp macro="" textlink="">
      <xdr:nvSpPr>
        <xdr:cNvPr id="261" name="テキスト ボックス 260"/>
        <xdr:cNvSpPr txBox="1"/>
      </xdr:nvSpPr>
      <xdr:spPr>
        <a:xfrm>
          <a:off x="3530111" y="161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35097</xdr:rowOff>
    </xdr:from>
    <xdr:to>
      <xdr:col>4</xdr:col>
      <xdr:colOff>206375</xdr:colOff>
      <xdr:row>96</xdr:row>
      <xdr:rowOff>136697</xdr:rowOff>
    </xdr:to>
    <xdr:sp macro="" textlink="">
      <xdr:nvSpPr>
        <xdr:cNvPr id="262" name="円/楕円 261"/>
        <xdr:cNvSpPr/>
      </xdr:nvSpPr>
      <xdr:spPr>
        <a:xfrm>
          <a:off x="2857500" y="164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153224</xdr:rowOff>
    </xdr:from>
    <xdr:ext cx="534377" cy="259045"/>
    <xdr:sp macro="" textlink="">
      <xdr:nvSpPr>
        <xdr:cNvPr id="263" name="テキスト ボックス 262"/>
        <xdr:cNvSpPr txBox="1"/>
      </xdr:nvSpPr>
      <xdr:spPr>
        <a:xfrm>
          <a:off x="2641111" y="162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34737</xdr:rowOff>
    </xdr:from>
    <xdr:to>
      <xdr:col>3</xdr:col>
      <xdr:colOff>3175</xdr:colOff>
      <xdr:row>96</xdr:row>
      <xdr:rowOff>136337</xdr:rowOff>
    </xdr:to>
    <xdr:sp macro="" textlink="">
      <xdr:nvSpPr>
        <xdr:cNvPr id="264" name="円/楕円 263"/>
        <xdr:cNvSpPr/>
      </xdr:nvSpPr>
      <xdr:spPr>
        <a:xfrm>
          <a:off x="1968500" y="1649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152864</xdr:rowOff>
    </xdr:from>
    <xdr:ext cx="534377" cy="259045"/>
    <xdr:sp macro="" textlink="">
      <xdr:nvSpPr>
        <xdr:cNvPr id="265" name="テキスト ボックス 264"/>
        <xdr:cNvSpPr txBox="1"/>
      </xdr:nvSpPr>
      <xdr:spPr>
        <a:xfrm>
          <a:off x="1752111" y="1626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50561</xdr:rowOff>
    </xdr:from>
    <xdr:to>
      <xdr:col>1</xdr:col>
      <xdr:colOff>485775</xdr:colOff>
      <xdr:row>96</xdr:row>
      <xdr:rowOff>152161</xdr:rowOff>
    </xdr:to>
    <xdr:sp macro="" textlink="">
      <xdr:nvSpPr>
        <xdr:cNvPr id="266" name="円/楕円 265"/>
        <xdr:cNvSpPr/>
      </xdr:nvSpPr>
      <xdr:spPr>
        <a:xfrm>
          <a:off x="1079500" y="165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168688</xdr:rowOff>
    </xdr:from>
    <xdr:ext cx="534377" cy="259045"/>
    <xdr:sp macro="" textlink="">
      <xdr:nvSpPr>
        <xdr:cNvPr id="267" name="テキスト ボックス 266"/>
        <xdr:cNvSpPr txBox="1"/>
      </xdr:nvSpPr>
      <xdr:spPr>
        <a:xfrm>
          <a:off x="863111" y="1628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60071</xdr:rowOff>
    </xdr:from>
    <xdr:to>
      <xdr:col>15</xdr:col>
      <xdr:colOff>180975</xdr:colOff>
      <xdr:row>38</xdr:row>
      <xdr:rowOff>109410</xdr:rowOff>
    </xdr:to>
    <xdr:cxnSp macro="">
      <xdr:nvCxnSpPr>
        <xdr:cNvPr id="296" name="直線コネクタ 295"/>
        <xdr:cNvCxnSpPr/>
      </xdr:nvCxnSpPr>
      <xdr:spPr>
        <a:xfrm>
          <a:off x="9639300" y="6575171"/>
          <a:ext cx="8382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158178</xdr:rowOff>
    </xdr:from>
    <xdr:to>
      <xdr:col>14</xdr:col>
      <xdr:colOff>28575</xdr:colOff>
      <xdr:row>38</xdr:row>
      <xdr:rowOff>60071</xdr:rowOff>
    </xdr:to>
    <xdr:cxnSp macro="">
      <xdr:nvCxnSpPr>
        <xdr:cNvPr id="299" name="直線コネクタ 298"/>
        <xdr:cNvCxnSpPr/>
      </xdr:nvCxnSpPr>
      <xdr:spPr>
        <a:xfrm>
          <a:off x="8750300" y="6501828"/>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84265</xdr:rowOff>
    </xdr:from>
    <xdr:to>
      <xdr:col>12</xdr:col>
      <xdr:colOff>511175</xdr:colOff>
      <xdr:row>37</xdr:row>
      <xdr:rowOff>158178</xdr:rowOff>
    </xdr:to>
    <xdr:cxnSp macro="">
      <xdr:nvCxnSpPr>
        <xdr:cNvPr id="302" name="直線コネクタ 301"/>
        <xdr:cNvCxnSpPr/>
      </xdr:nvCxnSpPr>
      <xdr:spPr>
        <a:xfrm>
          <a:off x="7861300" y="6256465"/>
          <a:ext cx="889000" cy="24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27115</xdr:rowOff>
    </xdr:from>
    <xdr:to>
      <xdr:col>11</xdr:col>
      <xdr:colOff>307975</xdr:colOff>
      <xdr:row>36</xdr:row>
      <xdr:rowOff>84265</xdr:rowOff>
    </xdr:to>
    <xdr:cxnSp macro="">
      <xdr:nvCxnSpPr>
        <xdr:cNvPr id="305" name="直線コネクタ 304"/>
        <xdr:cNvCxnSpPr/>
      </xdr:nvCxnSpPr>
      <xdr:spPr>
        <a:xfrm>
          <a:off x="6972300" y="5856415"/>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9" name="テキスト ボックス 308"/>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58610</xdr:rowOff>
    </xdr:from>
    <xdr:to>
      <xdr:col>15</xdr:col>
      <xdr:colOff>231775</xdr:colOff>
      <xdr:row>38</xdr:row>
      <xdr:rowOff>160210</xdr:rowOff>
    </xdr:to>
    <xdr:sp macro="" textlink="">
      <xdr:nvSpPr>
        <xdr:cNvPr id="315" name="円/楕円 314"/>
        <xdr:cNvSpPr/>
      </xdr:nvSpPr>
      <xdr:spPr>
        <a:xfrm>
          <a:off x="10426700" y="65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144987</xdr:rowOff>
    </xdr:from>
    <xdr:ext cx="378565" cy="259045"/>
    <xdr:sp macro="" textlink="">
      <xdr:nvSpPr>
        <xdr:cNvPr id="316" name="労働費該当値テキスト"/>
        <xdr:cNvSpPr txBox="1"/>
      </xdr:nvSpPr>
      <xdr:spPr>
        <a:xfrm>
          <a:off x="10528300" y="648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9271</xdr:rowOff>
    </xdr:from>
    <xdr:to>
      <xdr:col>14</xdr:col>
      <xdr:colOff>79375</xdr:colOff>
      <xdr:row>38</xdr:row>
      <xdr:rowOff>110871</xdr:rowOff>
    </xdr:to>
    <xdr:sp macro="" textlink="">
      <xdr:nvSpPr>
        <xdr:cNvPr id="317" name="円/楕円 316"/>
        <xdr:cNvSpPr/>
      </xdr:nvSpPr>
      <xdr:spPr>
        <a:xfrm>
          <a:off x="9588500" y="65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101998</xdr:rowOff>
    </xdr:from>
    <xdr:ext cx="378565" cy="259045"/>
    <xdr:sp macro="" textlink="">
      <xdr:nvSpPr>
        <xdr:cNvPr id="318" name="テキスト ボックス 317"/>
        <xdr:cNvSpPr txBox="1"/>
      </xdr:nvSpPr>
      <xdr:spPr>
        <a:xfrm>
          <a:off x="9450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107378</xdr:rowOff>
    </xdr:from>
    <xdr:to>
      <xdr:col>12</xdr:col>
      <xdr:colOff>561975</xdr:colOff>
      <xdr:row>38</xdr:row>
      <xdr:rowOff>37528</xdr:rowOff>
    </xdr:to>
    <xdr:sp macro="" textlink="">
      <xdr:nvSpPr>
        <xdr:cNvPr id="319" name="円/楕円 318"/>
        <xdr:cNvSpPr/>
      </xdr:nvSpPr>
      <xdr:spPr>
        <a:xfrm>
          <a:off x="86995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28656</xdr:rowOff>
    </xdr:from>
    <xdr:ext cx="469744" cy="259045"/>
    <xdr:sp macro="" textlink="">
      <xdr:nvSpPr>
        <xdr:cNvPr id="320" name="テキスト ボックス 319"/>
        <xdr:cNvSpPr txBox="1"/>
      </xdr:nvSpPr>
      <xdr:spPr>
        <a:xfrm>
          <a:off x="8515427" y="654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33465</xdr:rowOff>
    </xdr:from>
    <xdr:to>
      <xdr:col>11</xdr:col>
      <xdr:colOff>358775</xdr:colOff>
      <xdr:row>36</xdr:row>
      <xdr:rowOff>135065</xdr:rowOff>
    </xdr:to>
    <xdr:sp macro="" textlink="">
      <xdr:nvSpPr>
        <xdr:cNvPr id="321" name="円/楕円 320"/>
        <xdr:cNvSpPr/>
      </xdr:nvSpPr>
      <xdr:spPr>
        <a:xfrm>
          <a:off x="78105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126192</xdr:rowOff>
    </xdr:from>
    <xdr:ext cx="469744" cy="259045"/>
    <xdr:sp macro="" textlink="">
      <xdr:nvSpPr>
        <xdr:cNvPr id="322" name="テキスト ボックス 321"/>
        <xdr:cNvSpPr txBox="1"/>
      </xdr:nvSpPr>
      <xdr:spPr>
        <a:xfrm>
          <a:off x="7626427" y="629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147765</xdr:rowOff>
    </xdr:from>
    <xdr:to>
      <xdr:col>10</xdr:col>
      <xdr:colOff>155575</xdr:colOff>
      <xdr:row>34</xdr:row>
      <xdr:rowOff>77915</xdr:rowOff>
    </xdr:to>
    <xdr:sp macro="" textlink="">
      <xdr:nvSpPr>
        <xdr:cNvPr id="323" name="円/楕円 322"/>
        <xdr:cNvSpPr/>
      </xdr:nvSpPr>
      <xdr:spPr>
        <a:xfrm>
          <a:off x="6921500" y="580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94442</xdr:rowOff>
    </xdr:from>
    <xdr:ext cx="469744" cy="259045"/>
    <xdr:sp macro="" textlink="">
      <xdr:nvSpPr>
        <xdr:cNvPr id="324" name="テキスト ボックス 323"/>
        <xdr:cNvSpPr txBox="1"/>
      </xdr:nvSpPr>
      <xdr:spPr>
        <a:xfrm>
          <a:off x="6737427" y="558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123533</xdr:rowOff>
    </xdr:from>
    <xdr:to>
      <xdr:col>15</xdr:col>
      <xdr:colOff>180975</xdr:colOff>
      <xdr:row>57</xdr:row>
      <xdr:rowOff>145149</xdr:rowOff>
    </xdr:to>
    <xdr:cxnSp macro="">
      <xdr:nvCxnSpPr>
        <xdr:cNvPr id="353" name="直線コネクタ 352"/>
        <xdr:cNvCxnSpPr/>
      </xdr:nvCxnSpPr>
      <xdr:spPr>
        <a:xfrm>
          <a:off x="9639300" y="9896183"/>
          <a:ext cx="8382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123533</xdr:rowOff>
    </xdr:from>
    <xdr:to>
      <xdr:col>14</xdr:col>
      <xdr:colOff>28575</xdr:colOff>
      <xdr:row>57</xdr:row>
      <xdr:rowOff>149213</xdr:rowOff>
    </xdr:to>
    <xdr:cxnSp macro="">
      <xdr:nvCxnSpPr>
        <xdr:cNvPr id="356" name="直線コネクタ 355"/>
        <xdr:cNvCxnSpPr/>
      </xdr:nvCxnSpPr>
      <xdr:spPr>
        <a:xfrm flipV="1">
          <a:off x="8750300" y="9896183"/>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149213</xdr:rowOff>
    </xdr:from>
    <xdr:to>
      <xdr:col>12</xdr:col>
      <xdr:colOff>511175</xdr:colOff>
      <xdr:row>58</xdr:row>
      <xdr:rowOff>25743</xdr:rowOff>
    </xdr:to>
    <xdr:cxnSp macro="">
      <xdr:nvCxnSpPr>
        <xdr:cNvPr id="359" name="直線コネクタ 358"/>
        <xdr:cNvCxnSpPr/>
      </xdr:nvCxnSpPr>
      <xdr:spPr>
        <a:xfrm flipV="1">
          <a:off x="7861300" y="9921863"/>
          <a:ext cx="889000" cy="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155194</xdr:rowOff>
    </xdr:from>
    <xdr:to>
      <xdr:col>11</xdr:col>
      <xdr:colOff>307975</xdr:colOff>
      <xdr:row>58</xdr:row>
      <xdr:rowOff>25743</xdr:rowOff>
    </xdr:to>
    <xdr:cxnSp macro="">
      <xdr:nvCxnSpPr>
        <xdr:cNvPr id="362" name="直線コネクタ 361"/>
        <xdr:cNvCxnSpPr/>
      </xdr:nvCxnSpPr>
      <xdr:spPr>
        <a:xfrm>
          <a:off x="6972300" y="9927844"/>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94349</xdr:rowOff>
    </xdr:from>
    <xdr:to>
      <xdr:col>15</xdr:col>
      <xdr:colOff>231775</xdr:colOff>
      <xdr:row>58</xdr:row>
      <xdr:rowOff>24499</xdr:rowOff>
    </xdr:to>
    <xdr:sp macro="" textlink="">
      <xdr:nvSpPr>
        <xdr:cNvPr id="372" name="円/楕円 371"/>
        <xdr:cNvSpPr/>
      </xdr:nvSpPr>
      <xdr:spPr>
        <a:xfrm>
          <a:off x="10426700" y="98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72776</xdr:rowOff>
    </xdr:from>
    <xdr:ext cx="534377" cy="259045"/>
    <xdr:sp macro="" textlink="">
      <xdr:nvSpPr>
        <xdr:cNvPr id="373" name="農林水産業費該当値テキスト"/>
        <xdr:cNvSpPr txBox="1"/>
      </xdr:nvSpPr>
      <xdr:spPr>
        <a:xfrm>
          <a:off x="10528300" y="984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72733</xdr:rowOff>
    </xdr:from>
    <xdr:to>
      <xdr:col>14</xdr:col>
      <xdr:colOff>79375</xdr:colOff>
      <xdr:row>58</xdr:row>
      <xdr:rowOff>2883</xdr:rowOff>
    </xdr:to>
    <xdr:sp macro="" textlink="">
      <xdr:nvSpPr>
        <xdr:cNvPr id="374" name="円/楕円 373"/>
        <xdr:cNvSpPr/>
      </xdr:nvSpPr>
      <xdr:spPr>
        <a:xfrm>
          <a:off x="9588500" y="98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165460</xdr:rowOff>
    </xdr:from>
    <xdr:ext cx="534377" cy="259045"/>
    <xdr:sp macro="" textlink="">
      <xdr:nvSpPr>
        <xdr:cNvPr id="375" name="テキスト ボックス 374"/>
        <xdr:cNvSpPr txBox="1"/>
      </xdr:nvSpPr>
      <xdr:spPr>
        <a:xfrm>
          <a:off x="9372111" y="99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98413</xdr:rowOff>
    </xdr:from>
    <xdr:to>
      <xdr:col>12</xdr:col>
      <xdr:colOff>561975</xdr:colOff>
      <xdr:row>58</xdr:row>
      <xdr:rowOff>28563</xdr:rowOff>
    </xdr:to>
    <xdr:sp macro="" textlink="">
      <xdr:nvSpPr>
        <xdr:cNvPr id="376" name="円/楕円 375"/>
        <xdr:cNvSpPr/>
      </xdr:nvSpPr>
      <xdr:spPr>
        <a:xfrm>
          <a:off x="8699500" y="98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19690</xdr:rowOff>
    </xdr:from>
    <xdr:ext cx="534377" cy="259045"/>
    <xdr:sp macro="" textlink="">
      <xdr:nvSpPr>
        <xdr:cNvPr id="377" name="テキスト ボックス 376"/>
        <xdr:cNvSpPr txBox="1"/>
      </xdr:nvSpPr>
      <xdr:spPr>
        <a:xfrm>
          <a:off x="8483111" y="99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146393</xdr:rowOff>
    </xdr:from>
    <xdr:to>
      <xdr:col>11</xdr:col>
      <xdr:colOff>358775</xdr:colOff>
      <xdr:row>58</xdr:row>
      <xdr:rowOff>76543</xdr:rowOff>
    </xdr:to>
    <xdr:sp macro="" textlink="">
      <xdr:nvSpPr>
        <xdr:cNvPr id="378" name="円/楕円 377"/>
        <xdr:cNvSpPr/>
      </xdr:nvSpPr>
      <xdr:spPr>
        <a:xfrm>
          <a:off x="7810500" y="99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67670</xdr:rowOff>
    </xdr:from>
    <xdr:ext cx="534377" cy="259045"/>
    <xdr:sp macro="" textlink="">
      <xdr:nvSpPr>
        <xdr:cNvPr id="379" name="テキスト ボックス 378"/>
        <xdr:cNvSpPr txBox="1"/>
      </xdr:nvSpPr>
      <xdr:spPr>
        <a:xfrm>
          <a:off x="7594111" y="100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104394</xdr:rowOff>
    </xdr:from>
    <xdr:to>
      <xdr:col>10</xdr:col>
      <xdr:colOff>155575</xdr:colOff>
      <xdr:row>58</xdr:row>
      <xdr:rowOff>34544</xdr:rowOff>
    </xdr:to>
    <xdr:sp macro="" textlink="">
      <xdr:nvSpPr>
        <xdr:cNvPr id="380" name="円/楕円 379"/>
        <xdr:cNvSpPr/>
      </xdr:nvSpPr>
      <xdr:spPr>
        <a:xfrm>
          <a:off x="6921500" y="98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25671</xdr:rowOff>
    </xdr:from>
    <xdr:ext cx="534377" cy="259045"/>
    <xdr:sp macro="" textlink="">
      <xdr:nvSpPr>
        <xdr:cNvPr id="381" name="テキスト ボックス 380"/>
        <xdr:cNvSpPr txBox="1"/>
      </xdr:nvSpPr>
      <xdr:spPr>
        <a:xfrm>
          <a:off x="6705111" y="99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35306</xdr:rowOff>
    </xdr:from>
    <xdr:to>
      <xdr:col>15</xdr:col>
      <xdr:colOff>180975</xdr:colOff>
      <xdr:row>78</xdr:row>
      <xdr:rowOff>50051</xdr:rowOff>
    </xdr:to>
    <xdr:cxnSp macro="">
      <xdr:nvCxnSpPr>
        <xdr:cNvPr id="410" name="直線コネクタ 409"/>
        <xdr:cNvCxnSpPr/>
      </xdr:nvCxnSpPr>
      <xdr:spPr>
        <a:xfrm flipV="1">
          <a:off x="9639300" y="13408406"/>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50051</xdr:rowOff>
    </xdr:from>
    <xdr:to>
      <xdr:col>14</xdr:col>
      <xdr:colOff>28575</xdr:colOff>
      <xdr:row>78</xdr:row>
      <xdr:rowOff>64072</xdr:rowOff>
    </xdr:to>
    <xdr:cxnSp macro="">
      <xdr:nvCxnSpPr>
        <xdr:cNvPr id="413" name="直線コネクタ 412"/>
        <xdr:cNvCxnSpPr/>
      </xdr:nvCxnSpPr>
      <xdr:spPr>
        <a:xfrm flipV="1">
          <a:off x="8750300" y="13423151"/>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167932</xdr:rowOff>
    </xdr:from>
    <xdr:to>
      <xdr:col>12</xdr:col>
      <xdr:colOff>511175</xdr:colOff>
      <xdr:row>78</xdr:row>
      <xdr:rowOff>64072</xdr:rowOff>
    </xdr:to>
    <xdr:cxnSp macro="">
      <xdr:nvCxnSpPr>
        <xdr:cNvPr id="416" name="直線コネクタ 415"/>
        <xdr:cNvCxnSpPr/>
      </xdr:nvCxnSpPr>
      <xdr:spPr>
        <a:xfrm>
          <a:off x="7861300" y="13369582"/>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167932</xdr:rowOff>
    </xdr:from>
    <xdr:to>
      <xdr:col>11</xdr:col>
      <xdr:colOff>307975</xdr:colOff>
      <xdr:row>78</xdr:row>
      <xdr:rowOff>23380</xdr:rowOff>
    </xdr:to>
    <xdr:cxnSp macro="">
      <xdr:nvCxnSpPr>
        <xdr:cNvPr id="419" name="直線コネクタ 418"/>
        <xdr:cNvCxnSpPr/>
      </xdr:nvCxnSpPr>
      <xdr:spPr>
        <a:xfrm flipV="1">
          <a:off x="6972300" y="13369582"/>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155956</xdr:rowOff>
    </xdr:from>
    <xdr:to>
      <xdr:col>15</xdr:col>
      <xdr:colOff>231775</xdr:colOff>
      <xdr:row>78</xdr:row>
      <xdr:rowOff>86106</xdr:rowOff>
    </xdr:to>
    <xdr:sp macro="" textlink="">
      <xdr:nvSpPr>
        <xdr:cNvPr id="429" name="円/楕円 428"/>
        <xdr:cNvSpPr/>
      </xdr:nvSpPr>
      <xdr:spPr>
        <a:xfrm>
          <a:off x="10426700" y="133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70883</xdr:rowOff>
    </xdr:from>
    <xdr:ext cx="469744" cy="259045"/>
    <xdr:sp macro="" textlink="">
      <xdr:nvSpPr>
        <xdr:cNvPr id="430" name="商工費該当値テキスト"/>
        <xdr:cNvSpPr txBox="1"/>
      </xdr:nvSpPr>
      <xdr:spPr>
        <a:xfrm>
          <a:off x="10528300" y="132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170701</xdr:rowOff>
    </xdr:from>
    <xdr:to>
      <xdr:col>14</xdr:col>
      <xdr:colOff>79375</xdr:colOff>
      <xdr:row>78</xdr:row>
      <xdr:rowOff>100851</xdr:rowOff>
    </xdr:to>
    <xdr:sp macro="" textlink="">
      <xdr:nvSpPr>
        <xdr:cNvPr id="431" name="円/楕円 430"/>
        <xdr:cNvSpPr/>
      </xdr:nvSpPr>
      <xdr:spPr>
        <a:xfrm>
          <a:off x="9588500" y="133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91978</xdr:rowOff>
    </xdr:from>
    <xdr:ext cx="469744" cy="259045"/>
    <xdr:sp macro="" textlink="">
      <xdr:nvSpPr>
        <xdr:cNvPr id="432" name="テキスト ボックス 431"/>
        <xdr:cNvSpPr txBox="1"/>
      </xdr:nvSpPr>
      <xdr:spPr>
        <a:xfrm>
          <a:off x="9404427" y="1346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13272</xdr:rowOff>
    </xdr:from>
    <xdr:to>
      <xdr:col>12</xdr:col>
      <xdr:colOff>561975</xdr:colOff>
      <xdr:row>78</xdr:row>
      <xdr:rowOff>114872</xdr:rowOff>
    </xdr:to>
    <xdr:sp macro="" textlink="">
      <xdr:nvSpPr>
        <xdr:cNvPr id="433" name="円/楕円 432"/>
        <xdr:cNvSpPr/>
      </xdr:nvSpPr>
      <xdr:spPr>
        <a:xfrm>
          <a:off x="8699500" y="133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105999</xdr:rowOff>
    </xdr:from>
    <xdr:ext cx="469744" cy="259045"/>
    <xdr:sp macro="" textlink="">
      <xdr:nvSpPr>
        <xdr:cNvPr id="434" name="テキスト ボックス 433"/>
        <xdr:cNvSpPr txBox="1"/>
      </xdr:nvSpPr>
      <xdr:spPr>
        <a:xfrm>
          <a:off x="8515427"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117132</xdr:rowOff>
    </xdr:from>
    <xdr:to>
      <xdr:col>11</xdr:col>
      <xdr:colOff>358775</xdr:colOff>
      <xdr:row>78</xdr:row>
      <xdr:rowOff>47282</xdr:rowOff>
    </xdr:to>
    <xdr:sp macro="" textlink="">
      <xdr:nvSpPr>
        <xdr:cNvPr id="435" name="円/楕円 434"/>
        <xdr:cNvSpPr/>
      </xdr:nvSpPr>
      <xdr:spPr>
        <a:xfrm>
          <a:off x="7810500" y="133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38409</xdr:rowOff>
    </xdr:from>
    <xdr:ext cx="469744" cy="259045"/>
    <xdr:sp macro="" textlink="">
      <xdr:nvSpPr>
        <xdr:cNvPr id="436" name="テキスト ボックス 435"/>
        <xdr:cNvSpPr txBox="1"/>
      </xdr:nvSpPr>
      <xdr:spPr>
        <a:xfrm>
          <a:off x="7626427" y="1341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144030</xdr:rowOff>
    </xdr:from>
    <xdr:to>
      <xdr:col>10</xdr:col>
      <xdr:colOff>155575</xdr:colOff>
      <xdr:row>78</xdr:row>
      <xdr:rowOff>74180</xdr:rowOff>
    </xdr:to>
    <xdr:sp macro="" textlink="">
      <xdr:nvSpPr>
        <xdr:cNvPr id="437" name="円/楕円 436"/>
        <xdr:cNvSpPr/>
      </xdr:nvSpPr>
      <xdr:spPr>
        <a:xfrm>
          <a:off x="6921500" y="133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65307</xdr:rowOff>
    </xdr:from>
    <xdr:ext cx="469744" cy="259045"/>
    <xdr:sp macro="" textlink="">
      <xdr:nvSpPr>
        <xdr:cNvPr id="438" name="テキスト ボックス 437"/>
        <xdr:cNvSpPr txBox="1"/>
      </xdr:nvSpPr>
      <xdr:spPr>
        <a:xfrm>
          <a:off x="6737427" y="1343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73200</xdr:rowOff>
    </xdr:from>
    <xdr:to>
      <xdr:col>15</xdr:col>
      <xdr:colOff>180975</xdr:colOff>
      <xdr:row>97</xdr:row>
      <xdr:rowOff>81552</xdr:rowOff>
    </xdr:to>
    <xdr:cxnSp macro="">
      <xdr:nvCxnSpPr>
        <xdr:cNvPr id="467" name="直線コネクタ 466"/>
        <xdr:cNvCxnSpPr/>
      </xdr:nvCxnSpPr>
      <xdr:spPr>
        <a:xfrm>
          <a:off x="9639300" y="16703850"/>
          <a:ext cx="8382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86170</xdr:rowOff>
    </xdr:from>
    <xdr:to>
      <xdr:col>14</xdr:col>
      <xdr:colOff>28575</xdr:colOff>
      <xdr:row>97</xdr:row>
      <xdr:rowOff>73200</xdr:rowOff>
    </xdr:to>
    <xdr:cxnSp macro="">
      <xdr:nvCxnSpPr>
        <xdr:cNvPr id="470" name="直線コネクタ 469"/>
        <xdr:cNvCxnSpPr/>
      </xdr:nvCxnSpPr>
      <xdr:spPr>
        <a:xfrm>
          <a:off x="8750300" y="16545370"/>
          <a:ext cx="889000" cy="15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86170</xdr:rowOff>
    </xdr:from>
    <xdr:to>
      <xdr:col>12</xdr:col>
      <xdr:colOff>511175</xdr:colOff>
      <xdr:row>97</xdr:row>
      <xdr:rowOff>49372</xdr:rowOff>
    </xdr:to>
    <xdr:cxnSp macro="">
      <xdr:nvCxnSpPr>
        <xdr:cNvPr id="473" name="直線コネクタ 472"/>
        <xdr:cNvCxnSpPr/>
      </xdr:nvCxnSpPr>
      <xdr:spPr>
        <a:xfrm flipV="1">
          <a:off x="7861300" y="16545370"/>
          <a:ext cx="889000" cy="1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18466</xdr:rowOff>
    </xdr:from>
    <xdr:to>
      <xdr:col>11</xdr:col>
      <xdr:colOff>307975</xdr:colOff>
      <xdr:row>97</xdr:row>
      <xdr:rowOff>49372</xdr:rowOff>
    </xdr:to>
    <xdr:cxnSp macro="">
      <xdr:nvCxnSpPr>
        <xdr:cNvPr id="476" name="直線コネクタ 475"/>
        <xdr:cNvCxnSpPr/>
      </xdr:nvCxnSpPr>
      <xdr:spPr>
        <a:xfrm>
          <a:off x="6972300" y="16649116"/>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30752</xdr:rowOff>
    </xdr:from>
    <xdr:to>
      <xdr:col>15</xdr:col>
      <xdr:colOff>231775</xdr:colOff>
      <xdr:row>97</xdr:row>
      <xdr:rowOff>132352</xdr:rowOff>
    </xdr:to>
    <xdr:sp macro="" textlink="">
      <xdr:nvSpPr>
        <xdr:cNvPr id="486" name="円/楕円 485"/>
        <xdr:cNvSpPr/>
      </xdr:nvSpPr>
      <xdr:spPr>
        <a:xfrm>
          <a:off x="10426700" y="1666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117129</xdr:rowOff>
    </xdr:from>
    <xdr:ext cx="534377" cy="259045"/>
    <xdr:sp macro="" textlink="">
      <xdr:nvSpPr>
        <xdr:cNvPr id="487" name="土木費該当値テキスト"/>
        <xdr:cNvSpPr txBox="1"/>
      </xdr:nvSpPr>
      <xdr:spPr>
        <a:xfrm>
          <a:off x="10528300" y="1657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22400</xdr:rowOff>
    </xdr:from>
    <xdr:to>
      <xdr:col>14</xdr:col>
      <xdr:colOff>79375</xdr:colOff>
      <xdr:row>97</xdr:row>
      <xdr:rowOff>124000</xdr:rowOff>
    </xdr:to>
    <xdr:sp macro="" textlink="">
      <xdr:nvSpPr>
        <xdr:cNvPr id="488" name="円/楕円 487"/>
        <xdr:cNvSpPr/>
      </xdr:nvSpPr>
      <xdr:spPr>
        <a:xfrm>
          <a:off x="9588500" y="166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115127</xdr:rowOff>
    </xdr:from>
    <xdr:ext cx="534377" cy="259045"/>
    <xdr:sp macro="" textlink="">
      <xdr:nvSpPr>
        <xdr:cNvPr id="489" name="テキスト ボックス 488"/>
        <xdr:cNvSpPr txBox="1"/>
      </xdr:nvSpPr>
      <xdr:spPr>
        <a:xfrm>
          <a:off x="9372111" y="167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35370</xdr:rowOff>
    </xdr:from>
    <xdr:to>
      <xdr:col>12</xdr:col>
      <xdr:colOff>561975</xdr:colOff>
      <xdr:row>96</xdr:row>
      <xdr:rowOff>136970</xdr:rowOff>
    </xdr:to>
    <xdr:sp macro="" textlink="">
      <xdr:nvSpPr>
        <xdr:cNvPr id="490" name="円/楕円 489"/>
        <xdr:cNvSpPr/>
      </xdr:nvSpPr>
      <xdr:spPr>
        <a:xfrm>
          <a:off x="8699500" y="164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153497</xdr:rowOff>
    </xdr:from>
    <xdr:ext cx="534377" cy="259045"/>
    <xdr:sp macro="" textlink="">
      <xdr:nvSpPr>
        <xdr:cNvPr id="491" name="テキスト ボックス 490"/>
        <xdr:cNvSpPr txBox="1"/>
      </xdr:nvSpPr>
      <xdr:spPr>
        <a:xfrm>
          <a:off x="8483111" y="162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170022</xdr:rowOff>
    </xdr:from>
    <xdr:to>
      <xdr:col>11</xdr:col>
      <xdr:colOff>358775</xdr:colOff>
      <xdr:row>97</xdr:row>
      <xdr:rowOff>100172</xdr:rowOff>
    </xdr:to>
    <xdr:sp macro="" textlink="">
      <xdr:nvSpPr>
        <xdr:cNvPr id="492" name="円/楕円 491"/>
        <xdr:cNvSpPr/>
      </xdr:nvSpPr>
      <xdr:spPr>
        <a:xfrm>
          <a:off x="7810500" y="166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91299</xdr:rowOff>
    </xdr:from>
    <xdr:ext cx="534377" cy="259045"/>
    <xdr:sp macro="" textlink="">
      <xdr:nvSpPr>
        <xdr:cNvPr id="493" name="テキスト ボックス 492"/>
        <xdr:cNvSpPr txBox="1"/>
      </xdr:nvSpPr>
      <xdr:spPr>
        <a:xfrm>
          <a:off x="7594111" y="167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139116</xdr:rowOff>
    </xdr:from>
    <xdr:to>
      <xdr:col>10</xdr:col>
      <xdr:colOff>155575</xdr:colOff>
      <xdr:row>97</xdr:row>
      <xdr:rowOff>69266</xdr:rowOff>
    </xdr:to>
    <xdr:sp macro="" textlink="">
      <xdr:nvSpPr>
        <xdr:cNvPr id="494" name="円/楕円 493"/>
        <xdr:cNvSpPr/>
      </xdr:nvSpPr>
      <xdr:spPr>
        <a:xfrm>
          <a:off x="6921500" y="165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60393</xdr:rowOff>
    </xdr:from>
    <xdr:ext cx="534377" cy="259045"/>
    <xdr:sp macro="" textlink="">
      <xdr:nvSpPr>
        <xdr:cNvPr id="495" name="テキスト ボックス 494"/>
        <xdr:cNvSpPr txBox="1"/>
      </xdr:nvSpPr>
      <xdr:spPr>
        <a:xfrm>
          <a:off x="6705111" y="166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109010</xdr:rowOff>
    </xdr:from>
    <xdr:to>
      <xdr:col>23</xdr:col>
      <xdr:colOff>517525</xdr:colOff>
      <xdr:row>37</xdr:row>
      <xdr:rowOff>120688</xdr:rowOff>
    </xdr:to>
    <xdr:cxnSp macro="">
      <xdr:nvCxnSpPr>
        <xdr:cNvPr id="524" name="直線コネクタ 523"/>
        <xdr:cNvCxnSpPr/>
      </xdr:nvCxnSpPr>
      <xdr:spPr>
        <a:xfrm flipV="1">
          <a:off x="15481300" y="6452660"/>
          <a:ext cx="8382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98800</xdr:rowOff>
    </xdr:from>
    <xdr:to>
      <xdr:col>22</xdr:col>
      <xdr:colOff>365125</xdr:colOff>
      <xdr:row>37</xdr:row>
      <xdr:rowOff>120688</xdr:rowOff>
    </xdr:to>
    <xdr:cxnSp macro="">
      <xdr:nvCxnSpPr>
        <xdr:cNvPr id="527" name="直線コネクタ 526"/>
        <xdr:cNvCxnSpPr/>
      </xdr:nvCxnSpPr>
      <xdr:spPr>
        <a:xfrm>
          <a:off x="14592300" y="6442450"/>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98800</xdr:rowOff>
    </xdr:from>
    <xdr:to>
      <xdr:col>21</xdr:col>
      <xdr:colOff>161925</xdr:colOff>
      <xdr:row>37</xdr:row>
      <xdr:rowOff>102819</xdr:rowOff>
    </xdr:to>
    <xdr:cxnSp macro="">
      <xdr:nvCxnSpPr>
        <xdr:cNvPr id="530" name="直線コネクタ 529"/>
        <xdr:cNvCxnSpPr/>
      </xdr:nvCxnSpPr>
      <xdr:spPr>
        <a:xfrm flipV="1">
          <a:off x="13703300" y="6442450"/>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102819</xdr:rowOff>
    </xdr:from>
    <xdr:to>
      <xdr:col>19</xdr:col>
      <xdr:colOff>644525</xdr:colOff>
      <xdr:row>37</xdr:row>
      <xdr:rowOff>112801</xdr:rowOff>
    </xdr:to>
    <xdr:cxnSp macro="">
      <xdr:nvCxnSpPr>
        <xdr:cNvPr id="533" name="直線コネクタ 532"/>
        <xdr:cNvCxnSpPr/>
      </xdr:nvCxnSpPr>
      <xdr:spPr>
        <a:xfrm flipV="1">
          <a:off x="12814300" y="6446469"/>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58210</xdr:rowOff>
    </xdr:from>
    <xdr:to>
      <xdr:col>23</xdr:col>
      <xdr:colOff>568325</xdr:colOff>
      <xdr:row>37</xdr:row>
      <xdr:rowOff>159810</xdr:rowOff>
    </xdr:to>
    <xdr:sp macro="" textlink="">
      <xdr:nvSpPr>
        <xdr:cNvPr id="543" name="円/楕円 542"/>
        <xdr:cNvSpPr/>
      </xdr:nvSpPr>
      <xdr:spPr>
        <a:xfrm>
          <a:off x="16268700" y="64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144587</xdr:rowOff>
    </xdr:from>
    <xdr:ext cx="534377" cy="259045"/>
    <xdr:sp macro="" textlink="">
      <xdr:nvSpPr>
        <xdr:cNvPr id="544" name="消防費該当値テキスト"/>
        <xdr:cNvSpPr txBox="1"/>
      </xdr:nvSpPr>
      <xdr:spPr>
        <a:xfrm>
          <a:off x="16370300" y="63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69888</xdr:rowOff>
    </xdr:from>
    <xdr:to>
      <xdr:col>22</xdr:col>
      <xdr:colOff>415925</xdr:colOff>
      <xdr:row>38</xdr:row>
      <xdr:rowOff>38</xdr:rowOff>
    </xdr:to>
    <xdr:sp macro="" textlink="">
      <xdr:nvSpPr>
        <xdr:cNvPr id="545" name="円/楕円 544"/>
        <xdr:cNvSpPr/>
      </xdr:nvSpPr>
      <xdr:spPr>
        <a:xfrm>
          <a:off x="15430500" y="64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162615</xdr:rowOff>
    </xdr:from>
    <xdr:ext cx="534377" cy="259045"/>
    <xdr:sp macro="" textlink="">
      <xdr:nvSpPr>
        <xdr:cNvPr id="546" name="テキスト ボックス 545"/>
        <xdr:cNvSpPr txBox="1"/>
      </xdr:nvSpPr>
      <xdr:spPr>
        <a:xfrm>
          <a:off x="15214111" y="6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48000</xdr:rowOff>
    </xdr:from>
    <xdr:to>
      <xdr:col>21</xdr:col>
      <xdr:colOff>212725</xdr:colOff>
      <xdr:row>37</xdr:row>
      <xdr:rowOff>149600</xdr:rowOff>
    </xdr:to>
    <xdr:sp macro="" textlink="">
      <xdr:nvSpPr>
        <xdr:cNvPr id="547" name="円/楕円 546"/>
        <xdr:cNvSpPr/>
      </xdr:nvSpPr>
      <xdr:spPr>
        <a:xfrm>
          <a:off x="14541500" y="6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140726</xdr:rowOff>
    </xdr:from>
    <xdr:ext cx="534377" cy="259045"/>
    <xdr:sp macro="" textlink="">
      <xdr:nvSpPr>
        <xdr:cNvPr id="548" name="テキスト ボックス 547"/>
        <xdr:cNvSpPr txBox="1"/>
      </xdr:nvSpPr>
      <xdr:spPr>
        <a:xfrm>
          <a:off x="14325111" y="64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52019</xdr:rowOff>
    </xdr:from>
    <xdr:to>
      <xdr:col>20</xdr:col>
      <xdr:colOff>9525</xdr:colOff>
      <xdr:row>37</xdr:row>
      <xdr:rowOff>153619</xdr:rowOff>
    </xdr:to>
    <xdr:sp macro="" textlink="">
      <xdr:nvSpPr>
        <xdr:cNvPr id="549" name="円/楕円 548"/>
        <xdr:cNvSpPr/>
      </xdr:nvSpPr>
      <xdr:spPr>
        <a:xfrm>
          <a:off x="13652500" y="63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144746</xdr:rowOff>
    </xdr:from>
    <xdr:ext cx="534377" cy="259045"/>
    <xdr:sp macro="" textlink="">
      <xdr:nvSpPr>
        <xdr:cNvPr id="550" name="テキスト ボックス 549"/>
        <xdr:cNvSpPr txBox="1"/>
      </xdr:nvSpPr>
      <xdr:spPr>
        <a:xfrm>
          <a:off x="13436111" y="64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62001</xdr:rowOff>
    </xdr:from>
    <xdr:to>
      <xdr:col>18</xdr:col>
      <xdr:colOff>492125</xdr:colOff>
      <xdr:row>37</xdr:row>
      <xdr:rowOff>163601</xdr:rowOff>
    </xdr:to>
    <xdr:sp macro="" textlink="">
      <xdr:nvSpPr>
        <xdr:cNvPr id="551" name="円/楕円 550"/>
        <xdr:cNvSpPr/>
      </xdr:nvSpPr>
      <xdr:spPr>
        <a:xfrm>
          <a:off x="12763500" y="64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154729</xdr:rowOff>
    </xdr:from>
    <xdr:ext cx="534377" cy="259045"/>
    <xdr:sp macro="" textlink="">
      <xdr:nvSpPr>
        <xdr:cNvPr id="552" name="テキスト ボックス 551"/>
        <xdr:cNvSpPr txBox="1"/>
      </xdr:nvSpPr>
      <xdr:spPr>
        <a:xfrm>
          <a:off x="12547111" y="64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39443</xdr:rowOff>
    </xdr:from>
    <xdr:to>
      <xdr:col>23</xdr:col>
      <xdr:colOff>517525</xdr:colOff>
      <xdr:row>58</xdr:row>
      <xdr:rowOff>43508</xdr:rowOff>
    </xdr:to>
    <xdr:cxnSp macro="">
      <xdr:nvCxnSpPr>
        <xdr:cNvPr id="584" name="直線コネクタ 583"/>
        <xdr:cNvCxnSpPr/>
      </xdr:nvCxnSpPr>
      <xdr:spPr>
        <a:xfrm>
          <a:off x="15481300" y="9983543"/>
          <a:ext cx="8382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34593</xdr:rowOff>
    </xdr:from>
    <xdr:to>
      <xdr:col>22</xdr:col>
      <xdr:colOff>365125</xdr:colOff>
      <xdr:row>58</xdr:row>
      <xdr:rowOff>39443</xdr:rowOff>
    </xdr:to>
    <xdr:cxnSp macro="">
      <xdr:nvCxnSpPr>
        <xdr:cNvPr id="587" name="直線コネクタ 586"/>
        <xdr:cNvCxnSpPr/>
      </xdr:nvCxnSpPr>
      <xdr:spPr>
        <a:xfrm>
          <a:off x="14592300" y="9978693"/>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120465</xdr:rowOff>
    </xdr:from>
    <xdr:to>
      <xdr:col>21</xdr:col>
      <xdr:colOff>161925</xdr:colOff>
      <xdr:row>58</xdr:row>
      <xdr:rowOff>34593</xdr:rowOff>
    </xdr:to>
    <xdr:cxnSp macro="">
      <xdr:nvCxnSpPr>
        <xdr:cNvPr id="590" name="直線コネクタ 589"/>
        <xdr:cNvCxnSpPr/>
      </xdr:nvCxnSpPr>
      <xdr:spPr>
        <a:xfrm>
          <a:off x="13703300" y="9893115"/>
          <a:ext cx="889000" cy="8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120465</xdr:rowOff>
    </xdr:from>
    <xdr:to>
      <xdr:col>19</xdr:col>
      <xdr:colOff>644525</xdr:colOff>
      <xdr:row>57</xdr:row>
      <xdr:rowOff>121183</xdr:rowOff>
    </xdr:to>
    <xdr:cxnSp macro="">
      <xdr:nvCxnSpPr>
        <xdr:cNvPr id="593" name="直線コネクタ 592"/>
        <xdr:cNvCxnSpPr/>
      </xdr:nvCxnSpPr>
      <xdr:spPr>
        <a:xfrm flipV="1">
          <a:off x="12814300" y="9893115"/>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164158</xdr:rowOff>
    </xdr:from>
    <xdr:to>
      <xdr:col>23</xdr:col>
      <xdr:colOff>568325</xdr:colOff>
      <xdr:row>58</xdr:row>
      <xdr:rowOff>94308</xdr:rowOff>
    </xdr:to>
    <xdr:sp macro="" textlink="">
      <xdr:nvSpPr>
        <xdr:cNvPr id="603" name="円/楕円 602"/>
        <xdr:cNvSpPr/>
      </xdr:nvSpPr>
      <xdr:spPr>
        <a:xfrm>
          <a:off x="16268700" y="99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79085</xdr:rowOff>
    </xdr:from>
    <xdr:ext cx="534377" cy="259045"/>
    <xdr:sp macro="" textlink="">
      <xdr:nvSpPr>
        <xdr:cNvPr id="604" name="教育費該当値テキスト"/>
        <xdr:cNvSpPr txBox="1"/>
      </xdr:nvSpPr>
      <xdr:spPr>
        <a:xfrm>
          <a:off x="16370300" y="98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160093</xdr:rowOff>
    </xdr:from>
    <xdr:to>
      <xdr:col>22</xdr:col>
      <xdr:colOff>415925</xdr:colOff>
      <xdr:row>58</xdr:row>
      <xdr:rowOff>90243</xdr:rowOff>
    </xdr:to>
    <xdr:sp macro="" textlink="">
      <xdr:nvSpPr>
        <xdr:cNvPr id="605" name="円/楕円 604"/>
        <xdr:cNvSpPr/>
      </xdr:nvSpPr>
      <xdr:spPr>
        <a:xfrm>
          <a:off x="15430500" y="99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81370</xdr:rowOff>
    </xdr:from>
    <xdr:ext cx="534377" cy="259045"/>
    <xdr:sp macro="" textlink="">
      <xdr:nvSpPr>
        <xdr:cNvPr id="606" name="テキスト ボックス 605"/>
        <xdr:cNvSpPr txBox="1"/>
      </xdr:nvSpPr>
      <xdr:spPr>
        <a:xfrm>
          <a:off x="15214111" y="100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155243</xdr:rowOff>
    </xdr:from>
    <xdr:to>
      <xdr:col>21</xdr:col>
      <xdr:colOff>212725</xdr:colOff>
      <xdr:row>58</xdr:row>
      <xdr:rowOff>85393</xdr:rowOff>
    </xdr:to>
    <xdr:sp macro="" textlink="">
      <xdr:nvSpPr>
        <xdr:cNvPr id="607" name="円/楕円 606"/>
        <xdr:cNvSpPr/>
      </xdr:nvSpPr>
      <xdr:spPr>
        <a:xfrm>
          <a:off x="14541500" y="99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76520</xdr:rowOff>
    </xdr:from>
    <xdr:ext cx="534377" cy="259045"/>
    <xdr:sp macro="" textlink="">
      <xdr:nvSpPr>
        <xdr:cNvPr id="608" name="テキスト ボックス 607"/>
        <xdr:cNvSpPr txBox="1"/>
      </xdr:nvSpPr>
      <xdr:spPr>
        <a:xfrm>
          <a:off x="14325111" y="1002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69665</xdr:rowOff>
    </xdr:from>
    <xdr:to>
      <xdr:col>20</xdr:col>
      <xdr:colOff>9525</xdr:colOff>
      <xdr:row>57</xdr:row>
      <xdr:rowOff>171265</xdr:rowOff>
    </xdr:to>
    <xdr:sp macro="" textlink="">
      <xdr:nvSpPr>
        <xdr:cNvPr id="609" name="円/楕円 608"/>
        <xdr:cNvSpPr/>
      </xdr:nvSpPr>
      <xdr:spPr>
        <a:xfrm>
          <a:off x="13652500" y="98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162392</xdr:rowOff>
    </xdr:from>
    <xdr:ext cx="534377" cy="259045"/>
    <xdr:sp macro="" textlink="">
      <xdr:nvSpPr>
        <xdr:cNvPr id="610" name="テキスト ボックス 609"/>
        <xdr:cNvSpPr txBox="1"/>
      </xdr:nvSpPr>
      <xdr:spPr>
        <a:xfrm>
          <a:off x="13436111" y="99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70383</xdr:rowOff>
    </xdr:from>
    <xdr:to>
      <xdr:col>18</xdr:col>
      <xdr:colOff>492125</xdr:colOff>
      <xdr:row>58</xdr:row>
      <xdr:rowOff>533</xdr:rowOff>
    </xdr:to>
    <xdr:sp macro="" textlink="">
      <xdr:nvSpPr>
        <xdr:cNvPr id="611" name="円/楕円 610"/>
        <xdr:cNvSpPr/>
      </xdr:nvSpPr>
      <xdr:spPr>
        <a:xfrm>
          <a:off x="12763500" y="98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163110</xdr:rowOff>
    </xdr:from>
    <xdr:ext cx="534377" cy="259045"/>
    <xdr:sp macro="" textlink="">
      <xdr:nvSpPr>
        <xdr:cNvPr id="612" name="テキスト ボックス 611"/>
        <xdr:cNvSpPr txBox="1"/>
      </xdr:nvSpPr>
      <xdr:spPr>
        <a:xfrm>
          <a:off x="12547111" y="99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116474</xdr:rowOff>
    </xdr:from>
    <xdr:to>
      <xdr:col>23</xdr:col>
      <xdr:colOff>517525</xdr:colOff>
      <xdr:row>78</xdr:row>
      <xdr:rowOff>138832</xdr:rowOff>
    </xdr:to>
    <xdr:cxnSp macro="">
      <xdr:nvCxnSpPr>
        <xdr:cNvPr id="639" name="直線コネクタ 638"/>
        <xdr:cNvCxnSpPr/>
      </xdr:nvCxnSpPr>
      <xdr:spPr>
        <a:xfrm>
          <a:off x="15481300" y="13489574"/>
          <a:ext cx="8382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116474</xdr:rowOff>
    </xdr:from>
    <xdr:to>
      <xdr:col>22</xdr:col>
      <xdr:colOff>365125</xdr:colOff>
      <xdr:row>78</xdr:row>
      <xdr:rowOff>132842</xdr:rowOff>
    </xdr:to>
    <xdr:cxnSp macro="">
      <xdr:nvCxnSpPr>
        <xdr:cNvPr id="642" name="直線コネクタ 641"/>
        <xdr:cNvCxnSpPr/>
      </xdr:nvCxnSpPr>
      <xdr:spPr>
        <a:xfrm flipV="1">
          <a:off x="14592300" y="13489574"/>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131745</xdr:rowOff>
    </xdr:from>
    <xdr:to>
      <xdr:col>21</xdr:col>
      <xdr:colOff>161925</xdr:colOff>
      <xdr:row>78</xdr:row>
      <xdr:rowOff>132842</xdr:rowOff>
    </xdr:to>
    <xdr:cxnSp macro="">
      <xdr:nvCxnSpPr>
        <xdr:cNvPr id="645" name="直線コネクタ 644"/>
        <xdr:cNvCxnSpPr/>
      </xdr:nvCxnSpPr>
      <xdr:spPr>
        <a:xfrm>
          <a:off x="13703300" y="13504845"/>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102530</xdr:rowOff>
    </xdr:from>
    <xdr:to>
      <xdr:col>19</xdr:col>
      <xdr:colOff>644525</xdr:colOff>
      <xdr:row>78</xdr:row>
      <xdr:rowOff>131745</xdr:rowOff>
    </xdr:to>
    <xdr:cxnSp macro="">
      <xdr:nvCxnSpPr>
        <xdr:cNvPr id="648" name="直線コネクタ 647"/>
        <xdr:cNvCxnSpPr/>
      </xdr:nvCxnSpPr>
      <xdr:spPr>
        <a:xfrm>
          <a:off x="12814300" y="13475630"/>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88032</xdr:rowOff>
    </xdr:from>
    <xdr:to>
      <xdr:col>23</xdr:col>
      <xdr:colOff>568325</xdr:colOff>
      <xdr:row>79</xdr:row>
      <xdr:rowOff>18182</xdr:rowOff>
    </xdr:to>
    <xdr:sp macro="" textlink="">
      <xdr:nvSpPr>
        <xdr:cNvPr id="658" name="円/楕円 657"/>
        <xdr:cNvSpPr/>
      </xdr:nvSpPr>
      <xdr:spPr>
        <a:xfrm>
          <a:off x="162687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2959</xdr:rowOff>
    </xdr:from>
    <xdr:ext cx="313932" cy="259045"/>
    <xdr:sp macro="" textlink="">
      <xdr:nvSpPr>
        <xdr:cNvPr id="659" name="災害復旧費該当値テキスト"/>
        <xdr:cNvSpPr txBox="1"/>
      </xdr:nvSpPr>
      <xdr:spPr>
        <a:xfrm>
          <a:off x="16370300" y="13376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65674</xdr:rowOff>
    </xdr:from>
    <xdr:to>
      <xdr:col>22</xdr:col>
      <xdr:colOff>415925</xdr:colOff>
      <xdr:row>78</xdr:row>
      <xdr:rowOff>167274</xdr:rowOff>
    </xdr:to>
    <xdr:sp macro="" textlink="">
      <xdr:nvSpPr>
        <xdr:cNvPr id="660" name="円/楕円 659"/>
        <xdr:cNvSpPr/>
      </xdr:nvSpPr>
      <xdr:spPr>
        <a:xfrm>
          <a:off x="15430500" y="13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158401</xdr:rowOff>
    </xdr:from>
    <xdr:ext cx="378565" cy="259045"/>
    <xdr:sp macro="" textlink="">
      <xdr:nvSpPr>
        <xdr:cNvPr id="661" name="テキスト ボックス 660"/>
        <xdr:cNvSpPr txBox="1"/>
      </xdr:nvSpPr>
      <xdr:spPr>
        <a:xfrm>
          <a:off x="15292017" y="1353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82042</xdr:rowOff>
    </xdr:from>
    <xdr:to>
      <xdr:col>21</xdr:col>
      <xdr:colOff>212725</xdr:colOff>
      <xdr:row>79</xdr:row>
      <xdr:rowOff>12192</xdr:rowOff>
    </xdr:to>
    <xdr:sp macro="" textlink="">
      <xdr:nvSpPr>
        <xdr:cNvPr id="662" name="円/楕円 661"/>
        <xdr:cNvSpPr/>
      </xdr:nvSpPr>
      <xdr:spPr>
        <a:xfrm>
          <a:off x="14541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3319</xdr:rowOff>
    </xdr:from>
    <xdr:ext cx="378565" cy="259045"/>
    <xdr:sp macro="" textlink="">
      <xdr:nvSpPr>
        <xdr:cNvPr id="663" name="テキスト ボックス 662"/>
        <xdr:cNvSpPr txBox="1"/>
      </xdr:nvSpPr>
      <xdr:spPr>
        <a:xfrm>
          <a:off x="14403017" y="1354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80945</xdr:rowOff>
    </xdr:from>
    <xdr:to>
      <xdr:col>20</xdr:col>
      <xdr:colOff>9525</xdr:colOff>
      <xdr:row>79</xdr:row>
      <xdr:rowOff>11095</xdr:rowOff>
    </xdr:to>
    <xdr:sp macro="" textlink="">
      <xdr:nvSpPr>
        <xdr:cNvPr id="664" name="円/楕円 663"/>
        <xdr:cNvSpPr/>
      </xdr:nvSpPr>
      <xdr:spPr>
        <a:xfrm>
          <a:off x="13652500" y="134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2222</xdr:rowOff>
    </xdr:from>
    <xdr:ext cx="378565" cy="259045"/>
    <xdr:sp macro="" textlink="">
      <xdr:nvSpPr>
        <xdr:cNvPr id="665" name="テキスト ボックス 664"/>
        <xdr:cNvSpPr txBox="1"/>
      </xdr:nvSpPr>
      <xdr:spPr>
        <a:xfrm>
          <a:off x="13514017" y="1354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51730</xdr:rowOff>
    </xdr:from>
    <xdr:to>
      <xdr:col>18</xdr:col>
      <xdr:colOff>492125</xdr:colOff>
      <xdr:row>78</xdr:row>
      <xdr:rowOff>153330</xdr:rowOff>
    </xdr:to>
    <xdr:sp macro="" textlink="">
      <xdr:nvSpPr>
        <xdr:cNvPr id="666" name="円/楕円 665"/>
        <xdr:cNvSpPr/>
      </xdr:nvSpPr>
      <xdr:spPr>
        <a:xfrm>
          <a:off x="12763500" y="134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144457</xdr:rowOff>
    </xdr:from>
    <xdr:ext cx="378565" cy="259045"/>
    <xdr:sp macro="" textlink="">
      <xdr:nvSpPr>
        <xdr:cNvPr id="667" name="テキスト ボックス 666"/>
        <xdr:cNvSpPr txBox="1"/>
      </xdr:nvSpPr>
      <xdr:spPr>
        <a:xfrm>
          <a:off x="12625017" y="13517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120889</xdr:rowOff>
    </xdr:from>
    <xdr:to>
      <xdr:col>23</xdr:col>
      <xdr:colOff>517525</xdr:colOff>
      <xdr:row>96</xdr:row>
      <xdr:rowOff>134029</xdr:rowOff>
    </xdr:to>
    <xdr:cxnSp macro="">
      <xdr:nvCxnSpPr>
        <xdr:cNvPr id="698" name="直線コネクタ 697"/>
        <xdr:cNvCxnSpPr/>
      </xdr:nvCxnSpPr>
      <xdr:spPr>
        <a:xfrm>
          <a:off x="15481300" y="16580089"/>
          <a:ext cx="8382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113423</xdr:rowOff>
    </xdr:from>
    <xdr:to>
      <xdr:col>22</xdr:col>
      <xdr:colOff>365125</xdr:colOff>
      <xdr:row>96</xdr:row>
      <xdr:rowOff>120889</xdr:rowOff>
    </xdr:to>
    <xdr:cxnSp macro="">
      <xdr:nvCxnSpPr>
        <xdr:cNvPr id="701" name="直線コネクタ 700"/>
        <xdr:cNvCxnSpPr/>
      </xdr:nvCxnSpPr>
      <xdr:spPr>
        <a:xfrm>
          <a:off x="14592300" y="16572623"/>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113423</xdr:rowOff>
    </xdr:from>
    <xdr:to>
      <xdr:col>21</xdr:col>
      <xdr:colOff>161925</xdr:colOff>
      <xdr:row>96</xdr:row>
      <xdr:rowOff>126288</xdr:rowOff>
    </xdr:to>
    <xdr:cxnSp macro="">
      <xdr:nvCxnSpPr>
        <xdr:cNvPr id="704" name="直線コネクタ 703"/>
        <xdr:cNvCxnSpPr/>
      </xdr:nvCxnSpPr>
      <xdr:spPr>
        <a:xfrm flipV="1">
          <a:off x="13703300" y="16572623"/>
          <a:ext cx="889000" cy="1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126288</xdr:rowOff>
    </xdr:from>
    <xdr:to>
      <xdr:col>19</xdr:col>
      <xdr:colOff>644525</xdr:colOff>
      <xdr:row>96</xdr:row>
      <xdr:rowOff>145687</xdr:rowOff>
    </xdr:to>
    <xdr:cxnSp macro="">
      <xdr:nvCxnSpPr>
        <xdr:cNvPr id="707" name="直線コネクタ 706"/>
        <xdr:cNvCxnSpPr/>
      </xdr:nvCxnSpPr>
      <xdr:spPr>
        <a:xfrm flipV="1">
          <a:off x="12814300" y="16585488"/>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83229</xdr:rowOff>
    </xdr:from>
    <xdr:to>
      <xdr:col>23</xdr:col>
      <xdr:colOff>568325</xdr:colOff>
      <xdr:row>97</xdr:row>
      <xdr:rowOff>13379</xdr:rowOff>
    </xdr:to>
    <xdr:sp macro="" textlink="">
      <xdr:nvSpPr>
        <xdr:cNvPr id="717" name="円/楕円 716"/>
        <xdr:cNvSpPr/>
      </xdr:nvSpPr>
      <xdr:spPr>
        <a:xfrm>
          <a:off x="16268700" y="165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61656</xdr:rowOff>
    </xdr:from>
    <xdr:ext cx="534377" cy="259045"/>
    <xdr:sp macro="" textlink="">
      <xdr:nvSpPr>
        <xdr:cNvPr id="718" name="公債費該当値テキスト"/>
        <xdr:cNvSpPr txBox="1"/>
      </xdr:nvSpPr>
      <xdr:spPr>
        <a:xfrm>
          <a:off x="16370300" y="165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44,021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70089</xdr:rowOff>
    </xdr:from>
    <xdr:to>
      <xdr:col>22</xdr:col>
      <xdr:colOff>415925</xdr:colOff>
      <xdr:row>97</xdr:row>
      <xdr:rowOff>239</xdr:rowOff>
    </xdr:to>
    <xdr:sp macro="" textlink="">
      <xdr:nvSpPr>
        <xdr:cNvPr id="719" name="円/楕円 718"/>
        <xdr:cNvSpPr/>
      </xdr:nvSpPr>
      <xdr:spPr>
        <a:xfrm>
          <a:off x="15430500" y="165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162816</xdr:rowOff>
    </xdr:from>
    <xdr:ext cx="534377" cy="259045"/>
    <xdr:sp macro="" textlink="">
      <xdr:nvSpPr>
        <xdr:cNvPr id="720" name="テキスト ボックス 719"/>
        <xdr:cNvSpPr txBox="1"/>
      </xdr:nvSpPr>
      <xdr:spPr>
        <a:xfrm>
          <a:off x="15214111" y="1662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62623</xdr:rowOff>
    </xdr:from>
    <xdr:to>
      <xdr:col>21</xdr:col>
      <xdr:colOff>212725</xdr:colOff>
      <xdr:row>96</xdr:row>
      <xdr:rowOff>164223</xdr:rowOff>
    </xdr:to>
    <xdr:sp macro="" textlink="">
      <xdr:nvSpPr>
        <xdr:cNvPr id="721" name="円/楕円 720"/>
        <xdr:cNvSpPr/>
      </xdr:nvSpPr>
      <xdr:spPr>
        <a:xfrm>
          <a:off x="14541500" y="165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155350</xdr:rowOff>
    </xdr:from>
    <xdr:ext cx="534377" cy="259045"/>
    <xdr:sp macro="" textlink="">
      <xdr:nvSpPr>
        <xdr:cNvPr id="722" name="テキスト ボックス 721"/>
        <xdr:cNvSpPr txBox="1"/>
      </xdr:nvSpPr>
      <xdr:spPr>
        <a:xfrm>
          <a:off x="14325111" y="1661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75488</xdr:rowOff>
    </xdr:from>
    <xdr:to>
      <xdr:col>20</xdr:col>
      <xdr:colOff>9525</xdr:colOff>
      <xdr:row>97</xdr:row>
      <xdr:rowOff>5638</xdr:rowOff>
    </xdr:to>
    <xdr:sp macro="" textlink="">
      <xdr:nvSpPr>
        <xdr:cNvPr id="723" name="円/楕円 722"/>
        <xdr:cNvSpPr/>
      </xdr:nvSpPr>
      <xdr:spPr>
        <a:xfrm>
          <a:off x="13652500" y="165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168215</xdr:rowOff>
    </xdr:from>
    <xdr:ext cx="534377" cy="259045"/>
    <xdr:sp macro="" textlink="">
      <xdr:nvSpPr>
        <xdr:cNvPr id="724" name="テキスト ボックス 723"/>
        <xdr:cNvSpPr txBox="1"/>
      </xdr:nvSpPr>
      <xdr:spPr>
        <a:xfrm>
          <a:off x="13436111" y="1662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94887</xdr:rowOff>
    </xdr:from>
    <xdr:to>
      <xdr:col>18</xdr:col>
      <xdr:colOff>492125</xdr:colOff>
      <xdr:row>97</xdr:row>
      <xdr:rowOff>25037</xdr:rowOff>
    </xdr:to>
    <xdr:sp macro="" textlink="">
      <xdr:nvSpPr>
        <xdr:cNvPr id="725" name="円/楕円 724"/>
        <xdr:cNvSpPr/>
      </xdr:nvSpPr>
      <xdr:spPr>
        <a:xfrm>
          <a:off x="12763500" y="165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16164</xdr:rowOff>
    </xdr:from>
    <xdr:ext cx="534377" cy="259045"/>
    <xdr:sp macro="" textlink="">
      <xdr:nvSpPr>
        <xdr:cNvPr id="726" name="テキスト ボックス 725"/>
        <xdr:cNvSpPr txBox="1"/>
      </xdr:nvSpPr>
      <xdr:spPr>
        <a:xfrm>
          <a:off x="12547111" y="166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衛生費は、住民一人当たり</a:t>
          </a:r>
          <a:r>
            <a:rPr lang="en-US" altLang="ja-JP" sz="1100" b="0" i="0" baseline="0">
              <a:solidFill>
                <a:schemeClr val="dk1"/>
              </a:solidFill>
              <a:effectLst/>
              <a:latin typeface="+mn-lt"/>
              <a:ea typeface="+mn-ea"/>
              <a:cs typeface="+mn-cs"/>
            </a:rPr>
            <a:t>55,758</a:t>
          </a:r>
          <a:r>
            <a:rPr lang="ja-JP" altLang="ja-JP" sz="1100" b="0" i="0" baseline="0">
              <a:solidFill>
                <a:schemeClr val="dk1"/>
              </a:solidFill>
              <a:effectLst/>
              <a:latin typeface="+mn-lt"/>
              <a:ea typeface="+mn-ea"/>
              <a:cs typeface="+mn-cs"/>
            </a:rPr>
            <a:t>円となっており、類似団体と比較して高止まりになっている。これは、ごみ処理やし尿処理を一部事務組合で行っており、その分の交付税の算定を当市で行い、一部事務組合に支出しているためである。</a:t>
          </a:r>
          <a:endParaRPr lang="ja-JP" altLang="ja-JP" sz="1400">
            <a:effectLst/>
          </a:endParaRPr>
        </a:p>
        <a:p>
          <a:r>
            <a:rPr lang="ja-JP" altLang="ja-JP" sz="1100" b="0" i="0" baseline="0">
              <a:solidFill>
                <a:schemeClr val="dk1"/>
              </a:solidFill>
              <a:effectLst/>
              <a:latin typeface="+mn-lt"/>
              <a:ea typeface="+mn-ea"/>
              <a:cs typeface="+mn-cs"/>
            </a:rPr>
            <a:t>　総務費は</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年間で大きく推移している。平成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年度は特別な要因が</a:t>
          </a:r>
          <a:r>
            <a:rPr lang="ja-JP" altLang="en-US" sz="1100" b="0" i="0" baseline="0">
              <a:solidFill>
                <a:schemeClr val="dk1"/>
              </a:solidFill>
              <a:effectLst/>
              <a:latin typeface="+mn-lt"/>
              <a:ea typeface="+mn-ea"/>
              <a:cs typeface="+mn-cs"/>
            </a:rPr>
            <a:t>少</a:t>
          </a:r>
          <a:r>
            <a:rPr lang="ja-JP" altLang="ja-JP" sz="1100" b="0" i="0" baseline="0">
              <a:solidFill>
                <a:schemeClr val="dk1"/>
              </a:solidFill>
              <a:effectLst/>
              <a:latin typeface="+mn-lt"/>
              <a:ea typeface="+mn-ea"/>
              <a:cs typeface="+mn-cs"/>
            </a:rPr>
            <a:t>ないため</a:t>
          </a:r>
          <a:r>
            <a:rPr lang="ja-JP" altLang="en-US" sz="1100" b="0" i="0" baseline="0">
              <a:solidFill>
                <a:schemeClr val="dk1"/>
              </a:solidFill>
              <a:effectLst/>
              <a:latin typeface="+mn-lt"/>
              <a:ea typeface="+mn-ea"/>
              <a:cs typeface="+mn-cs"/>
            </a:rPr>
            <a:t>当市における</a:t>
          </a:r>
          <a:r>
            <a:rPr lang="ja-JP" altLang="ja-JP" sz="1100" b="0" i="0" baseline="0">
              <a:solidFill>
                <a:schemeClr val="dk1"/>
              </a:solidFill>
              <a:effectLst/>
              <a:latin typeface="+mn-lt"/>
              <a:ea typeface="+mn-ea"/>
              <a:cs typeface="+mn-cs"/>
            </a:rPr>
            <a:t>標準的な金額であるが、平成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年度は駅前に市民交流センターを整備したことにより大幅に増加しており、平成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年度も大手企業主要部門移転に伴い予定納税された法人市民税に対して多額の還付金が生じたことにより増加している。平成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年度は基幹系情報システムの入替、平成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年度は内部情報系システムの入替及び文化ホールの大規模改修事業を行ったため、増加している。</a:t>
          </a:r>
          <a:endParaRPr lang="ja-JP" altLang="ja-JP" sz="1400">
            <a:effectLst/>
          </a:endParaRPr>
        </a:p>
        <a:p>
          <a:r>
            <a:rPr lang="ja-JP" altLang="ja-JP" sz="1100" b="0" i="0" baseline="0">
              <a:solidFill>
                <a:schemeClr val="dk1"/>
              </a:solidFill>
              <a:effectLst/>
              <a:latin typeface="+mn-lt"/>
              <a:ea typeface="+mn-ea"/>
              <a:cs typeface="+mn-cs"/>
            </a:rPr>
            <a:t>　民生費は平成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年度が大幅に増加しており、その要因は、再編保育園</a:t>
          </a:r>
          <a:r>
            <a:rPr lang="ja-JP" altLang="en-US" sz="1100" b="0" i="0" baseline="0">
              <a:solidFill>
                <a:schemeClr val="dk1"/>
              </a:solidFill>
              <a:effectLst/>
              <a:latin typeface="+mn-lt"/>
              <a:ea typeface="+mn-ea"/>
              <a:cs typeface="+mn-cs"/>
            </a:rPr>
            <a:t>整備事業（第１園目）</a:t>
          </a:r>
          <a:r>
            <a:rPr lang="ja-JP" altLang="ja-JP" sz="1100" b="0" i="0" baseline="0">
              <a:solidFill>
                <a:schemeClr val="dk1"/>
              </a:solidFill>
              <a:effectLst/>
              <a:latin typeface="+mn-lt"/>
              <a:ea typeface="+mn-ea"/>
              <a:cs typeface="+mn-cs"/>
            </a:rPr>
            <a:t>により普通建設事業費が大幅に増加したためである。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年度から緩やかになり、平成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年度は取崩額が減少し、増加に転じた。</a:t>
          </a:r>
          <a:endParaRPr lang="ja-JP" altLang="ja-JP" sz="1400">
            <a:effectLst/>
          </a:endParaRPr>
        </a:p>
        <a:p>
          <a:r>
            <a:rPr kumimoji="1" lang="ja-JP" altLang="ja-JP" sz="1100">
              <a:solidFill>
                <a:schemeClr val="dk1"/>
              </a:solidFill>
              <a:effectLst/>
              <a:latin typeface="+mn-lt"/>
              <a:ea typeface="+mn-ea"/>
              <a:cs typeface="+mn-cs"/>
            </a:rPr>
            <a:t>　実質単年度収支については、平成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年度連続で赤字になっているものの改善</a:t>
          </a:r>
          <a:r>
            <a:rPr kumimoji="1" lang="ja-JP" altLang="ja-JP" sz="1100" b="0">
              <a:solidFill>
                <a:schemeClr val="dk1"/>
              </a:solidFill>
              <a:effectLst/>
              <a:latin typeface="+mn-lt"/>
              <a:ea typeface="+mn-ea"/>
              <a:cs typeface="+mn-cs"/>
            </a:rPr>
            <a:t>に向かっている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歳出の抑制等や税の徴収強化や企業誘致などによる歳入の確保により一層努めていく。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全会計において赤字は発生していない。</a:t>
          </a:r>
          <a:endParaRPr lang="ja-JP" altLang="ja-JP" sz="1400">
            <a:effectLst/>
          </a:endParaRPr>
        </a:p>
        <a:p>
          <a:r>
            <a:rPr kumimoji="1" lang="ja-JP" altLang="ja-JP" sz="1100">
              <a:solidFill>
                <a:schemeClr val="dk1"/>
              </a:solidFill>
              <a:effectLst/>
              <a:latin typeface="+mn-lt"/>
              <a:ea typeface="+mn-ea"/>
              <a:cs typeface="+mn-cs"/>
            </a:rPr>
            <a:t>　今後も、赤字額が発生することがないよう健全な財政運営に取り組んでいく。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13066931</v>
      </c>
      <c r="BO4" s="379"/>
      <c r="BP4" s="379"/>
      <c r="BQ4" s="379"/>
      <c r="BR4" s="379"/>
      <c r="BS4" s="379"/>
      <c r="BT4" s="379"/>
      <c r="BU4" s="380"/>
      <c r="BV4" s="378">
        <v>13654226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3.9</v>
      </c>
      <c r="CU4" s="385"/>
      <c r="CV4" s="385"/>
      <c r="CW4" s="385"/>
      <c r="CX4" s="385"/>
      <c r="CY4" s="385"/>
      <c r="CZ4" s="385"/>
      <c r="DA4" s="386"/>
      <c r="DB4" s="384">
        <v>4.7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12678059</v>
      </c>
      <c r="BO5" s="416"/>
      <c r="BP5" s="416"/>
      <c r="BQ5" s="416"/>
      <c r="BR5" s="416"/>
      <c r="BS5" s="416"/>
      <c r="BT5" s="416"/>
      <c r="BU5" s="417"/>
      <c r="BV5" s="415">
        <v>13222829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88.3</v>
      </c>
      <c r="CU5" s="413"/>
      <c r="CV5" s="413"/>
      <c r="CW5" s="413"/>
      <c r="CX5" s="413"/>
      <c r="CY5" s="413"/>
      <c r="CZ5" s="413"/>
      <c r="DA5" s="414"/>
      <c r="DB5" s="412">
        <v>88.8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388872</v>
      </c>
      <c r="BO6" s="416"/>
      <c r="BP6" s="416"/>
      <c r="BQ6" s="416"/>
      <c r="BR6" s="416"/>
      <c r="BS6" s="416"/>
      <c r="BT6" s="416"/>
      <c r="BU6" s="417"/>
      <c r="BV6" s="415">
        <v>431397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96.8</v>
      </c>
      <c r="CU6" s="453"/>
      <c r="CV6" s="453"/>
      <c r="CW6" s="453"/>
      <c r="CX6" s="453"/>
      <c r="CY6" s="453"/>
      <c r="CZ6" s="453"/>
      <c r="DA6" s="454"/>
      <c r="DB6" s="452">
        <v>99.9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71843</v>
      </c>
      <c r="BO7" s="416"/>
      <c r="BP7" s="416"/>
      <c r="BQ7" s="416"/>
      <c r="BR7" s="416"/>
      <c r="BS7" s="416"/>
      <c r="BT7" s="416"/>
      <c r="BU7" s="417"/>
      <c r="BV7" s="415">
        <v>48363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8194567</v>
      </c>
      <c r="CU7" s="416"/>
      <c r="CV7" s="416"/>
      <c r="CW7" s="416"/>
      <c r="CX7" s="416"/>
      <c r="CY7" s="416"/>
      <c r="CZ7" s="416"/>
      <c r="DA7" s="417"/>
      <c r="DB7" s="415">
        <v>8066309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317029</v>
      </c>
      <c r="BO8" s="416"/>
      <c r="BP8" s="416"/>
      <c r="BQ8" s="416"/>
      <c r="BR8" s="416"/>
      <c r="BS8" s="416"/>
      <c r="BT8" s="416"/>
      <c r="BU8" s="417"/>
      <c r="BV8" s="415">
        <v>383034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0.64</v>
      </c>
      <c r="CU8" s="456"/>
      <c r="CV8" s="456"/>
      <c r="CW8" s="456"/>
      <c r="CX8" s="456"/>
      <c r="CY8" s="456"/>
      <c r="CZ8" s="456"/>
      <c r="DA8" s="457"/>
      <c r="DB8" s="455">
        <v>0.69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30680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-66005</v>
      </c>
      <c r="BO9" s="416"/>
      <c r="BP9" s="416"/>
      <c r="BQ9" s="416"/>
      <c r="BR9" s="416"/>
      <c r="BS9" s="416"/>
      <c r="BT9" s="416"/>
      <c r="BU9" s="417"/>
      <c r="BV9" s="415">
        <v>40931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12.8</v>
      </c>
      <c r="CU9" s="413"/>
      <c r="CV9" s="413"/>
      <c r="CW9" s="413"/>
      <c r="CX9" s="413"/>
      <c r="CY9" s="413"/>
      <c r="CZ9" s="413"/>
      <c r="DA9" s="414"/>
      <c r="DB9" s="412">
        <v>13.4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32477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230024</v>
      </c>
      <c r="BO10" s="416"/>
      <c r="BP10" s="416"/>
      <c r="BQ10" s="416"/>
      <c r="BR10" s="416"/>
      <c r="BS10" s="416"/>
      <c r="BT10" s="416"/>
      <c r="BU10" s="417"/>
      <c r="BV10" s="415">
        <v>195068</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30568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106</v>
      </c>
      <c r="AV12" s="448"/>
      <c r="AW12" s="448"/>
      <c r="AX12" s="448"/>
      <c r="AY12" s="449" t="s">
        <v>115</v>
      </c>
      <c r="AZ12" s="450"/>
      <c r="BA12" s="450"/>
      <c r="BB12" s="450"/>
      <c r="BC12" s="450"/>
      <c r="BD12" s="450"/>
      <c r="BE12" s="450"/>
      <c r="BF12" s="450"/>
      <c r="BG12" s="450"/>
      <c r="BH12" s="450"/>
      <c r="BI12" s="450"/>
      <c r="BJ12" s="450"/>
      <c r="BK12" s="450"/>
      <c r="BL12" s="450"/>
      <c r="BM12" s="451"/>
      <c r="BN12" s="415">
        <v>180646</v>
      </c>
      <c r="BO12" s="416"/>
      <c r="BP12" s="416"/>
      <c r="BQ12" s="416"/>
      <c r="BR12" s="416"/>
      <c r="BS12" s="416"/>
      <c r="BT12" s="416"/>
      <c r="BU12" s="417"/>
      <c r="BV12" s="415">
        <v>270831</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30126</v>
      </c>
      <c r="S13" s="497"/>
      <c r="T13" s="497"/>
      <c r="U13" s="497"/>
      <c r="V13" s="498"/>
      <c r="W13" s="431" t="s">
        <v>118</v>
      </c>
      <c r="X13" s="432"/>
      <c r="Y13" s="432"/>
      <c r="Z13" s="432"/>
      <c r="AA13" s="432"/>
      <c r="AB13" s="422"/>
      <c r="AC13" s="466">
        <v>1447</v>
      </c>
      <c r="AD13" s="467"/>
      <c r="AE13" s="467"/>
      <c r="AF13" s="467"/>
      <c r="AG13" s="506"/>
      <c r="AH13" s="466">
        <v>2059</v>
      </c>
      <c r="AI13" s="467"/>
      <c r="AJ13" s="467"/>
      <c r="AK13" s="467"/>
      <c r="AL13" s="468"/>
      <c r="AM13" s="444" t="s">
        <v>119</v>
      </c>
      <c r="AN13" s="445"/>
      <c r="AO13" s="445"/>
      <c r="AP13" s="445"/>
      <c r="AQ13" s="445"/>
      <c r="AR13" s="445"/>
      <c r="AS13" s="445"/>
      <c r="AT13" s="446"/>
      <c r="AU13" s="447" t="s">
        <v>106</v>
      </c>
      <c r="AV13" s="448"/>
      <c r="AW13" s="448"/>
      <c r="AX13" s="448"/>
      <c r="AY13" s="449" t="s">
        <v>120</v>
      </c>
      <c r="AZ13" s="450"/>
      <c r="BA13" s="450"/>
      <c r="BB13" s="450"/>
      <c r="BC13" s="450"/>
      <c r="BD13" s="450"/>
      <c r="BE13" s="450"/>
      <c r="BF13" s="450"/>
      <c r="BG13" s="450"/>
      <c r="BH13" s="450"/>
      <c r="BI13" s="450"/>
      <c r="BJ13" s="450"/>
      <c r="BK13" s="450"/>
      <c r="BL13" s="450"/>
      <c r="BM13" s="451"/>
      <c r="BN13" s="415">
        <v>-16627</v>
      </c>
      <c r="BO13" s="416"/>
      <c r="BP13" s="416"/>
      <c r="BQ13" s="416"/>
      <c r="BR13" s="416"/>
      <c r="BS13" s="416"/>
      <c r="BT13" s="416"/>
      <c r="BU13" s="417"/>
      <c r="BV13" s="415">
        <v>-34832</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10.199999999999999</v>
      </c>
      <c r="CU13" s="413"/>
      <c r="CV13" s="413"/>
      <c r="CW13" s="413"/>
      <c r="CX13" s="413"/>
      <c r="CY13" s="413"/>
      <c r="CZ13" s="413"/>
      <c r="DA13" s="414"/>
      <c r="DB13" s="412">
        <v>10.8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30752</v>
      </c>
      <c r="S14" s="497"/>
      <c r="T14" s="497"/>
      <c r="U14" s="497"/>
      <c r="V14" s="498"/>
      <c r="W14" s="405"/>
      <c r="X14" s="406"/>
      <c r="Y14" s="406"/>
      <c r="Z14" s="406"/>
      <c r="AA14" s="406"/>
      <c r="AB14" s="395"/>
      <c r="AC14" s="499">
        <v>9.6</v>
      </c>
      <c r="AD14" s="500"/>
      <c r="AE14" s="500"/>
      <c r="AF14" s="500"/>
      <c r="AG14" s="501"/>
      <c r="AH14" s="499">
        <v>12.3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71.8</v>
      </c>
      <c r="CU14" s="511"/>
      <c r="CV14" s="511"/>
      <c r="CW14" s="511"/>
      <c r="CX14" s="511"/>
      <c r="CY14" s="511"/>
      <c r="CZ14" s="511"/>
      <c r="DA14" s="512"/>
      <c r="DB14" s="510">
        <v>87.2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30297</v>
      </c>
      <c r="S15" s="497"/>
      <c r="T15" s="497"/>
      <c r="U15" s="497"/>
      <c r="V15" s="498"/>
      <c r="W15" s="431" t="s">
        <v>124</v>
      </c>
      <c r="X15" s="432"/>
      <c r="Y15" s="432"/>
      <c r="Z15" s="432"/>
      <c r="AA15" s="432"/>
      <c r="AB15" s="422"/>
      <c r="AC15" s="466">
        <v>5398</v>
      </c>
      <c r="AD15" s="467"/>
      <c r="AE15" s="467"/>
      <c r="AF15" s="467"/>
      <c r="AG15" s="506"/>
      <c r="AH15" s="466">
        <v>6125</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3999766</v>
      </c>
      <c r="BO15" s="379"/>
      <c r="BP15" s="379"/>
      <c r="BQ15" s="379"/>
      <c r="BR15" s="379"/>
      <c r="BS15" s="379"/>
      <c r="BT15" s="379"/>
      <c r="BU15" s="380"/>
      <c r="BV15" s="378">
        <v>3834819</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35.799999999999997</v>
      </c>
      <c r="AD16" s="500"/>
      <c r="AE16" s="500"/>
      <c r="AF16" s="500"/>
      <c r="AG16" s="501"/>
      <c r="AH16" s="499">
        <v>36.6</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6358350</v>
      </c>
      <c r="BO16" s="416"/>
      <c r="BP16" s="416"/>
      <c r="BQ16" s="416"/>
      <c r="BR16" s="416"/>
      <c r="BS16" s="416"/>
      <c r="BT16" s="416"/>
      <c r="BU16" s="417"/>
      <c r="BV16" s="415">
        <v>6060035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8251</v>
      </c>
      <c r="AD17" s="467"/>
      <c r="AE17" s="467"/>
      <c r="AF17" s="467"/>
      <c r="AG17" s="506"/>
      <c r="AH17" s="466">
        <v>8508</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5108307</v>
      </c>
      <c r="BO17" s="416"/>
      <c r="BP17" s="416"/>
      <c r="BQ17" s="416"/>
      <c r="BR17" s="416"/>
      <c r="BS17" s="416"/>
      <c r="BT17" s="416"/>
      <c r="BU17" s="417"/>
      <c r="BV17" s="415">
        <v>4938136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143.69</v>
      </c>
      <c r="M18" s="528"/>
      <c r="N18" s="528"/>
      <c r="O18" s="528"/>
      <c r="P18" s="528"/>
      <c r="Q18" s="528"/>
      <c r="R18" s="529"/>
      <c r="S18" s="529"/>
      <c r="T18" s="529"/>
      <c r="U18" s="529"/>
      <c r="V18" s="530"/>
      <c r="W18" s="433"/>
      <c r="X18" s="434"/>
      <c r="Y18" s="434"/>
      <c r="Z18" s="434"/>
      <c r="AA18" s="434"/>
      <c r="AB18" s="425"/>
      <c r="AC18" s="531">
        <v>54.7</v>
      </c>
      <c r="AD18" s="532"/>
      <c r="AE18" s="532"/>
      <c r="AF18" s="532"/>
      <c r="AG18" s="533"/>
      <c r="AH18" s="531">
        <v>50.8</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7314907</v>
      </c>
      <c r="BO18" s="416"/>
      <c r="BP18" s="416"/>
      <c r="BQ18" s="416"/>
      <c r="BR18" s="416"/>
      <c r="BS18" s="416"/>
      <c r="BT18" s="416"/>
      <c r="BU18" s="417"/>
      <c r="BV18" s="415">
        <v>7223381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214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9878370</v>
      </c>
      <c r="BO19" s="416"/>
      <c r="BP19" s="416"/>
      <c r="BQ19" s="416"/>
      <c r="BR19" s="416"/>
      <c r="BS19" s="416"/>
      <c r="BT19" s="416"/>
      <c r="BU19" s="417"/>
      <c r="BV19" s="415">
        <v>9661350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11673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16740363</v>
      </c>
      <c r="BO23" s="416"/>
      <c r="BP23" s="416"/>
      <c r="BQ23" s="416"/>
      <c r="BR23" s="416"/>
      <c r="BS23" s="416"/>
      <c r="BT23" s="416"/>
      <c r="BU23" s="417"/>
      <c r="BV23" s="415">
        <v>16842020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7620</v>
      </c>
      <c r="R24" s="467"/>
      <c r="S24" s="467"/>
      <c r="T24" s="467"/>
      <c r="U24" s="467"/>
      <c r="V24" s="506"/>
      <c r="W24" s="561"/>
      <c r="X24" s="549"/>
      <c r="Y24" s="550"/>
      <c r="Z24" s="465" t="s">
        <v>147</v>
      </c>
      <c r="AA24" s="445"/>
      <c r="AB24" s="445"/>
      <c r="AC24" s="445"/>
      <c r="AD24" s="445"/>
      <c r="AE24" s="445"/>
      <c r="AF24" s="445"/>
      <c r="AG24" s="446"/>
      <c r="AH24" s="466">
        <v>212</v>
      </c>
      <c r="AI24" s="467"/>
      <c r="AJ24" s="467"/>
      <c r="AK24" s="467"/>
      <c r="AL24" s="506"/>
      <c r="AM24" s="466">
        <v>662924</v>
      </c>
      <c r="AN24" s="467"/>
      <c r="AO24" s="467"/>
      <c r="AP24" s="467"/>
      <c r="AQ24" s="467"/>
      <c r="AR24" s="506"/>
      <c r="AS24" s="466">
        <v>3127</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13034182</v>
      </c>
      <c r="BO24" s="416"/>
      <c r="BP24" s="416"/>
      <c r="BQ24" s="416"/>
      <c r="BR24" s="416"/>
      <c r="BS24" s="416"/>
      <c r="BT24" s="416"/>
      <c r="BU24" s="417"/>
      <c r="BV24" s="415">
        <v>12987074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1</v>
      </c>
      <c r="M25" s="467"/>
      <c r="N25" s="467"/>
      <c r="O25" s="467"/>
      <c r="P25" s="506"/>
      <c r="Q25" s="466">
        <v>6300</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212763</v>
      </c>
      <c r="BO25" s="379"/>
      <c r="BP25" s="379"/>
      <c r="BQ25" s="379"/>
      <c r="BR25" s="379"/>
      <c r="BS25" s="379"/>
      <c r="BT25" s="379"/>
      <c r="BU25" s="380"/>
      <c r="BV25" s="378">
        <v>502532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5730</v>
      </c>
      <c r="R26" s="467"/>
      <c r="S26" s="467"/>
      <c r="T26" s="467"/>
      <c r="U26" s="467"/>
      <c r="V26" s="506"/>
      <c r="W26" s="561"/>
      <c r="X26" s="549"/>
      <c r="Y26" s="550"/>
      <c r="Z26" s="465" t="s">
        <v>154</v>
      </c>
      <c r="AA26" s="571"/>
      <c r="AB26" s="571"/>
      <c r="AC26" s="571"/>
      <c r="AD26" s="571"/>
      <c r="AE26" s="571"/>
      <c r="AF26" s="571"/>
      <c r="AG26" s="572"/>
      <c r="AH26" s="466">
        <v>11</v>
      </c>
      <c r="AI26" s="467"/>
      <c r="AJ26" s="467"/>
      <c r="AK26" s="467"/>
      <c r="AL26" s="506"/>
      <c r="AM26" s="466">
        <v>33011</v>
      </c>
      <c r="AN26" s="467"/>
      <c r="AO26" s="467"/>
      <c r="AP26" s="467"/>
      <c r="AQ26" s="467"/>
      <c r="AR26" s="506"/>
      <c r="AS26" s="466">
        <v>3001</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3690</v>
      </c>
      <c r="R27" s="467"/>
      <c r="S27" s="467"/>
      <c r="T27" s="467"/>
      <c r="U27" s="467"/>
      <c r="V27" s="506"/>
      <c r="W27" s="561"/>
      <c r="X27" s="549"/>
      <c r="Y27" s="550"/>
      <c r="Z27" s="465" t="s">
        <v>157</v>
      </c>
      <c r="AA27" s="445"/>
      <c r="AB27" s="445"/>
      <c r="AC27" s="445"/>
      <c r="AD27" s="445"/>
      <c r="AE27" s="445"/>
      <c r="AF27" s="445"/>
      <c r="AG27" s="446"/>
      <c r="AH27" s="466" t="s">
        <v>151</v>
      </c>
      <c r="AI27" s="467"/>
      <c r="AJ27" s="467"/>
      <c r="AK27" s="467"/>
      <c r="AL27" s="506"/>
      <c r="AM27" s="466" t="s">
        <v>151</v>
      </c>
      <c r="AN27" s="467"/>
      <c r="AO27" s="467"/>
      <c r="AP27" s="467"/>
      <c r="AQ27" s="467"/>
      <c r="AR27" s="506"/>
      <c r="AS27" s="466" t="s">
        <v>151</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t="s">
        <v>151</v>
      </c>
      <c r="BO27" s="585"/>
      <c r="BP27" s="585"/>
      <c r="BQ27" s="585"/>
      <c r="BR27" s="585"/>
      <c r="BS27" s="585"/>
      <c r="BT27" s="585"/>
      <c r="BU27" s="586"/>
      <c r="BV27" s="584" t="s">
        <v>151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3450</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1868510</v>
      </c>
      <c r="BO28" s="379"/>
      <c r="BP28" s="379"/>
      <c r="BQ28" s="379"/>
      <c r="BR28" s="379"/>
      <c r="BS28" s="379"/>
      <c r="BT28" s="379"/>
      <c r="BU28" s="380"/>
      <c r="BV28" s="378">
        <v>1819132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16</v>
      </c>
      <c r="M29" s="467"/>
      <c r="N29" s="467"/>
      <c r="O29" s="467"/>
      <c r="P29" s="506"/>
      <c r="Q29" s="466">
        <v>3360</v>
      </c>
      <c r="R29" s="467"/>
      <c r="S29" s="467"/>
      <c r="T29" s="467"/>
      <c r="U29" s="467"/>
      <c r="V29" s="506"/>
      <c r="W29" s="562"/>
      <c r="X29" s="563"/>
      <c r="Y29" s="564"/>
      <c r="Z29" s="465" t="s">
        <v>164</v>
      </c>
      <c r="AA29" s="445"/>
      <c r="AB29" s="445"/>
      <c r="AC29" s="445"/>
      <c r="AD29" s="445"/>
      <c r="AE29" s="445"/>
      <c r="AF29" s="445"/>
      <c r="AG29" s="446"/>
      <c r="AH29" s="466">
        <v>212</v>
      </c>
      <c r="AI29" s="467"/>
      <c r="AJ29" s="467"/>
      <c r="AK29" s="467"/>
      <c r="AL29" s="506"/>
      <c r="AM29" s="466">
        <v>662924</v>
      </c>
      <c r="AN29" s="467"/>
      <c r="AO29" s="467"/>
      <c r="AP29" s="467"/>
      <c r="AQ29" s="467"/>
      <c r="AR29" s="506"/>
      <c r="AS29" s="466">
        <v>3127</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395202</v>
      </c>
      <c r="BO29" s="416"/>
      <c r="BP29" s="416"/>
      <c r="BQ29" s="416"/>
      <c r="BR29" s="416"/>
      <c r="BS29" s="416"/>
      <c r="BT29" s="416"/>
      <c r="BU29" s="417"/>
      <c r="BV29" s="415">
        <v>392763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98.5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2160982</v>
      </c>
      <c r="BO30" s="585"/>
      <c r="BP30" s="585"/>
      <c r="BQ30" s="585"/>
      <c r="BR30" s="585"/>
      <c r="BS30" s="585"/>
      <c r="BT30" s="585"/>
      <c r="BU30" s="586"/>
      <c r="BV30" s="584">
        <v>2105182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峡北地域広域水道企業団</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韮崎市土地開発公社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国民健康保険韮崎市立病院事業会計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峡北広域行政事務組合　一般会計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武田の里文化振興協会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峡北広域行政事務組合　常備消防特別会計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峡北広域行政事務組合　ごみ処理特別会計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峡北広域行政事務組合　し尿処理特別会計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後期高齢者医療広域連合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後期高齢者医療広域連合　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御勅使川入旧三十六ヶ村入会山恩賜林県有財産保護財産区</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山梨県市町村総合事務組合　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山梨県市町村総合事務組合　電子化事業及び会館管理・研修事業特別会計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534</v>
      </c>
      <c r="D34" s="1181"/>
      <c r="E34" s="1182"/>
      <c r="F34" s="32">
        <v>11.05</v>
      </c>
      <c r="G34" s="33">
        <v>13.84</v>
      </c>
      <c r="H34" s="33">
        <v>15.34</v>
      </c>
      <c r="I34" s="33">
        <v>16.53</v>
      </c>
      <c r="J34" s="34">
        <v>11.1</v>
      </c>
      <c r="K34" s="22"/>
      <c r="L34" s="22"/>
      <c r="M34" s="22"/>
      <c r="N34" s="22"/>
      <c r="O34" s="22"/>
      <c r="P34" s="22"/>
    </row>
    <row r="35" spans="1:16" ht="39" customHeight="1">
      <c r="A35" s="22"/>
      <c r="B35" s="35"/>
      <c r="C35" s="1175" t="s">
        <v>535</v>
      </c>
      <c r="D35" s="1176"/>
      <c r="E35" s="1177"/>
      <c r="F35" s="36">
        <v>5.94</v>
      </c>
      <c r="G35" s="37">
        <v>5.75</v>
      </c>
      <c r="H35" s="37">
        <v>6.01</v>
      </c>
      <c r="I35" s="37">
        <v>5.5</v>
      </c>
      <c r="J35" s="38">
        <v>4.54</v>
      </c>
      <c r="K35" s="22"/>
      <c r="L35" s="22"/>
      <c r="M35" s="22"/>
      <c r="N35" s="22"/>
      <c r="O35" s="22"/>
      <c r="P35" s="22"/>
    </row>
    <row r="36" spans="1:16" ht="39" customHeight="1">
      <c r="A36" s="22"/>
      <c r="B36" s="35"/>
      <c r="C36" s="1175" t="s">
        <v>536</v>
      </c>
      <c r="D36" s="1176"/>
      <c r="E36" s="1177"/>
      <c r="F36" s="36">
        <v>5.45</v>
      </c>
      <c r="G36" s="37">
        <v>3.67</v>
      </c>
      <c r="H36" s="37">
        <v>4.1399999999999997</v>
      </c>
      <c r="I36" s="37">
        <v>4.74</v>
      </c>
      <c r="J36" s="38">
        <v>3.86</v>
      </c>
      <c r="K36" s="22"/>
      <c r="L36" s="22"/>
      <c r="M36" s="22"/>
      <c r="N36" s="22"/>
      <c r="O36" s="22"/>
      <c r="P36" s="22"/>
    </row>
    <row r="37" spans="1:16" ht="39" customHeight="1">
      <c r="A37" s="22"/>
      <c r="B37" s="35"/>
      <c r="C37" s="1175" t="s">
        <v>537</v>
      </c>
      <c r="D37" s="1176"/>
      <c r="E37" s="1177"/>
      <c r="F37" s="36">
        <v>0.4</v>
      </c>
      <c r="G37" s="37">
        <v>1.17</v>
      </c>
      <c r="H37" s="37">
        <v>2.5299999999999998</v>
      </c>
      <c r="I37" s="37">
        <v>3.16</v>
      </c>
      <c r="J37" s="38">
        <v>2.4</v>
      </c>
      <c r="K37" s="22"/>
      <c r="L37" s="22"/>
      <c r="M37" s="22"/>
      <c r="N37" s="22"/>
      <c r="O37" s="22"/>
      <c r="P37" s="22"/>
    </row>
    <row r="38" spans="1:16" ht="39" customHeight="1">
      <c r="A38" s="22"/>
      <c r="B38" s="35"/>
      <c r="C38" s="1175" t="s">
        <v>538</v>
      </c>
      <c r="D38" s="1176"/>
      <c r="E38" s="1177"/>
      <c r="F38" s="36">
        <v>0.08</v>
      </c>
      <c r="G38" s="37">
        <v>0.36</v>
      </c>
      <c r="H38" s="37">
        <v>0.57999999999999996</v>
      </c>
      <c r="I38" s="37">
        <v>0.66</v>
      </c>
      <c r="J38" s="38">
        <v>1.19</v>
      </c>
      <c r="K38" s="22"/>
      <c r="L38" s="22"/>
      <c r="M38" s="22"/>
      <c r="N38" s="22"/>
      <c r="O38" s="22"/>
      <c r="P38" s="22"/>
    </row>
    <row r="39" spans="1:16" ht="39" customHeight="1">
      <c r="A39" s="22"/>
      <c r="B39" s="35"/>
      <c r="C39" s="1175" t="s">
        <v>539</v>
      </c>
      <c r="D39" s="1176"/>
      <c r="E39" s="1177"/>
      <c r="F39" s="36">
        <v>0</v>
      </c>
      <c r="G39" s="37">
        <v>0</v>
      </c>
      <c r="H39" s="37">
        <v>0</v>
      </c>
      <c r="I39" s="37">
        <v>0.01</v>
      </c>
      <c r="J39" s="38">
        <v>0</v>
      </c>
      <c r="K39" s="22"/>
      <c r="L39" s="22"/>
      <c r="M39" s="22"/>
      <c r="N39" s="22"/>
      <c r="O39" s="22"/>
      <c r="P39" s="22"/>
    </row>
    <row r="40" spans="1:16" ht="39" customHeight="1">
      <c r="A40" s="22"/>
      <c r="B40" s="35"/>
      <c r="C40" s="1175" t="s">
        <v>540</v>
      </c>
      <c r="D40" s="1176"/>
      <c r="E40" s="1177"/>
      <c r="F40" s="36">
        <v>0</v>
      </c>
      <c r="G40" s="37">
        <v>0</v>
      </c>
      <c r="H40" s="37">
        <v>0</v>
      </c>
      <c r="I40" s="37">
        <v>0</v>
      </c>
      <c r="J40" s="38">
        <v>0</v>
      </c>
      <c r="K40" s="22"/>
      <c r="L40" s="22"/>
      <c r="M40" s="22"/>
      <c r="N40" s="22"/>
      <c r="O40" s="22"/>
      <c r="P40" s="22"/>
    </row>
    <row r="41" spans="1:16" ht="39" customHeight="1">
      <c r="A41" s="22"/>
      <c r="B41" s="35"/>
      <c r="C41" s="1175" t="s">
        <v>541</v>
      </c>
      <c r="D41" s="1176"/>
      <c r="E41" s="1177"/>
      <c r="F41" s="36">
        <v>0</v>
      </c>
      <c r="G41" s="37">
        <v>0</v>
      </c>
      <c r="H41" s="37" t="s">
        <v>542</v>
      </c>
      <c r="I41" s="37">
        <v>0</v>
      </c>
      <c r="J41" s="38">
        <v>0</v>
      </c>
      <c r="K41" s="22"/>
      <c r="L41" s="22"/>
      <c r="M41" s="22"/>
      <c r="N41" s="22"/>
      <c r="O41" s="22"/>
      <c r="P41" s="22"/>
    </row>
    <row r="42" spans="1:16" ht="39" customHeight="1">
      <c r="A42" s="22"/>
      <c r="B42" s="39"/>
      <c r="C42" s="1175" t="s">
        <v>543</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544</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1315</v>
      </c>
      <c r="L45" s="60">
        <v>1326</v>
      </c>
      <c r="M45" s="60">
        <v>1416</v>
      </c>
      <c r="N45" s="60">
        <v>1391</v>
      </c>
      <c r="O45" s="61">
        <v>1346</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620</v>
      </c>
      <c r="L48" s="64">
        <v>652</v>
      </c>
      <c r="M48" s="64">
        <v>563</v>
      </c>
      <c r="N48" s="64">
        <v>527</v>
      </c>
      <c r="O48" s="65">
        <v>533</v>
      </c>
      <c r="P48" s="48"/>
      <c r="Q48" s="48"/>
      <c r="R48" s="48"/>
      <c r="S48" s="48"/>
      <c r="T48" s="48"/>
      <c r="U48" s="48"/>
    </row>
    <row r="49" spans="1:21" ht="30.75" customHeight="1">
      <c r="A49" s="48"/>
      <c r="B49" s="1193"/>
      <c r="C49" s="1194"/>
      <c r="D49" s="62"/>
      <c r="E49" s="1185" t="s">
        <v>15</v>
      </c>
      <c r="F49" s="1185"/>
      <c r="G49" s="1185"/>
      <c r="H49" s="1185"/>
      <c r="I49" s="1185"/>
      <c r="J49" s="1186"/>
      <c r="K49" s="63">
        <v>414</v>
      </c>
      <c r="L49" s="64">
        <v>409</v>
      </c>
      <c r="M49" s="64">
        <v>412</v>
      </c>
      <c r="N49" s="64">
        <v>426</v>
      </c>
      <c r="O49" s="65">
        <v>413</v>
      </c>
      <c r="P49" s="48"/>
      <c r="Q49" s="48"/>
      <c r="R49" s="48"/>
      <c r="S49" s="48"/>
      <c r="T49" s="48"/>
      <c r="U49" s="48"/>
    </row>
    <row r="50" spans="1:21" ht="30.75" customHeight="1">
      <c r="A50" s="48"/>
      <c r="B50" s="1193"/>
      <c r="C50" s="1194"/>
      <c r="D50" s="62"/>
      <c r="E50" s="1185" t="s">
        <v>16</v>
      </c>
      <c r="F50" s="1185"/>
      <c r="G50" s="1185"/>
      <c r="H50" s="1185"/>
      <c r="I50" s="1185"/>
      <c r="J50" s="1186"/>
      <c r="K50" s="63">
        <v>25</v>
      </c>
      <c r="L50" s="64">
        <v>18</v>
      </c>
      <c r="M50" s="64">
        <v>7</v>
      </c>
      <c r="N50" s="64">
        <v>4</v>
      </c>
      <c r="O50" s="65">
        <v>4</v>
      </c>
      <c r="P50" s="48"/>
      <c r="Q50" s="48"/>
      <c r="R50" s="48"/>
      <c r="S50" s="48"/>
      <c r="T50" s="48"/>
      <c r="U50" s="48"/>
    </row>
    <row r="51" spans="1:21" ht="30.75" customHeight="1">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c r="A52" s="48"/>
      <c r="B52" s="1183" t="s">
        <v>18</v>
      </c>
      <c r="C52" s="1184"/>
      <c r="D52" s="66"/>
      <c r="E52" s="1185" t="s">
        <v>19</v>
      </c>
      <c r="F52" s="1185"/>
      <c r="G52" s="1185"/>
      <c r="H52" s="1185"/>
      <c r="I52" s="1185"/>
      <c r="J52" s="1186"/>
      <c r="K52" s="63">
        <v>1576</v>
      </c>
      <c r="L52" s="64">
        <v>1612</v>
      </c>
      <c r="M52" s="64">
        <v>1670</v>
      </c>
      <c r="N52" s="64">
        <v>1681</v>
      </c>
      <c r="O52" s="65">
        <v>1665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798</v>
      </c>
      <c r="L53" s="69">
        <v>793</v>
      </c>
      <c r="M53" s="69">
        <v>728</v>
      </c>
      <c r="N53" s="69">
        <v>667</v>
      </c>
      <c r="O53" s="70">
        <v>631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99" t="s">
        <v>23</v>
      </c>
      <c r="C41" s="1200"/>
      <c r="D41" s="81"/>
      <c r="E41" s="1205" t="s">
        <v>24</v>
      </c>
      <c r="F41" s="1205"/>
      <c r="G41" s="1205"/>
      <c r="H41" s="1206"/>
      <c r="I41" s="82">
        <v>15431</v>
      </c>
      <c r="J41" s="83">
        <v>16294</v>
      </c>
      <c r="K41" s="83">
        <v>16665</v>
      </c>
      <c r="L41" s="83">
        <v>16842</v>
      </c>
      <c r="M41" s="84">
        <v>16740</v>
      </c>
    </row>
    <row r="42" spans="2:13" ht="27.75" customHeight="1">
      <c r="B42" s="1201"/>
      <c r="C42" s="1202"/>
      <c r="D42" s="85"/>
      <c r="E42" s="1207" t="s">
        <v>25</v>
      </c>
      <c r="F42" s="1207"/>
      <c r="G42" s="1207"/>
      <c r="H42" s="1208"/>
      <c r="I42" s="86">
        <v>38</v>
      </c>
      <c r="J42" s="87">
        <v>20</v>
      </c>
      <c r="K42" s="87">
        <v>13</v>
      </c>
      <c r="L42" s="87">
        <v>10</v>
      </c>
      <c r="M42" s="88">
        <v>7</v>
      </c>
    </row>
    <row r="43" spans="2:13" ht="27.75" customHeight="1">
      <c r="B43" s="1201"/>
      <c r="C43" s="1202"/>
      <c r="D43" s="85"/>
      <c r="E43" s="1207" t="s">
        <v>26</v>
      </c>
      <c r="F43" s="1207"/>
      <c r="G43" s="1207"/>
      <c r="H43" s="1208"/>
      <c r="I43" s="86">
        <v>9350</v>
      </c>
      <c r="J43" s="87">
        <v>9389</v>
      </c>
      <c r="K43" s="87">
        <v>9416</v>
      </c>
      <c r="L43" s="87">
        <v>9696</v>
      </c>
      <c r="M43" s="88">
        <v>9818</v>
      </c>
    </row>
    <row r="44" spans="2:13" ht="27.75" customHeight="1">
      <c r="B44" s="1201"/>
      <c r="C44" s="1202"/>
      <c r="D44" s="85"/>
      <c r="E44" s="1207" t="s">
        <v>27</v>
      </c>
      <c r="F44" s="1207"/>
      <c r="G44" s="1207"/>
      <c r="H44" s="1208"/>
      <c r="I44" s="86">
        <v>2255</v>
      </c>
      <c r="J44" s="87">
        <v>1874</v>
      </c>
      <c r="K44" s="87">
        <v>1788</v>
      </c>
      <c r="L44" s="87">
        <v>1829</v>
      </c>
      <c r="M44" s="88">
        <v>1595</v>
      </c>
    </row>
    <row r="45" spans="2:13" ht="27.75" customHeight="1">
      <c r="B45" s="1201"/>
      <c r="C45" s="1202"/>
      <c r="D45" s="85"/>
      <c r="E45" s="1207" t="s">
        <v>28</v>
      </c>
      <c r="F45" s="1207"/>
      <c r="G45" s="1207"/>
      <c r="H45" s="1208"/>
      <c r="I45" s="86">
        <v>2390</v>
      </c>
      <c r="J45" s="87">
        <v>2294</v>
      </c>
      <c r="K45" s="87">
        <v>1983</v>
      </c>
      <c r="L45" s="87">
        <v>1923</v>
      </c>
      <c r="M45" s="88">
        <v>1911</v>
      </c>
    </row>
    <row r="46" spans="2:13" ht="27.75" customHeight="1">
      <c r="B46" s="1201"/>
      <c r="C46" s="1202"/>
      <c r="D46" s="85"/>
      <c r="E46" s="1207" t="s">
        <v>29</v>
      </c>
      <c r="F46" s="1207"/>
      <c r="G46" s="1207"/>
      <c r="H46" s="1208"/>
      <c r="I46" s="86" t="s">
        <v>485</v>
      </c>
      <c r="J46" s="87" t="s">
        <v>485</v>
      </c>
      <c r="K46" s="87" t="s">
        <v>485</v>
      </c>
      <c r="L46" s="87" t="s">
        <v>485</v>
      </c>
      <c r="M46" s="88" t="s">
        <v>485</v>
      </c>
    </row>
    <row r="47" spans="2:13" ht="27.75" customHeight="1">
      <c r="B47" s="1201"/>
      <c r="C47" s="1202"/>
      <c r="D47" s="85"/>
      <c r="E47" s="1207" t="s">
        <v>30</v>
      </c>
      <c r="F47" s="1207"/>
      <c r="G47" s="1207"/>
      <c r="H47" s="1208"/>
      <c r="I47" s="86" t="s">
        <v>485</v>
      </c>
      <c r="J47" s="87" t="s">
        <v>485</v>
      </c>
      <c r="K47" s="87" t="s">
        <v>485</v>
      </c>
      <c r="L47" s="87" t="s">
        <v>485</v>
      </c>
      <c r="M47" s="88" t="s">
        <v>485</v>
      </c>
    </row>
    <row r="48" spans="2:13" ht="27.75" customHeight="1">
      <c r="B48" s="1203"/>
      <c r="C48" s="1204"/>
      <c r="D48" s="85"/>
      <c r="E48" s="1207" t="s">
        <v>31</v>
      </c>
      <c r="F48" s="1207"/>
      <c r="G48" s="1207"/>
      <c r="H48" s="1208"/>
      <c r="I48" s="86" t="s">
        <v>485</v>
      </c>
      <c r="J48" s="87" t="s">
        <v>485</v>
      </c>
      <c r="K48" s="87" t="s">
        <v>485</v>
      </c>
      <c r="L48" s="87" t="s">
        <v>485</v>
      </c>
      <c r="M48" s="88" t="s">
        <v>485</v>
      </c>
    </row>
    <row r="49" spans="2:13" ht="27.75" customHeight="1">
      <c r="B49" s="1209" t="s">
        <v>32</v>
      </c>
      <c r="C49" s="1210"/>
      <c r="D49" s="89"/>
      <c r="E49" s="1207" t="s">
        <v>33</v>
      </c>
      <c r="F49" s="1207"/>
      <c r="G49" s="1207"/>
      <c r="H49" s="1208"/>
      <c r="I49" s="86">
        <v>5344</v>
      </c>
      <c r="J49" s="87">
        <v>4587</v>
      </c>
      <c r="K49" s="87">
        <v>4345</v>
      </c>
      <c r="L49" s="87">
        <v>4216</v>
      </c>
      <c r="M49" s="88">
        <v>4456</v>
      </c>
    </row>
    <row r="50" spans="2:13" ht="27.75" customHeight="1">
      <c r="B50" s="1201"/>
      <c r="C50" s="1202"/>
      <c r="D50" s="85"/>
      <c r="E50" s="1207" t="s">
        <v>34</v>
      </c>
      <c r="F50" s="1207"/>
      <c r="G50" s="1207"/>
      <c r="H50" s="1208"/>
      <c r="I50" s="86">
        <v>1553</v>
      </c>
      <c r="J50" s="87">
        <v>1419</v>
      </c>
      <c r="K50" s="87">
        <v>1363</v>
      </c>
      <c r="L50" s="87">
        <v>1342</v>
      </c>
      <c r="M50" s="88">
        <v>1393</v>
      </c>
    </row>
    <row r="51" spans="2:13" ht="27.75" customHeight="1">
      <c r="B51" s="1203"/>
      <c r="C51" s="1204"/>
      <c r="D51" s="85"/>
      <c r="E51" s="1207" t="s">
        <v>35</v>
      </c>
      <c r="F51" s="1207"/>
      <c r="G51" s="1207"/>
      <c r="H51" s="1208"/>
      <c r="I51" s="86">
        <v>17804</v>
      </c>
      <c r="J51" s="87">
        <v>18751</v>
      </c>
      <c r="K51" s="87">
        <v>18720</v>
      </c>
      <c r="L51" s="87">
        <v>19067</v>
      </c>
      <c r="M51" s="88">
        <v>19451</v>
      </c>
    </row>
    <row r="52" spans="2:13" ht="27.75" customHeight="1" thickBot="1">
      <c r="B52" s="1211" t="s">
        <v>36</v>
      </c>
      <c r="C52" s="1212"/>
      <c r="D52" s="90"/>
      <c r="E52" s="1213" t="s">
        <v>37</v>
      </c>
      <c r="F52" s="1213"/>
      <c r="G52" s="1213"/>
      <c r="H52" s="1214"/>
      <c r="I52" s="91">
        <v>4763</v>
      </c>
      <c r="J52" s="92">
        <v>5115</v>
      </c>
      <c r="K52" s="92">
        <v>5438</v>
      </c>
      <c r="L52" s="92">
        <v>5676</v>
      </c>
      <c r="M52" s="93">
        <v>4771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24"/>
      <c r="H50" s="1225"/>
      <c r="I50" s="1225"/>
      <c r="J50" s="1226"/>
      <c r="K50" s="354" t="s">
        <v>524</v>
      </c>
      <c r="L50" s="354" t="s">
        <v>525</v>
      </c>
      <c r="M50" s="354" t="s">
        <v>526</v>
      </c>
      <c r="N50" s="354" t="s">
        <v>527</v>
      </c>
      <c r="O50" s="354" t="s">
        <v>528</v>
      </c>
    </row>
    <row r="51" spans="1:17">
      <c r="B51" s="248"/>
      <c r="C51" s="244"/>
      <c r="D51" s="244"/>
      <c r="E51" s="244"/>
      <c r="F51" s="244"/>
      <c r="G51" s="1227" t="s">
        <v>563</v>
      </c>
      <c r="H51" s="1228"/>
      <c r="I51" s="1233" t="s">
        <v>564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565</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566</v>
      </c>
      <c r="H55" s="1241"/>
      <c r="I55" s="1237" t="s">
        <v>564</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565</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47" t="s">
        <v>568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24"/>
      <c r="H72" s="1225"/>
      <c r="I72" s="1225"/>
      <c r="J72" s="1226"/>
      <c r="K72" s="354" t="s">
        <v>524</v>
      </c>
      <c r="L72" s="354" t="s">
        <v>525</v>
      </c>
      <c r="M72" s="354" t="s">
        <v>526</v>
      </c>
      <c r="N72" s="354" t="s">
        <v>527</v>
      </c>
      <c r="O72" s="354" t="s">
        <v>528</v>
      </c>
    </row>
    <row r="73" spans="2:30">
      <c r="B73" s="248"/>
      <c r="C73" s="244"/>
      <c r="D73" s="244"/>
      <c r="E73" s="244"/>
      <c r="F73" s="244"/>
      <c r="G73" s="1227" t="s">
        <v>563</v>
      </c>
      <c r="H73" s="1228"/>
      <c r="I73" s="1233" t="s">
        <v>564</v>
      </c>
      <c r="J73" s="1233"/>
      <c r="K73" s="1248">
        <v>68.900000000000006</v>
      </c>
      <c r="L73" s="1248">
        <v>73.3</v>
      </c>
      <c r="M73" s="1236">
        <v>81.099999999999994</v>
      </c>
      <c r="N73" s="1236">
        <v>87.2</v>
      </c>
      <c r="O73" s="1236">
        <v>71.8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570</v>
      </c>
      <c r="J75" s="1237"/>
      <c r="K75" s="1249">
        <v>13</v>
      </c>
      <c r="L75" s="1249">
        <v>12</v>
      </c>
      <c r="M75" s="1249">
        <v>11.2</v>
      </c>
      <c r="N75" s="1249">
        <v>10.8</v>
      </c>
      <c r="O75" s="1249">
        <v>10.199999999999999</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566</v>
      </c>
      <c r="H77" s="1241"/>
      <c r="I77" s="1237" t="s">
        <v>564</v>
      </c>
      <c r="J77" s="1237"/>
      <c r="K77" s="1248">
        <v>75.900000000000006</v>
      </c>
      <c r="L77" s="1248">
        <v>64.599999999999994</v>
      </c>
      <c r="M77" s="1236">
        <v>52.8</v>
      </c>
      <c r="N77" s="1236">
        <v>48.6</v>
      </c>
      <c r="O77" s="1236">
        <v>32.799999999999997</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570</v>
      </c>
      <c r="J79" s="1246"/>
      <c r="K79" s="1251">
        <v>13.5</v>
      </c>
      <c r="L79" s="1251">
        <v>12.4</v>
      </c>
      <c r="M79" s="1251">
        <v>11.5</v>
      </c>
      <c r="N79" s="1251">
        <v>10.4</v>
      </c>
      <c r="O79" s="1251">
        <v>9.5</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69526</v>
      </c>
      <c r="E3" s="116"/>
      <c r="F3" s="117">
        <v>67088</v>
      </c>
      <c r="G3" s="118"/>
      <c r="H3" s="119"/>
    </row>
    <row r="4" spans="1:8">
      <c r="A4" s="120"/>
      <c r="B4" s="121"/>
      <c r="C4" s="122"/>
      <c r="D4" s="123">
        <v>25877</v>
      </c>
      <c r="E4" s="124"/>
      <c r="F4" s="125">
        <v>37146</v>
      </c>
      <c r="G4" s="126"/>
      <c r="H4" s="127"/>
    </row>
    <row r="5" spans="1:8">
      <c r="A5" s="108" t="s">
        <v>518</v>
      </c>
      <c r="B5" s="113"/>
      <c r="C5" s="114"/>
      <c r="D5" s="115">
        <v>33459</v>
      </c>
      <c r="E5" s="116"/>
      <c r="F5" s="117">
        <v>70489</v>
      </c>
      <c r="G5" s="118"/>
      <c r="H5" s="119"/>
    </row>
    <row r="6" spans="1:8">
      <c r="A6" s="120"/>
      <c r="B6" s="121"/>
      <c r="C6" s="122"/>
      <c r="D6" s="123">
        <v>18900</v>
      </c>
      <c r="E6" s="124"/>
      <c r="F6" s="125">
        <v>37817</v>
      </c>
      <c r="G6" s="126"/>
      <c r="H6" s="127"/>
    </row>
    <row r="7" spans="1:8">
      <c r="A7" s="108" t="s">
        <v>519</v>
      </c>
      <c r="B7" s="113"/>
      <c r="C7" s="114"/>
      <c r="D7" s="115">
        <v>53327</v>
      </c>
      <c r="E7" s="116"/>
      <c r="F7" s="117">
        <v>84389</v>
      </c>
      <c r="G7" s="118"/>
      <c r="H7" s="119"/>
    </row>
    <row r="8" spans="1:8">
      <c r="A8" s="120"/>
      <c r="B8" s="121"/>
      <c r="C8" s="122"/>
      <c r="D8" s="123">
        <v>21660</v>
      </c>
      <c r="E8" s="124"/>
      <c r="F8" s="125">
        <v>44339</v>
      </c>
      <c r="G8" s="126"/>
      <c r="H8" s="127"/>
    </row>
    <row r="9" spans="1:8">
      <c r="A9" s="108" t="s">
        <v>520</v>
      </c>
      <c r="B9" s="113"/>
      <c r="C9" s="114"/>
      <c r="D9" s="115">
        <v>53645</v>
      </c>
      <c r="E9" s="116"/>
      <c r="F9" s="117">
        <v>83623</v>
      </c>
      <c r="G9" s="118"/>
      <c r="H9" s="119"/>
    </row>
    <row r="10" spans="1:8">
      <c r="A10" s="120"/>
      <c r="B10" s="121"/>
      <c r="C10" s="122"/>
      <c r="D10" s="123">
        <v>24866</v>
      </c>
      <c r="E10" s="124"/>
      <c r="F10" s="125">
        <v>48787</v>
      </c>
      <c r="G10" s="126"/>
      <c r="H10" s="127"/>
    </row>
    <row r="11" spans="1:8">
      <c r="A11" s="108" t="s">
        <v>521</v>
      </c>
      <c r="B11" s="113"/>
      <c r="C11" s="114"/>
      <c r="D11" s="115">
        <v>28967</v>
      </c>
      <c r="E11" s="116"/>
      <c r="F11" s="117">
        <v>87974</v>
      </c>
      <c r="G11" s="118"/>
      <c r="H11" s="119"/>
    </row>
    <row r="12" spans="1:8">
      <c r="A12" s="120"/>
      <c r="B12" s="121"/>
      <c r="C12" s="128"/>
      <c r="D12" s="123">
        <v>15089</v>
      </c>
      <c r="E12" s="124"/>
      <c r="F12" s="125">
        <v>48183</v>
      </c>
      <c r="G12" s="126"/>
      <c r="H12" s="127"/>
    </row>
    <row r="13" spans="1:8">
      <c r="A13" s="108"/>
      <c r="B13" s="113"/>
      <c r="C13" s="129"/>
      <c r="D13" s="130">
        <v>47785</v>
      </c>
      <c r="E13" s="131"/>
      <c r="F13" s="132">
        <v>78713</v>
      </c>
      <c r="G13" s="133"/>
      <c r="H13" s="119"/>
    </row>
    <row r="14" spans="1:8">
      <c r="A14" s="120"/>
      <c r="B14" s="121"/>
      <c r="C14" s="122"/>
      <c r="D14" s="123">
        <v>21278</v>
      </c>
      <c r="E14" s="124"/>
      <c r="F14" s="125">
        <v>43254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5.45</v>
      </c>
      <c r="C19" s="134">
        <f>ROUND(VALUE(SUBSTITUTE(実質収支比率等に係る経年分析!G$48,"▲","-")),2)</f>
        <v>3.67</v>
      </c>
      <c r="D19" s="134">
        <f>ROUND(VALUE(SUBSTITUTE(実質収支比率等に係る経年分析!H$48,"▲","-")),2)</f>
        <v>4.1500000000000004</v>
      </c>
      <c r="E19" s="134">
        <f>ROUND(VALUE(SUBSTITUTE(実質収支比率等に係る経年分析!I$48,"▲","-")),2)</f>
        <v>4.75</v>
      </c>
      <c r="F19" s="134">
        <f>ROUND(VALUE(SUBSTITUTE(実質収支比率等に係る経年分析!J$48,"▲","-")),2)</f>
        <v>3.87</v>
      </c>
    </row>
    <row r="20" spans="1:11">
      <c r="A20" s="134" t="s">
        <v>42</v>
      </c>
      <c r="B20" s="134">
        <f>ROUND(VALUE(SUBSTITUTE(実質収支比率等に係る経年分析!F$47,"▲","-")),2)</f>
        <v>27.13</v>
      </c>
      <c r="C20" s="134">
        <f>ROUND(VALUE(SUBSTITUTE(実質収支比率等に係る経年分析!G$47,"▲","-")),2)</f>
        <v>24.54</v>
      </c>
      <c r="D20" s="134">
        <f>ROUND(VALUE(SUBSTITUTE(実質収支比率等に係る経年分析!H$47,"▲","-")),2)</f>
        <v>22.96</v>
      </c>
      <c r="E20" s="134">
        <f>ROUND(VALUE(SUBSTITUTE(実質収支比率等に係る経年分析!I$47,"▲","-")),2)</f>
        <v>22.55</v>
      </c>
      <c r="F20" s="134">
        <f>ROUND(VALUE(SUBSTITUTE(実質収支比率等に係る経年分析!J$47,"▲","-")),2)</f>
        <v>22.8</v>
      </c>
    </row>
    <row r="21" spans="1:11">
      <c r="A21" s="134" t="s">
        <v>43</v>
      </c>
      <c r="B21" s="134">
        <f>IF(ISNUMBER(VALUE(SUBSTITUTE(実質収支比率等に係る経年分析!F$49,"▲","-"))),ROUND(VALUE(SUBSTITUTE(実質収支比率等に係る経年分析!F$49,"▲","-")),2),NA())</f>
        <v>-1.5</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-1.58</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-0.2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f>IF(ROUND(VALUE(SUBSTITUTE(連結実質赤字比率に係る赤字・黒字の構成分析!H$41,"▲", "-")), 2) &lt; 0, ABS(ROUND(VALUE(SUBSTITUTE(連結実質赤字比率に係る赤字・黒字の構成分析!H$41,"▲", "-")), 2)), NA())</f>
        <v>0.11</v>
      </c>
      <c r="G29" s="135" t="e">
        <f>IF(ROUND(VALUE(SUBSTITUTE(連結実質赤字比率に係る赤字・黒字の構成分析!H$41,"▲", "-")), 2) &gt;= 0, ABS(ROUND(VALUE(SUBSTITUTE(連結実質赤字比率に係る赤字・黒字の構成分析!H$41,"▲", "-")), 2)), NA())</f>
        <v>#N/A</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1.19</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2.5299999999999998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4.1399999999999997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4.54</v>
      </c>
    </row>
    <row r="36" spans="1:16">
      <c r="A36" s="135" t="str">
        <f>IF(連結実質赤字比率に係る赤字・黒字の構成分析!C$34="",NA(),連結実質赤字比率に係る赤字・黒字の構成分析!C$34)</f>
        <v>国民健康保険韮崎市立病院事業会計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1576</v>
      </c>
      <c r="E42" s="136"/>
      <c r="F42" s="136"/>
      <c r="G42" s="136">
        <f>'実質公債費比率（分子）の構造'!L$52</f>
        <v>1612</v>
      </c>
      <c r="H42" s="136"/>
      <c r="I42" s="136"/>
      <c r="J42" s="136">
        <f>'実質公債費比率（分子）の構造'!M$52</f>
        <v>1670</v>
      </c>
      <c r="K42" s="136"/>
      <c r="L42" s="136"/>
      <c r="M42" s="136">
        <f>'実質公債費比率（分子）の構造'!N$52</f>
        <v>1681</v>
      </c>
      <c r="N42" s="136"/>
      <c r="O42" s="136"/>
      <c r="P42" s="136">
        <f>'実質公債費比率（分子）の構造'!O$52</f>
        <v>1665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25</v>
      </c>
      <c r="C44" s="136"/>
      <c r="D44" s="136"/>
      <c r="E44" s="136">
        <f>'実質公債費比率（分子）の構造'!L$50</f>
        <v>18</v>
      </c>
      <c r="F44" s="136"/>
      <c r="G44" s="136"/>
      <c r="H44" s="136">
        <f>'実質公債費比率（分子）の構造'!M$50</f>
        <v>7</v>
      </c>
      <c r="I44" s="136"/>
      <c r="J44" s="136"/>
      <c r="K44" s="136">
        <f>'実質公債費比率（分子）の構造'!N$50</f>
        <v>4</v>
      </c>
      <c r="L44" s="136"/>
      <c r="M44" s="136"/>
      <c r="N44" s="136">
        <f>'実質公債費比率（分子）の構造'!O$50</f>
        <v>4</v>
      </c>
      <c r="O44" s="136"/>
      <c r="P44" s="136"/>
    </row>
    <row r="45" spans="1:16">
      <c r="A45" s="136" t="s">
        <v>53</v>
      </c>
      <c r="B45" s="136">
        <f>'実質公債費比率（分子）の構造'!K$49</f>
        <v>414</v>
      </c>
      <c r="C45" s="136"/>
      <c r="D45" s="136"/>
      <c r="E45" s="136">
        <f>'実質公債費比率（分子）の構造'!L$49</f>
        <v>409</v>
      </c>
      <c r="F45" s="136"/>
      <c r="G45" s="136"/>
      <c r="H45" s="136">
        <f>'実質公債費比率（分子）の構造'!M$49</f>
        <v>412</v>
      </c>
      <c r="I45" s="136"/>
      <c r="J45" s="136"/>
      <c r="K45" s="136">
        <f>'実質公債費比率（分子）の構造'!N$49</f>
        <v>426</v>
      </c>
      <c r="L45" s="136"/>
      <c r="M45" s="136"/>
      <c r="N45" s="136">
        <f>'実質公債費比率（分子）の構造'!O$49</f>
        <v>413</v>
      </c>
      <c r="O45" s="136"/>
      <c r="P45" s="136"/>
    </row>
    <row r="46" spans="1:16">
      <c r="A46" s="136" t="s">
        <v>54</v>
      </c>
      <c r="B46" s="136">
        <f>'実質公債費比率（分子）の構造'!K$48</f>
        <v>620</v>
      </c>
      <c r="C46" s="136"/>
      <c r="D46" s="136"/>
      <c r="E46" s="136">
        <f>'実質公債費比率（分子）の構造'!L$48</f>
        <v>652</v>
      </c>
      <c r="F46" s="136"/>
      <c r="G46" s="136"/>
      <c r="H46" s="136">
        <f>'実質公債費比率（分子）の構造'!M$48</f>
        <v>563</v>
      </c>
      <c r="I46" s="136"/>
      <c r="J46" s="136"/>
      <c r="K46" s="136">
        <f>'実質公債費比率（分子）の構造'!N$48</f>
        <v>527</v>
      </c>
      <c r="L46" s="136"/>
      <c r="M46" s="136"/>
      <c r="N46" s="136">
        <f>'実質公債費比率（分子）の構造'!O$48</f>
        <v>533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1315</v>
      </c>
      <c r="C49" s="136"/>
      <c r="D49" s="136"/>
      <c r="E49" s="136">
        <f>'実質公債費比率（分子）の構造'!L$45</f>
        <v>1326</v>
      </c>
      <c r="F49" s="136"/>
      <c r="G49" s="136"/>
      <c r="H49" s="136">
        <f>'実質公債費比率（分子）の構造'!M$45</f>
        <v>1416</v>
      </c>
      <c r="I49" s="136"/>
      <c r="J49" s="136"/>
      <c r="K49" s="136">
        <f>'実質公債費比率（分子）の構造'!N$45</f>
        <v>1391</v>
      </c>
      <c r="L49" s="136"/>
      <c r="M49" s="136"/>
      <c r="N49" s="136">
        <f>'実質公債費比率（分子）の構造'!O$45</f>
        <v>1346</v>
      </c>
      <c r="O49" s="136"/>
      <c r="P49" s="136"/>
    </row>
    <row r="50" spans="1:16">
      <c r="A50" s="136" t="s">
        <v>58</v>
      </c>
      <c r="B50" s="136" t="e">
        <f>NA()</f>
        <v>#N/A</v>
      </c>
      <c r="C50" s="136">
        <f>IF(ISNUMBER('実質公債費比率（分子）の構造'!K$53),'実質公債費比率（分子）の構造'!K$53,NA())</f>
        <v>798</v>
      </c>
      <c r="D50" s="136" t="e">
        <f>NA()</f>
        <v>#N/A</v>
      </c>
      <c r="E50" s="136" t="e">
        <f>NA()</f>
        <v>#N/A</v>
      </c>
      <c r="F50" s="136">
        <f>IF(ISNUMBER('実質公債費比率（分子）の構造'!L$53),'実質公債費比率（分子）の構造'!L$53,NA())</f>
        <v>793</v>
      </c>
      <c r="G50" s="136" t="e">
        <f>NA()</f>
        <v>#N/A</v>
      </c>
      <c r="H50" s="136" t="e">
        <f>NA()</f>
        <v>#N/A</v>
      </c>
      <c r="I50" s="136">
        <f>IF(ISNUMBER('実質公債費比率（分子）の構造'!M$53),'実質公債費比率（分子）の構造'!M$53,NA())</f>
        <v>728</v>
      </c>
      <c r="J50" s="136" t="e">
        <f>NA()</f>
        <v>#N/A</v>
      </c>
      <c r="K50" s="136" t="e">
        <f>NA()</f>
        <v>#N/A</v>
      </c>
      <c r="L50" s="136">
        <f>IF(ISNUMBER('実質公債費比率（分子）の構造'!N$53),'実質公債費比率（分子）の構造'!N$53,NA())</f>
        <v>667</v>
      </c>
      <c r="M50" s="136" t="e">
        <f>NA()</f>
        <v>#N/A</v>
      </c>
      <c r="N50" s="136" t="e">
        <f>NA()</f>
        <v>#N/A</v>
      </c>
      <c r="O50" s="136">
        <f>IF(ISNUMBER('実質公債費比率（分子）の構造'!O$53),'実質公債費比率（分子）の構造'!O$53,NA())</f>
        <v>631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17804</v>
      </c>
      <c r="E56" s="135"/>
      <c r="F56" s="135"/>
      <c r="G56" s="135">
        <f>'将来負担比率（分子）の構造'!J$51</f>
        <v>18751</v>
      </c>
      <c r="H56" s="135"/>
      <c r="I56" s="135"/>
      <c r="J56" s="135">
        <f>'将来負担比率（分子）の構造'!K$51</f>
        <v>18720</v>
      </c>
      <c r="K56" s="135"/>
      <c r="L56" s="135"/>
      <c r="M56" s="135">
        <f>'将来負担比率（分子）の構造'!L$51</f>
        <v>19067</v>
      </c>
      <c r="N56" s="135"/>
      <c r="O56" s="135"/>
      <c r="P56" s="135">
        <f>'将来負担比率（分子）の構造'!M$51</f>
        <v>19451</v>
      </c>
    </row>
    <row r="57" spans="1:16">
      <c r="A57" s="135" t="s">
        <v>34</v>
      </c>
      <c r="B57" s="135"/>
      <c r="C57" s="135"/>
      <c r="D57" s="135">
        <f>'将来負担比率（分子）の構造'!I$50</f>
        <v>1553</v>
      </c>
      <c r="E57" s="135"/>
      <c r="F57" s="135"/>
      <c r="G57" s="135">
        <f>'将来負担比率（分子）の構造'!J$50</f>
        <v>1419</v>
      </c>
      <c r="H57" s="135"/>
      <c r="I57" s="135"/>
      <c r="J57" s="135">
        <f>'将来負担比率（分子）の構造'!K$50</f>
        <v>1363</v>
      </c>
      <c r="K57" s="135"/>
      <c r="L57" s="135"/>
      <c r="M57" s="135">
        <f>'将来負担比率（分子）の構造'!L$50</f>
        <v>1342</v>
      </c>
      <c r="N57" s="135"/>
      <c r="O57" s="135"/>
      <c r="P57" s="135">
        <f>'将来負担比率（分子）の構造'!M$50</f>
        <v>1393</v>
      </c>
    </row>
    <row r="58" spans="1:16">
      <c r="A58" s="135" t="s">
        <v>33</v>
      </c>
      <c r="B58" s="135"/>
      <c r="C58" s="135"/>
      <c r="D58" s="135">
        <f>'将来負担比率（分子）の構造'!I$49</f>
        <v>5344</v>
      </c>
      <c r="E58" s="135"/>
      <c r="F58" s="135"/>
      <c r="G58" s="135">
        <f>'将来負担比率（分子）の構造'!J$49</f>
        <v>4587</v>
      </c>
      <c r="H58" s="135"/>
      <c r="I58" s="135"/>
      <c r="J58" s="135">
        <f>'将来負担比率（分子）の構造'!K$49</f>
        <v>4345</v>
      </c>
      <c r="K58" s="135"/>
      <c r="L58" s="135"/>
      <c r="M58" s="135">
        <f>'将来負担比率（分子）の構造'!L$49</f>
        <v>4216</v>
      </c>
      <c r="N58" s="135"/>
      <c r="O58" s="135"/>
      <c r="P58" s="135">
        <f>'将来負担比率（分子）の構造'!M$49</f>
        <v>4456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2390</v>
      </c>
      <c r="C62" s="135"/>
      <c r="D62" s="135"/>
      <c r="E62" s="135">
        <f>'将来負担比率（分子）の構造'!J$45</f>
        <v>2294</v>
      </c>
      <c r="F62" s="135"/>
      <c r="G62" s="135"/>
      <c r="H62" s="135">
        <f>'将来負担比率（分子）の構造'!K$45</f>
        <v>1983</v>
      </c>
      <c r="I62" s="135"/>
      <c r="J62" s="135"/>
      <c r="K62" s="135">
        <f>'将来負担比率（分子）の構造'!L$45</f>
        <v>1923</v>
      </c>
      <c r="L62" s="135"/>
      <c r="M62" s="135"/>
      <c r="N62" s="135">
        <f>'将来負担比率（分子）の構造'!M$45</f>
        <v>1911</v>
      </c>
      <c r="O62" s="135"/>
      <c r="P62" s="135"/>
    </row>
    <row r="63" spans="1:16">
      <c r="A63" s="135" t="s">
        <v>27</v>
      </c>
      <c r="B63" s="135">
        <f>'将来負担比率（分子）の構造'!I$44</f>
        <v>2255</v>
      </c>
      <c r="C63" s="135"/>
      <c r="D63" s="135"/>
      <c r="E63" s="135">
        <f>'将来負担比率（分子）の構造'!J$44</f>
        <v>1874</v>
      </c>
      <c r="F63" s="135"/>
      <c r="G63" s="135"/>
      <c r="H63" s="135">
        <f>'将来負担比率（分子）の構造'!K$44</f>
        <v>1788</v>
      </c>
      <c r="I63" s="135"/>
      <c r="J63" s="135"/>
      <c r="K63" s="135">
        <f>'将来負担比率（分子）の構造'!L$44</f>
        <v>1829</v>
      </c>
      <c r="L63" s="135"/>
      <c r="M63" s="135"/>
      <c r="N63" s="135">
        <f>'将来負担比率（分子）の構造'!M$44</f>
        <v>1595</v>
      </c>
      <c r="O63" s="135"/>
      <c r="P63" s="135"/>
    </row>
    <row r="64" spans="1:16">
      <c r="A64" s="135" t="s">
        <v>26</v>
      </c>
      <c r="B64" s="135">
        <f>'将来負担比率（分子）の構造'!I$43</f>
        <v>9350</v>
      </c>
      <c r="C64" s="135"/>
      <c r="D64" s="135"/>
      <c r="E64" s="135">
        <f>'将来負担比率（分子）の構造'!J$43</f>
        <v>9389</v>
      </c>
      <c r="F64" s="135"/>
      <c r="G64" s="135"/>
      <c r="H64" s="135">
        <f>'将来負担比率（分子）の構造'!K$43</f>
        <v>9416</v>
      </c>
      <c r="I64" s="135"/>
      <c r="J64" s="135"/>
      <c r="K64" s="135">
        <f>'将来負担比率（分子）の構造'!L$43</f>
        <v>9696</v>
      </c>
      <c r="L64" s="135"/>
      <c r="M64" s="135"/>
      <c r="N64" s="135">
        <f>'将来負担比率（分子）の構造'!M$43</f>
        <v>9818</v>
      </c>
      <c r="O64" s="135"/>
      <c r="P64" s="135"/>
    </row>
    <row r="65" spans="1:16">
      <c r="A65" s="135" t="s">
        <v>25</v>
      </c>
      <c r="B65" s="135">
        <f>'将来負担比率（分子）の構造'!I$42</f>
        <v>38</v>
      </c>
      <c r="C65" s="135"/>
      <c r="D65" s="135"/>
      <c r="E65" s="135">
        <f>'将来負担比率（分子）の構造'!J$42</f>
        <v>20</v>
      </c>
      <c r="F65" s="135"/>
      <c r="G65" s="135"/>
      <c r="H65" s="135">
        <f>'将来負担比率（分子）の構造'!K$42</f>
        <v>13</v>
      </c>
      <c r="I65" s="135"/>
      <c r="J65" s="135"/>
      <c r="K65" s="135">
        <f>'将来負担比率（分子）の構造'!L$42</f>
        <v>10</v>
      </c>
      <c r="L65" s="135"/>
      <c r="M65" s="135"/>
      <c r="N65" s="135">
        <f>'将来負担比率（分子）の構造'!M$42</f>
        <v>7</v>
      </c>
      <c r="O65" s="135"/>
      <c r="P65" s="135"/>
    </row>
    <row r="66" spans="1:16">
      <c r="A66" s="135" t="s">
        <v>24</v>
      </c>
      <c r="B66" s="135">
        <f>'将来負担比率（分子）の構造'!I$41</f>
        <v>15431</v>
      </c>
      <c r="C66" s="135"/>
      <c r="D66" s="135"/>
      <c r="E66" s="135">
        <f>'将来負担比率（分子）の構造'!J$41</f>
        <v>16294</v>
      </c>
      <c r="F66" s="135"/>
      <c r="G66" s="135"/>
      <c r="H66" s="135">
        <f>'将来負担比率（分子）の構造'!K$41</f>
        <v>16665</v>
      </c>
      <c r="I66" s="135"/>
      <c r="J66" s="135"/>
      <c r="K66" s="135">
        <f>'将来負担比率（分子）の構造'!L$41</f>
        <v>16842</v>
      </c>
      <c r="L66" s="135"/>
      <c r="M66" s="135"/>
      <c r="N66" s="135">
        <f>'将来負担比率（分子）の構造'!M$41</f>
        <v>16740</v>
      </c>
      <c r="O66" s="135"/>
      <c r="P66" s="135"/>
    </row>
    <row r="67" spans="1:16">
      <c r="A67" s="135" t="s">
        <v>62</v>
      </c>
      <c r="B67" s="135" t="e">
        <f>NA()</f>
        <v>#N/A</v>
      </c>
      <c r="C67" s="135">
        <f>IF(ISNUMBER('将来負担比率（分子）の構造'!I$52), IF('将来負担比率（分子）の構造'!I$52 &lt; 0, 0, '将来負担比率（分子）の構造'!I$52), NA())</f>
        <v>4763</v>
      </c>
      <c r="D67" s="135" t="e">
        <f>NA()</f>
        <v>#N/A</v>
      </c>
      <c r="E67" s="135" t="e">
        <f>NA()</f>
        <v>#N/A</v>
      </c>
      <c r="F67" s="135">
        <f>IF(ISNUMBER('将来負担比率（分子）の構造'!J$52), IF('将来負担比率（分子）の構造'!J$52 &lt; 0, 0, '将来負担比率（分子）の構造'!J$52), NA())</f>
        <v>5115</v>
      </c>
      <c r="G67" s="135" t="e">
        <f>NA()</f>
        <v>#N/A</v>
      </c>
      <c r="H67" s="135" t="e">
        <f>NA()</f>
        <v>#N/A</v>
      </c>
      <c r="I67" s="135">
        <f>IF(ISNUMBER('将来負担比率（分子）の構造'!K$52), IF('将来負担比率（分子）の構造'!K$52 &lt; 0, 0, '将来負担比率（分子）の構造'!K$52), NA())</f>
        <v>5438</v>
      </c>
      <c r="J67" s="135" t="e">
        <f>NA()</f>
        <v>#N/A</v>
      </c>
      <c r="K67" s="135" t="e">
        <f>NA()</f>
        <v>#N/A</v>
      </c>
      <c r="L67" s="135">
        <f>IF(ISNUMBER('将来負担比率（分子）の構造'!L$52), IF('将来負担比率（分子）の構造'!L$52 &lt; 0, 0, '将来負担比率（分子）の構造'!L$52), NA())</f>
        <v>5676</v>
      </c>
      <c r="M67" s="135" t="e">
        <f>NA()</f>
        <v>#N/A</v>
      </c>
      <c r="N67" s="135" t="e">
        <f>NA()</f>
        <v>#N/A</v>
      </c>
      <c r="O67" s="135">
        <f>IF(ISNUMBER('将来負担比率（分子）の構造'!M$52), IF('将来負担比率（分子）の構造'!M$52 &lt; 0, 0, '将来負担比率（分子）の構造'!M$52), NA())</f>
        <v>4771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4335764</v>
      </c>
      <c r="S5" s="613"/>
      <c r="T5" s="613"/>
      <c r="U5" s="613"/>
      <c r="V5" s="613"/>
      <c r="W5" s="613"/>
      <c r="X5" s="613"/>
      <c r="Y5" s="614"/>
      <c r="Z5" s="615">
        <v>33.200000000000003</v>
      </c>
      <c r="AA5" s="615"/>
      <c r="AB5" s="615"/>
      <c r="AC5" s="615"/>
      <c r="AD5" s="616">
        <v>4300179</v>
      </c>
      <c r="AE5" s="616"/>
      <c r="AF5" s="616"/>
      <c r="AG5" s="616"/>
      <c r="AH5" s="616"/>
      <c r="AI5" s="616"/>
      <c r="AJ5" s="616"/>
      <c r="AK5" s="616"/>
      <c r="AL5" s="617">
        <v>56.9</v>
      </c>
      <c r="AM5" s="618"/>
      <c r="AN5" s="618"/>
      <c r="AO5" s="619"/>
      <c r="AP5" s="609" t="s">
        <v>203</v>
      </c>
      <c r="AQ5" s="610"/>
      <c r="AR5" s="610"/>
      <c r="AS5" s="610"/>
      <c r="AT5" s="610"/>
      <c r="AU5" s="610"/>
      <c r="AV5" s="610"/>
      <c r="AW5" s="610"/>
      <c r="AX5" s="610"/>
      <c r="AY5" s="610"/>
      <c r="AZ5" s="610"/>
      <c r="BA5" s="610"/>
      <c r="BB5" s="610"/>
      <c r="BC5" s="610"/>
      <c r="BD5" s="610"/>
      <c r="BE5" s="610"/>
      <c r="BF5" s="611"/>
      <c r="BG5" s="623">
        <v>4286567</v>
      </c>
      <c r="BH5" s="624"/>
      <c r="BI5" s="624"/>
      <c r="BJ5" s="624"/>
      <c r="BK5" s="624"/>
      <c r="BL5" s="624"/>
      <c r="BM5" s="624"/>
      <c r="BN5" s="625"/>
      <c r="BO5" s="626">
        <v>98.9</v>
      </c>
      <c r="BP5" s="626"/>
      <c r="BQ5" s="626"/>
      <c r="BR5" s="626"/>
      <c r="BS5" s="627">
        <v>16851</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c r="B6" s="620" t="s">
        <v>207</v>
      </c>
      <c r="C6" s="621"/>
      <c r="D6" s="621"/>
      <c r="E6" s="621"/>
      <c r="F6" s="621"/>
      <c r="G6" s="621"/>
      <c r="H6" s="621"/>
      <c r="I6" s="621"/>
      <c r="J6" s="621"/>
      <c r="K6" s="621"/>
      <c r="L6" s="621"/>
      <c r="M6" s="621"/>
      <c r="N6" s="621"/>
      <c r="O6" s="621"/>
      <c r="P6" s="621"/>
      <c r="Q6" s="622"/>
      <c r="R6" s="623">
        <v>125998</v>
      </c>
      <c r="S6" s="624"/>
      <c r="T6" s="624"/>
      <c r="U6" s="624"/>
      <c r="V6" s="624"/>
      <c r="W6" s="624"/>
      <c r="X6" s="624"/>
      <c r="Y6" s="625"/>
      <c r="Z6" s="626">
        <v>1</v>
      </c>
      <c r="AA6" s="626"/>
      <c r="AB6" s="626"/>
      <c r="AC6" s="626"/>
      <c r="AD6" s="627">
        <v>125998</v>
      </c>
      <c r="AE6" s="627"/>
      <c r="AF6" s="627"/>
      <c r="AG6" s="627"/>
      <c r="AH6" s="627"/>
      <c r="AI6" s="627"/>
      <c r="AJ6" s="627"/>
      <c r="AK6" s="627"/>
      <c r="AL6" s="628">
        <v>1.7</v>
      </c>
      <c r="AM6" s="629"/>
      <c r="AN6" s="629"/>
      <c r="AO6" s="630"/>
      <c r="AP6" s="620" t="s">
        <v>208</v>
      </c>
      <c r="AQ6" s="621"/>
      <c r="AR6" s="621"/>
      <c r="AS6" s="621"/>
      <c r="AT6" s="621"/>
      <c r="AU6" s="621"/>
      <c r="AV6" s="621"/>
      <c r="AW6" s="621"/>
      <c r="AX6" s="621"/>
      <c r="AY6" s="621"/>
      <c r="AZ6" s="621"/>
      <c r="BA6" s="621"/>
      <c r="BB6" s="621"/>
      <c r="BC6" s="621"/>
      <c r="BD6" s="621"/>
      <c r="BE6" s="621"/>
      <c r="BF6" s="622"/>
      <c r="BG6" s="623">
        <v>4286567</v>
      </c>
      <c r="BH6" s="624"/>
      <c r="BI6" s="624"/>
      <c r="BJ6" s="624"/>
      <c r="BK6" s="624"/>
      <c r="BL6" s="624"/>
      <c r="BM6" s="624"/>
      <c r="BN6" s="625"/>
      <c r="BO6" s="626">
        <v>98.9</v>
      </c>
      <c r="BP6" s="626"/>
      <c r="BQ6" s="626"/>
      <c r="BR6" s="626"/>
      <c r="BS6" s="627">
        <v>16851</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168016</v>
      </c>
      <c r="CS6" s="624"/>
      <c r="CT6" s="624"/>
      <c r="CU6" s="624"/>
      <c r="CV6" s="624"/>
      <c r="CW6" s="624"/>
      <c r="CX6" s="624"/>
      <c r="CY6" s="625"/>
      <c r="CZ6" s="626">
        <v>1.3</v>
      </c>
      <c r="DA6" s="626"/>
      <c r="DB6" s="626"/>
      <c r="DC6" s="626"/>
      <c r="DD6" s="632" t="s">
        <v>210</v>
      </c>
      <c r="DE6" s="624"/>
      <c r="DF6" s="624"/>
      <c r="DG6" s="624"/>
      <c r="DH6" s="624"/>
      <c r="DI6" s="624"/>
      <c r="DJ6" s="624"/>
      <c r="DK6" s="624"/>
      <c r="DL6" s="624"/>
      <c r="DM6" s="624"/>
      <c r="DN6" s="624"/>
      <c r="DO6" s="624"/>
      <c r="DP6" s="625"/>
      <c r="DQ6" s="632">
        <v>168016</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6277</v>
      </c>
      <c r="S7" s="624"/>
      <c r="T7" s="624"/>
      <c r="U7" s="624"/>
      <c r="V7" s="624"/>
      <c r="W7" s="624"/>
      <c r="X7" s="624"/>
      <c r="Y7" s="625"/>
      <c r="Z7" s="626">
        <v>0</v>
      </c>
      <c r="AA7" s="626"/>
      <c r="AB7" s="626"/>
      <c r="AC7" s="626"/>
      <c r="AD7" s="627">
        <v>6277</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1731318</v>
      </c>
      <c r="BH7" s="624"/>
      <c r="BI7" s="624"/>
      <c r="BJ7" s="624"/>
      <c r="BK7" s="624"/>
      <c r="BL7" s="624"/>
      <c r="BM7" s="624"/>
      <c r="BN7" s="625"/>
      <c r="BO7" s="626">
        <v>39.9</v>
      </c>
      <c r="BP7" s="626"/>
      <c r="BQ7" s="626"/>
      <c r="BR7" s="626"/>
      <c r="BS7" s="627">
        <v>16851</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1997887</v>
      </c>
      <c r="CS7" s="624"/>
      <c r="CT7" s="624"/>
      <c r="CU7" s="624"/>
      <c r="CV7" s="624"/>
      <c r="CW7" s="624"/>
      <c r="CX7" s="624"/>
      <c r="CY7" s="625"/>
      <c r="CZ7" s="626">
        <v>15.8</v>
      </c>
      <c r="DA7" s="626"/>
      <c r="DB7" s="626"/>
      <c r="DC7" s="626"/>
      <c r="DD7" s="632">
        <v>91806</v>
      </c>
      <c r="DE7" s="624"/>
      <c r="DF7" s="624"/>
      <c r="DG7" s="624"/>
      <c r="DH7" s="624"/>
      <c r="DI7" s="624"/>
      <c r="DJ7" s="624"/>
      <c r="DK7" s="624"/>
      <c r="DL7" s="624"/>
      <c r="DM7" s="624"/>
      <c r="DN7" s="624"/>
      <c r="DO7" s="624"/>
      <c r="DP7" s="625"/>
      <c r="DQ7" s="632">
        <v>1759707</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19393</v>
      </c>
      <c r="S8" s="624"/>
      <c r="T8" s="624"/>
      <c r="U8" s="624"/>
      <c r="V8" s="624"/>
      <c r="W8" s="624"/>
      <c r="X8" s="624"/>
      <c r="Y8" s="625"/>
      <c r="Z8" s="626">
        <v>0.1</v>
      </c>
      <c r="AA8" s="626"/>
      <c r="AB8" s="626"/>
      <c r="AC8" s="626"/>
      <c r="AD8" s="627">
        <v>19393</v>
      </c>
      <c r="AE8" s="627"/>
      <c r="AF8" s="627"/>
      <c r="AG8" s="627"/>
      <c r="AH8" s="627"/>
      <c r="AI8" s="627"/>
      <c r="AJ8" s="627"/>
      <c r="AK8" s="627"/>
      <c r="AL8" s="628">
        <v>0.3</v>
      </c>
      <c r="AM8" s="629"/>
      <c r="AN8" s="629"/>
      <c r="AO8" s="630"/>
      <c r="AP8" s="620" t="s">
        <v>215</v>
      </c>
      <c r="AQ8" s="621"/>
      <c r="AR8" s="621"/>
      <c r="AS8" s="621"/>
      <c r="AT8" s="621"/>
      <c r="AU8" s="621"/>
      <c r="AV8" s="621"/>
      <c r="AW8" s="621"/>
      <c r="AX8" s="621"/>
      <c r="AY8" s="621"/>
      <c r="AZ8" s="621"/>
      <c r="BA8" s="621"/>
      <c r="BB8" s="621"/>
      <c r="BC8" s="621"/>
      <c r="BD8" s="621"/>
      <c r="BE8" s="621"/>
      <c r="BF8" s="622"/>
      <c r="BG8" s="623">
        <v>52974</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4007198</v>
      </c>
      <c r="CS8" s="624"/>
      <c r="CT8" s="624"/>
      <c r="CU8" s="624"/>
      <c r="CV8" s="624"/>
      <c r="CW8" s="624"/>
      <c r="CX8" s="624"/>
      <c r="CY8" s="625"/>
      <c r="CZ8" s="626">
        <v>31.6</v>
      </c>
      <c r="DA8" s="626"/>
      <c r="DB8" s="626"/>
      <c r="DC8" s="626"/>
      <c r="DD8" s="632">
        <v>23848</v>
      </c>
      <c r="DE8" s="624"/>
      <c r="DF8" s="624"/>
      <c r="DG8" s="624"/>
      <c r="DH8" s="624"/>
      <c r="DI8" s="624"/>
      <c r="DJ8" s="624"/>
      <c r="DK8" s="624"/>
      <c r="DL8" s="624"/>
      <c r="DM8" s="624"/>
      <c r="DN8" s="624"/>
      <c r="DO8" s="624"/>
      <c r="DP8" s="625"/>
      <c r="DQ8" s="632">
        <v>2152107</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17857</v>
      </c>
      <c r="S9" s="624"/>
      <c r="T9" s="624"/>
      <c r="U9" s="624"/>
      <c r="V9" s="624"/>
      <c r="W9" s="624"/>
      <c r="X9" s="624"/>
      <c r="Y9" s="625"/>
      <c r="Z9" s="626">
        <v>0.1</v>
      </c>
      <c r="AA9" s="626"/>
      <c r="AB9" s="626"/>
      <c r="AC9" s="626"/>
      <c r="AD9" s="627">
        <v>17857</v>
      </c>
      <c r="AE9" s="627"/>
      <c r="AF9" s="627"/>
      <c r="AG9" s="627"/>
      <c r="AH9" s="627"/>
      <c r="AI9" s="627"/>
      <c r="AJ9" s="627"/>
      <c r="AK9" s="627"/>
      <c r="AL9" s="628">
        <v>0.2</v>
      </c>
      <c r="AM9" s="629"/>
      <c r="AN9" s="629"/>
      <c r="AO9" s="630"/>
      <c r="AP9" s="620" t="s">
        <v>218</v>
      </c>
      <c r="AQ9" s="621"/>
      <c r="AR9" s="621"/>
      <c r="AS9" s="621"/>
      <c r="AT9" s="621"/>
      <c r="AU9" s="621"/>
      <c r="AV9" s="621"/>
      <c r="AW9" s="621"/>
      <c r="AX9" s="621"/>
      <c r="AY9" s="621"/>
      <c r="AZ9" s="621"/>
      <c r="BA9" s="621"/>
      <c r="BB9" s="621"/>
      <c r="BC9" s="621"/>
      <c r="BD9" s="621"/>
      <c r="BE9" s="621"/>
      <c r="BF9" s="622"/>
      <c r="BG9" s="623">
        <v>1341421</v>
      </c>
      <c r="BH9" s="624"/>
      <c r="BI9" s="624"/>
      <c r="BJ9" s="624"/>
      <c r="BK9" s="624"/>
      <c r="BL9" s="624"/>
      <c r="BM9" s="624"/>
      <c r="BN9" s="625"/>
      <c r="BO9" s="626">
        <v>30.9</v>
      </c>
      <c r="BP9" s="626"/>
      <c r="BQ9" s="626"/>
      <c r="BR9" s="626"/>
      <c r="BS9" s="632" t="s">
        <v>108</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1704425</v>
      </c>
      <c r="CS9" s="624"/>
      <c r="CT9" s="624"/>
      <c r="CU9" s="624"/>
      <c r="CV9" s="624"/>
      <c r="CW9" s="624"/>
      <c r="CX9" s="624"/>
      <c r="CY9" s="625"/>
      <c r="CZ9" s="626">
        <v>13.4</v>
      </c>
      <c r="DA9" s="626"/>
      <c r="DB9" s="626"/>
      <c r="DC9" s="626"/>
      <c r="DD9" s="632">
        <v>22423</v>
      </c>
      <c r="DE9" s="624"/>
      <c r="DF9" s="624"/>
      <c r="DG9" s="624"/>
      <c r="DH9" s="624"/>
      <c r="DI9" s="624"/>
      <c r="DJ9" s="624"/>
      <c r="DK9" s="624"/>
      <c r="DL9" s="624"/>
      <c r="DM9" s="624"/>
      <c r="DN9" s="624"/>
      <c r="DO9" s="624"/>
      <c r="DP9" s="625"/>
      <c r="DQ9" s="632">
        <v>1601999</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645302</v>
      </c>
      <c r="S10" s="624"/>
      <c r="T10" s="624"/>
      <c r="U10" s="624"/>
      <c r="V10" s="624"/>
      <c r="W10" s="624"/>
      <c r="X10" s="624"/>
      <c r="Y10" s="625"/>
      <c r="Z10" s="626">
        <v>4.9000000000000004</v>
      </c>
      <c r="AA10" s="626"/>
      <c r="AB10" s="626"/>
      <c r="AC10" s="626"/>
      <c r="AD10" s="627">
        <v>645302</v>
      </c>
      <c r="AE10" s="627"/>
      <c r="AF10" s="627"/>
      <c r="AG10" s="627"/>
      <c r="AH10" s="627"/>
      <c r="AI10" s="627"/>
      <c r="AJ10" s="627"/>
      <c r="AK10" s="627"/>
      <c r="AL10" s="628">
        <v>8.5</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102398</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17081</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12688</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v>23824</v>
      </c>
      <c r="S11" s="624"/>
      <c r="T11" s="624"/>
      <c r="U11" s="624"/>
      <c r="V11" s="624"/>
      <c r="W11" s="624"/>
      <c r="X11" s="624"/>
      <c r="Y11" s="625"/>
      <c r="Z11" s="626">
        <v>0.2</v>
      </c>
      <c r="AA11" s="626"/>
      <c r="AB11" s="626"/>
      <c r="AC11" s="626"/>
      <c r="AD11" s="627">
        <v>23824</v>
      </c>
      <c r="AE11" s="627"/>
      <c r="AF11" s="627"/>
      <c r="AG11" s="627"/>
      <c r="AH11" s="627"/>
      <c r="AI11" s="627"/>
      <c r="AJ11" s="627"/>
      <c r="AK11" s="627"/>
      <c r="AL11" s="628">
        <v>0.3</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234525</v>
      </c>
      <c r="BH11" s="624"/>
      <c r="BI11" s="624"/>
      <c r="BJ11" s="624"/>
      <c r="BK11" s="624"/>
      <c r="BL11" s="624"/>
      <c r="BM11" s="624"/>
      <c r="BN11" s="625"/>
      <c r="BO11" s="626">
        <v>5.4</v>
      </c>
      <c r="BP11" s="626"/>
      <c r="BQ11" s="626"/>
      <c r="BR11" s="626"/>
      <c r="BS11" s="632">
        <v>16851</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582959</v>
      </c>
      <c r="CS11" s="624"/>
      <c r="CT11" s="624"/>
      <c r="CU11" s="624"/>
      <c r="CV11" s="624"/>
      <c r="CW11" s="624"/>
      <c r="CX11" s="624"/>
      <c r="CY11" s="625"/>
      <c r="CZ11" s="626">
        <v>4.5999999999999996</v>
      </c>
      <c r="DA11" s="626"/>
      <c r="DB11" s="626"/>
      <c r="DC11" s="626"/>
      <c r="DD11" s="632">
        <v>282833</v>
      </c>
      <c r="DE11" s="624"/>
      <c r="DF11" s="624"/>
      <c r="DG11" s="624"/>
      <c r="DH11" s="624"/>
      <c r="DI11" s="624"/>
      <c r="DJ11" s="624"/>
      <c r="DK11" s="624"/>
      <c r="DL11" s="624"/>
      <c r="DM11" s="624"/>
      <c r="DN11" s="624"/>
      <c r="DO11" s="624"/>
      <c r="DP11" s="625"/>
      <c r="DQ11" s="632">
        <v>220775</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2210411</v>
      </c>
      <c r="BH12" s="624"/>
      <c r="BI12" s="624"/>
      <c r="BJ12" s="624"/>
      <c r="BK12" s="624"/>
      <c r="BL12" s="624"/>
      <c r="BM12" s="624"/>
      <c r="BN12" s="625"/>
      <c r="BO12" s="626">
        <v>51</v>
      </c>
      <c r="BP12" s="626"/>
      <c r="BQ12" s="626"/>
      <c r="BR12" s="626"/>
      <c r="BS12" s="632" t="s">
        <v>108</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144907</v>
      </c>
      <c r="CS12" s="624"/>
      <c r="CT12" s="624"/>
      <c r="CU12" s="624"/>
      <c r="CV12" s="624"/>
      <c r="CW12" s="624"/>
      <c r="CX12" s="624"/>
      <c r="CY12" s="625"/>
      <c r="CZ12" s="626">
        <v>1.1000000000000001</v>
      </c>
      <c r="DA12" s="626"/>
      <c r="DB12" s="626"/>
      <c r="DC12" s="626"/>
      <c r="DD12" s="632">
        <v>19859</v>
      </c>
      <c r="DE12" s="624"/>
      <c r="DF12" s="624"/>
      <c r="DG12" s="624"/>
      <c r="DH12" s="624"/>
      <c r="DI12" s="624"/>
      <c r="DJ12" s="624"/>
      <c r="DK12" s="624"/>
      <c r="DL12" s="624"/>
      <c r="DM12" s="624"/>
      <c r="DN12" s="624"/>
      <c r="DO12" s="624"/>
      <c r="DP12" s="625"/>
      <c r="DQ12" s="632">
        <v>120792</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27673</v>
      </c>
      <c r="S13" s="624"/>
      <c r="T13" s="624"/>
      <c r="U13" s="624"/>
      <c r="V13" s="624"/>
      <c r="W13" s="624"/>
      <c r="X13" s="624"/>
      <c r="Y13" s="625"/>
      <c r="Z13" s="626">
        <v>0.2</v>
      </c>
      <c r="AA13" s="626"/>
      <c r="AB13" s="626"/>
      <c r="AC13" s="626"/>
      <c r="AD13" s="627">
        <v>27673</v>
      </c>
      <c r="AE13" s="627"/>
      <c r="AF13" s="627"/>
      <c r="AG13" s="627"/>
      <c r="AH13" s="627"/>
      <c r="AI13" s="627"/>
      <c r="AJ13" s="627"/>
      <c r="AK13" s="627"/>
      <c r="AL13" s="628">
        <v>0.4</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2196856</v>
      </c>
      <c r="BH13" s="624"/>
      <c r="BI13" s="624"/>
      <c r="BJ13" s="624"/>
      <c r="BK13" s="624"/>
      <c r="BL13" s="624"/>
      <c r="BM13" s="624"/>
      <c r="BN13" s="625"/>
      <c r="BO13" s="626">
        <v>50.7</v>
      </c>
      <c r="BP13" s="626"/>
      <c r="BQ13" s="626"/>
      <c r="BR13" s="626"/>
      <c r="BS13" s="632" t="s">
        <v>108</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1226716</v>
      </c>
      <c r="CS13" s="624"/>
      <c r="CT13" s="624"/>
      <c r="CU13" s="624"/>
      <c r="CV13" s="624"/>
      <c r="CW13" s="624"/>
      <c r="CX13" s="624"/>
      <c r="CY13" s="625"/>
      <c r="CZ13" s="626">
        <v>9.6999999999999993</v>
      </c>
      <c r="DA13" s="626"/>
      <c r="DB13" s="626"/>
      <c r="DC13" s="626"/>
      <c r="DD13" s="632">
        <v>387422</v>
      </c>
      <c r="DE13" s="624"/>
      <c r="DF13" s="624"/>
      <c r="DG13" s="624"/>
      <c r="DH13" s="624"/>
      <c r="DI13" s="624"/>
      <c r="DJ13" s="624"/>
      <c r="DK13" s="624"/>
      <c r="DL13" s="624"/>
      <c r="DM13" s="624"/>
      <c r="DN13" s="624"/>
      <c r="DO13" s="624"/>
      <c r="DP13" s="625"/>
      <c r="DQ13" s="632">
        <v>818830</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87292</v>
      </c>
      <c r="BH14" s="624"/>
      <c r="BI14" s="624"/>
      <c r="BJ14" s="624"/>
      <c r="BK14" s="624"/>
      <c r="BL14" s="624"/>
      <c r="BM14" s="624"/>
      <c r="BN14" s="625"/>
      <c r="BO14" s="626">
        <v>2</v>
      </c>
      <c r="BP14" s="626"/>
      <c r="BQ14" s="626"/>
      <c r="BR14" s="626"/>
      <c r="BS14" s="632" t="s">
        <v>108</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446642</v>
      </c>
      <c r="CS14" s="624"/>
      <c r="CT14" s="624"/>
      <c r="CU14" s="624"/>
      <c r="CV14" s="624"/>
      <c r="CW14" s="624"/>
      <c r="CX14" s="624"/>
      <c r="CY14" s="625"/>
      <c r="CZ14" s="626">
        <v>3.5</v>
      </c>
      <c r="DA14" s="626"/>
      <c r="DB14" s="626"/>
      <c r="DC14" s="626"/>
      <c r="DD14" s="632">
        <v>3024</v>
      </c>
      <c r="DE14" s="624"/>
      <c r="DF14" s="624"/>
      <c r="DG14" s="624"/>
      <c r="DH14" s="624"/>
      <c r="DI14" s="624"/>
      <c r="DJ14" s="624"/>
      <c r="DK14" s="624"/>
      <c r="DL14" s="624"/>
      <c r="DM14" s="624"/>
      <c r="DN14" s="624"/>
      <c r="DO14" s="624"/>
      <c r="DP14" s="625"/>
      <c r="DQ14" s="632">
        <v>417401</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11127</v>
      </c>
      <c r="S15" s="624"/>
      <c r="T15" s="624"/>
      <c r="U15" s="624"/>
      <c r="V15" s="624"/>
      <c r="W15" s="624"/>
      <c r="X15" s="624"/>
      <c r="Y15" s="625"/>
      <c r="Z15" s="626">
        <v>0.1</v>
      </c>
      <c r="AA15" s="626"/>
      <c r="AB15" s="626"/>
      <c r="AC15" s="626"/>
      <c r="AD15" s="627">
        <v>11127</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257546</v>
      </c>
      <c r="BH15" s="624"/>
      <c r="BI15" s="624"/>
      <c r="BJ15" s="624"/>
      <c r="BK15" s="624"/>
      <c r="BL15" s="624"/>
      <c r="BM15" s="624"/>
      <c r="BN15" s="625"/>
      <c r="BO15" s="626">
        <v>5.9</v>
      </c>
      <c r="BP15" s="626"/>
      <c r="BQ15" s="626"/>
      <c r="BR15" s="626"/>
      <c r="BS15" s="632" t="s">
        <v>108</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1035983</v>
      </c>
      <c r="CS15" s="624"/>
      <c r="CT15" s="624"/>
      <c r="CU15" s="624"/>
      <c r="CV15" s="624"/>
      <c r="CW15" s="624"/>
      <c r="CX15" s="624"/>
      <c r="CY15" s="625"/>
      <c r="CZ15" s="626">
        <v>8.1999999999999993</v>
      </c>
      <c r="DA15" s="626"/>
      <c r="DB15" s="626"/>
      <c r="DC15" s="626"/>
      <c r="DD15" s="632">
        <v>54245</v>
      </c>
      <c r="DE15" s="624"/>
      <c r="DF15" s="624"/>
      <c r="DG15" s="624"/>
      <c r="DH15" s="624"/>
      <c r="DI15" s="624"/>
      <c r="DJ15" s="624"/>
      <c r="DK15" s="624"/>
      <c r="DL15" s="624"/>
      <c r="DM15" s="624"/>
      <c r="DN15" s="624"/>
      <c r="DO15" s="624"/>
      <c r="DP15" s="625"/>
      <c r="DQ15" s="632">
        <v>950044</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3049472</v>
      </c>
      <c r="S16" s="624"/>
      <c r="T16" s="624"/>
      <c r="U16" s="624"/>
      <c r="V16" s="624"/>
      <c r="W16" s="624"/>
      <c r="X16" s="624"/>
      <c r="Y16" s="625"/>
      <c r="Z16" s="626">
        <v>23.3</v>
      </c>
      <c r="AA16" s="626"/>
      <c r="AB16" s="626"/>
      <c r="AC16" s="626"/>
      <c r="AD16" s="627">
        <v>2360308</v>
      </c>
      <c r="AE16" s="627"/>
      <c r="AF16" s="627"/>
      <c r="AG16" s="627"/>
      <c r="AH16" s="627"/>
      <c r="AI16" s="627"/>
      <c r="AJ16" s="627"/>
      <c r="AK16" s="627"/>
      <c r="AL16" s="628">
        <v>31.2</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596</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596</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2360308</v>
      </c>
      <c r="S17" s="624"/>
      <c r="T17" s="624"/>
      <c r="U17" s="624"/>
      <c r="V17" s="624"/>
      <c r="W17" s="624"/>
      <c r="X17" s="624"/>
      <c r="Y17" s="625"/>
      <c r="Z17" s="626">
        <v>18.100000000000001</v>
      </c>
      <c r="AA17" s="626"/>
      <c r="AB17" s="626"/>
      <c r="AC17" s="626"/>
      <c r="AD17" s="627">
        <v>2360308</v>
      </c>
      <c r="AE17" s="627"/>
      <c r="AF17" s="627"/>
      <c r="AG17" s="627"/>
      <c r="AH17" s="627"/>
      <c r="AI17" s="627"/>
      <c r="AJ17" s="627"/>
      <c r="AK17" s="627"/>
      <c r="AL17" s="628">
        <v>31.2</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1345649</v>
      </c>
      <c r="CS17" s="624"/>
      <c r="CT17" s="624"/>
      <c r="CU17" s="624"/>
      <c r="CV17" s="624"/>
      <c r="CW17" s="624"/>
      <c r="CX17" s="624"/>
      <c r="CY17" s="625"/>
      <c r="CZ17" s="626">
        <v>10.6</v>
      </c>
      <c r="DA17" s="626"/>
      <c r="DB17" s="626"/>
      <c r="DC17" s="626"/>
      <c r="DD17" s="632" t="s">
        <v>108</v>
      </c>
      <c r="DE17" s="624"/>
      <c r="DF17" s="624"/>
      <c r="DG17" s="624"/>
      <c r="DH17" s="624"/>
      <c r="DI17" s="624"/>
      <c r="DJ17" s="624"/>
      <c r="DK17" s="624"/>
      <c r="DL17" s="624"/>
      <c r="DM17" s="624"/>
      <c r="DN17" s="624"/>
      <c r="DO17" s="624"/>
      <c r="DP17" s="625"/>
      <c r="DQ17" s="632">
        <v>1266543</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689164</v>
      </c>
      <c r="S18" s="624"/>
      <c r="T18" s="624"/>
      <c r="U18" s="624"/>
      <c r="V18" s="624"/>
      <c r="W18" s="624"/>
      <c r="X18" s="624"/>
      <c r="Y18" s="625"/>
      <c r="Z18" s="626">
        <v>5.3</v>
      </c>
      <c r="AA18" s="626"/>
      <c r="AB18" s="626"/>
      <c r="AC18" s="626"/>
      <c r="AD18" s="627" t="s">
        <v>108</v>
      </c>
      <c r="AE18" s="627"/>
      <c r="AF18" s="627"/>
      <c r="AG18" s="627"/>
      <c r="AH18" s="627"/>
      <c r="AI18" s="627"/>
      <c r="AJ18" s="627"/>
      <c r="AK18" s="627"/>
      <c r="AL18" s="628" t="s">
        <v>108</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49197</v>
      </c>
      <c r="BH19" s="624"/>
      <c r="BI19" s="624"/>
      <c r="BJ19" s="624"/>
      <c r="BK19" s="624"/>
      <c r="BL19" s="624"/>
      <c r="BM19" s="624"/>
      <c r="BN19" s="625"/>
      <c r="BO19" s="626">
        <v>1.1000000000000001</v>
      </c>
      <c r="BP19" s="626"/>
      <c r="BQ19" s="626"/>
      <c r="BR19" s="626"/>
      <c r="BS19" s="632" t="s">
        <v>108</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8262687</v>
      </c>
      <c r="S20" s="624"/>
      <c r="T20" s="624"/>
      <c r="U20" s="624"/>
      <c r="V20" s="624"/>
      <c r="W20" s="624"/>
      <c r="X20" s="624"/>
      <c r="Y20" s="625"/>
      <c r="Z20" s="626">
        <v>63.2</v>
      </c>
      <c r="AA20" s="626"/>
      <c r="AB20" s="626"/>
      <c r="AC20" s="626"/>
      <c r="AD20" s="627">
        <v>7537938</v>
      </c>
      <c r="AE20" s="627"/>
      <c r="AF20" s="627"/>
      <c r="AG20" s="627"/>
      <c r="AH20" s="627"/>
      <c r="AI20" s="627"/>
      <c r="AJ20" s="627"/>
      <c r="AK20" s="627"/>
      <c r="AL20" s="628">
        <v>99.8</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49197</v>
      </c>
      <c r="BH20" s="624"/>
      <c r="BI20" s="624"/>
      <c r="BJ20" s="624"/>
      <c r="BK20" s="624"/>
      <c r="BL20" s="624"/>
      <c r="BM20" s="624"/>
      <c r="BN20" s="625"/>
      <c r="BO20" s="626">
        <v>1.1000000000000001</v>
      </c>
      <c r="BP20" s="626"/>
      <c r="BQ20" s="626"/>
      <c r="BR20" s="626"/>
      <c r="BS20" s="632" t="s">
        <v>108</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12678059</v>
      </c>
      <c r="CS20" s="624"/>
      <c r="CT20" s="624"/>
      <c r="CU20" s="624"/>
      <c r="CV20" s="624"/>
      <c r="CW20" s="624"/>
      <c r="CX20" s="624"/>
      <c r="CY20" s="625"/>
      <c r="CZ20" s="626">
        <v>100</v>
      </c>
      <c r="DA20" s="626"/>
      <c r="DB20" s="626"/>
      <c r="DC20" s="626"/>
      <c r="DD20" s="632">
        <v>885460</v>
      </c>
      <c r="DE20" s="624"/>
      <c r="DF20" s="624"/>
      <c r="DG20" s="624"/>
      <c r="DH20" s="624"/>
      <c r="DI20" s="624"/>
      <c r="DJ20" s="624"/>
      <c r="DK20" s="624"/>
      <c r="DL20" s="624"/>
      <c r="DM20" s="624"/>
      <c r="DN20" s="624"/>
      <c r="DO20" s="624"/>
      <c r="DP20" s="625"/>
      <c r="DQ20" s="632">
        <v>9489498</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4065</v>
      </c>
      <c r="S21" s="624"/>
      <c r="T21" s="624"/>
      <c r="U21" s="624"/>
      <c r="V21" s="624"/>
      <c r="W21" s="624"/>
      <c r="X21" s="624"/>
      <c r="Y21" s="625"/>
      <c r="Z21" s="626">
        <v>0</v>
      </c>
      <c r="AA21" s="626"/>
      <c r="AB21" s="626"/>
      <c r="AC21" s="626"/>
      <c r="AD21" s="627">
        <v>4065</v>
      </c>
      <c r="AE21" s="627"/>
      <c r="AF21" s="627"/>
      <c r="AG21" s="627"/>
      <c r="AH21" s="627"/>
      <c r="AI21" s="627"/>
      <c r="AJ21" s="627"/>
      <c r="AK21" s="627"/>
      <c r="AL21" s="628">
        <v>0.1</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13612</v>
      </c>
      <c r="BH21" s="624"/>
      <c r="BI21" s="624"/>
      <c r="BJ21" s="624"/>
      <c r="BK21" s="624"/>
      <c r="BL21" s="624"/>
      <c r="BM21" s="624"/>
      <c r="BN21" s="625"/>
      <c r="BO21" s="626">
        <v>0.3</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30175</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397957</v>
      </c>
      <c r="S23" s="624"/>
      <c r="T23" s="624"/>
      <c r="U23" s="624"/>
      <c r="V23" s="624"/>
      <c r="W23" s="624"/>
      <c r="X23" s="624"/>
      <c r="Y23" s="625"/>
      <c r="Z23" s="626">
        <v>3</v>
      </c>
      <c r="AA23" s="626"/>
      <c r="AB23" s="626"/>
      <c r="AC23" s="626"/>
      <c r="AD23" s="627">
        <v>5546</v>
      </c>
      <c r="AE23" s="627"/>
      <c r="AF23" s="627"/>
      <c r="AG23" s="627"/>
      <c r="AH23" s="627"/>
      <c r="AI23" s="627"/>
      <c r="AJ23" s="627"/>
      <c r="AK23" s="627"/>
      <c r="AL23" s="628">
        <v>0.1</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v>35585</v>
      </c>
      <c r="BH23" s="624"/>
      <c r="BI23" s="624"/>
      <c r="BJ23" s="624"/>
      <c r="BK23" s="624"/>
      <c r="BL23" s="624"/>
      <c r="BM23" s="624"/>
      <c r="BN23" s="625"/>
      <c r="BO23" s="626">
        <v>0.8</v>
      </c>
      <c r="BP23" s="626"/>
      <c r="BQ23" s="626"/>
      <c r="BR23" s="626"/>
      <c r="BS23" s="632" t="s">
        <v>108</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8" t="s">
        <v>263</v>
      </c>
      <c r="DM23" s="649"/>
      <c r="DN23" s="649"/>
      <c r="DO23" s="649"/>
      <c r="DP23" s="649"/>
      <c r="DQ23" s="649"/>
      <c r="DR23" s="649"/>
      <c r="DS23" s="649"/>
      <c r="DT23" s="649"/>
      <c r="DU23" s="649"/>
      <c r="DV23" s="650"/>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19879</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5327482</v>
      </c>
      <c r="CS24" s="613"/>
      <c r="CT24" s="613"/>
      <c r="CU24" s="613"/>
      <c r="CV24" s="613"/>
      <c r="CW24" s="613"/>
      <c r="CX24" s="613"/>
      <c r="CY24" s="614"/>
      <c r="CZ24" s="652">
        <v>42</v>
      </c>
      <c r="DA24" s="653"/>
      <c r="DB24" s="653"/>
      <c r="DC24" s="654"/>
      <c r="DD24" s="651">
        <v>3577970</v>
      </c>
      <c r="DE24" s="613"/>
      <c r="DF24" s="613"/>
      <c r="DG24" s="613"/>
      <c r="DH24" s="613"/>
      <c r="DI24" s="613"/>
      <c r="DJ24" s="613"/>
      <c r="DK24" s="614"/>
      <c r="DL24" s="651">
        <v>3515184</v>
      </c>
      <c r="DM24" s="613"/>
      <c r="DN24" s="613"/>
      <c r="DO24" s="613"/>
      <c r="DP24" s="613"/>
      <c r="DQ24" s="613"/>
      <c r="DR24" s="613"/>
      <c r="DS24" s="613"/>
      <c r="DT24" s="613"/>
      <c r="DU24" s="613"/>
      <c r="DV24" s="614"/>
      <c r="DW24" s="617">
        <v>42.5</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1427984</v>
      </c>
      <c r="S25" s="624"/>
      <c r="T25" s="624"/>
      <c r="U25" s="624"/>
      <c r="V25" s="624"/>
      <c r="W25" s="624"/>
      <c r="X25" s="624"/>
      <c r="Y25" s="625"/>
      <c r="Z25" s="626">
        <v>10.9</v>
      </c>
      <c r="AA25" s="626"/>
      <c r="AB25" s="626"/>
      <c r="AC25" s="626"/>
      <c r="AD25" s="627" t="s">
        <v>108</v>
      </c>
      <c r="AE25" s="627"/>
      <c r="AF25" s="627"/>
      <c r="AG25" s="627"/>
      <c r="AH25" s="627"/>
      <c r="AI25" s="627"/>
      <c r="AJ25" s="627"/>
      <c r="AK25" s="627"/>
      <c r="AL25" s="628" t="s">
        <v>108</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1920400</v>
      </c>
      <c r="CS25" s="643"/>
      <c r="CT25" s="643"/>
      <c r="CU25" s="643"/>
      <c r="CV25" s="643"/>
      <c r="CW25" s="643"/>
      <c r="CX25" s="643"/>
      <c r="CY25" s="644"/>
      <c r="CZ25" s="657">
        <v>15.1</v>
      </c>
      <c r="DA25" s="658"/>
      <c r="DB25" s="658"/>
      <c r="DC25" s="659"/>
      <c r="DD25" s="632">
        <v>1662847</v>
      </c>
      <c r="DE25" s="643"/>
      <c r="DF25" s="643"/>
      <c r="DG25" s="643"/>
      <c r="DH25" s="643"/>
      <c r="DI25" s="643"/>
      <c r="DJ25" s="643"/>
      <c r="DK25" s="644"/>
      <c r="DL25" s="632">
        <v>1600764</v>
      </c>
      <c r="DM25" s="643"/>
      <c r="DN25" s="643"/>
      <c r="DO25" s="643"/>
      <c r="DP25" s="643"/>
      <c r="DQ25" s="643"/>
      <c r="DR25" s="643"/>
      <c r="DS25" s="643"/>
      <c r="DT25" s="643"/>
      <c r="DU25" s="643"/>
      <c r="DV25" s="644"/>
      <c r="DW25" s="628">
        <v>19.3</v>
      </c>
      <c r="DX25" s="655"/>
      <c r="DY25" s="655"/>
      <c r="DZ25" s="655"/>
      <c r="EA25" s="655"/>
      <c r="EB25" s="655"/>
      <c r="EC25" s="656"/>
    </row>
    <row r="26" spans="2:133" ht="11.25" customHeight="1">
      <c r="B26" s="660" t="s">
        <v>271</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1196431</v>
      </c>
      <c r="CS26" s="624"/>
      <c r="CT26" s="624"/>
      <c r="CU26" s="624"/>
      <c r="CV26" s="624"/>
      <c r="CW26" s="624"/>
      <c r="CX26" s="624"/>
      <c r="CY26" s="625"/>
      <c r="CZ26" s="657">
        <v>9.4</v>
      </c>
      <c r="DA26" s="658"/>
      <c r="DB26" s="658"/>
      <c r="DC26" s="659"/>
      <c r="DD26" s="632">
        <v>963377</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5"/>
      <c r="DY26" s="655"/>
      <c r="DZ26" s="655"/>
      <c r="EA26" s="655"/>
      <c r="EB26" s="655"/>
      <c r="EC26" s="656"/>
    </row>
    <row r="27" spans="2:133" ht="11.25" customHeight="1">
      <c r="B27" s="620" t="s">
        <v>274</v>
      </c>
      <c r="C27" s="621"/>
      <c r="D27" s="621"/>
      <c r="E27" s="621"/>
      <c r="F27" s="621"/>
      <c r="G27" s="621"/>
      <c r="H27" s="621"/>
      <c r="I27" s="621"/>
      <c r="J27" s="621"/>
      <c r="K27" s="621"/>
      <c r="L27" s="621"/>
      <c r="M27" s="621"/>
      <c r="N27" s="621"/>
      <c r="O27" s="621"/>
      <c r="P27" s="621"/>
      <c r="Q27" s="622"/>
      <c r="R27" s="623">
        <v>875280</v>
      </c>
      <c r="S27" s="624"/>
      <c r="T27" s="624"/>
      <c r="U27" s="624"/>
      <c r="V27" s="624"/>
      <c r="W27" s="624"/>
      <c r="X27" s="624"/>
      <c r="Y27" s="625"/>
      <c r="Z27" s="626">
        <v>6.7</v>
      </c>
      <c r="AA27" s="626"/>
      <c r="AB27" s="626"/>
      <c r="AC27" s="626"/>
      <c r="AD27" s="627" t="s">
        <v>108</v>
      </c>
      <c r="AE27" s="627"/>
      <c r="AF27" s="627"/>
      <c r="AG27" s="627"/>
      <c r="AH27" s="627"/>
      <c r="AI27" s="627"/>
      <c r="AJ27" s="627"/>
      <c r="AK27" s="627"/>
      <c r="AL27" s="628" t="s">
        <v>108</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4335764</v>
      </c>
      <c r="BH27" s="624"/>
      <c r="BI27" s="624"/>
      <c r="BJ27" s="624"/>
      <c r="BK27" s="624"/>
      <c r="BL27" s="624"/>
      <c r="BM27" s="624"/>
      <c r="BN27" s="625"/>
      <c r="BO27" s="626">
        <v>100</v>
      </c>
      <c r="BP27" s="626"/>
      <c r="BQ27" s="626"/>
      <c r="BR27" s="626"/>
      <c r="BS27" s="632">
        <v>16851</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2061433</v>
      </c>
      <c r="CS27" s="643"/>
      <c r="CT27" s="643"/>
      <c r="CU27" s="643"/>
      <c r="CV27" s="643"/>
      <c r="CW27" s="643"/>
      <c r="CX27" s="643"/>
      <c r="CY27" s="644"/>
      <c r="CZ27" s="657">
        <v>16.3</v>
      </c>
      <c r="DA27" s="658"/>
      <c r="DB27" s="658"/>
      <c r="DC27" s="659"/>
      <c r="DD27" s="632">
        <v>648580</v>
      </c>
      <c r="DE27" s="643"/>
      <c r="DF27" s="643"/>
      <c r="DG27" s="643"/>
      <c r="DH27" s="643"/>
      <c r="DI27" s="643"/>
      <c r="DJ27" s="643"/>
      <c r="DK27" s="644"/>
      <c r="DL27" s="632">
        <v>647877</v>
      </c>
      <c r="DM27" s="643"/>
      <c r="DN27" s="643"/>
      <c r="DO27" s="643"/>
      <c r="DP27" s="643"/>
      <c r="DQ27" s="643"/>
      <c r="DR27" s="643"/>
      <c r="DS27" s="643"/>
      <c r="DT27" s="643"/>
      <c r="DU27" s="643"/>
      <c r="DV27" s="644"/>
      <c r="DW27" s="628">
        <v>7.8</v>
      </c>
      <c r="DX27" s="655"/>
      <c r="DY27" s="655"/>
      <c r="DZ27" s="655"/>
      <c r="EA27" s="655"/>
      <c r="EB27" s="655"/>
      <c r="EC27" s="656"/>
    </row>
    <row r="28" spans="2:133" ht="11.25" customHeight="1">
      <c r="B28" s="620" t="s">
        <v>277</v>
      </c>
      <c r="C28" s="621"/>
      <c r="D28" s="621"/>
      <c r="E28" s="621"/>
      <c r="F28" s="621"/>
      <c r="G28" s="621"/>
      <c r="H28" s="621"/>
      <c r="I28" s="621"/>
      <c r="J28" s="621"/>
      <c r="K28" s="621"/>
      <c r="L28" s="621"/>
      <c r="M28" s="621"/>
      <c r="N28" s="621"/>
      <c r="O28" s="621"/>
      <c r="P28" s="621"/>
      <c r="Q28" s="622"/>
      <c r="R28" s="623">
        <v>73054</v>
      </c>
      <c r="S28" s="624"/>
      <c r="T28" s="624"/>
      <c r="U28" s="624"/>
      <c r="V28" s="624"/>
      <c r="W28" s="624"/>
      <c r="X28" s="624"/>
      <c r="Y28" s="625"/>
      <c r="Z28" s="626">
        <v>0.6</v>
      </c>
      <c r="AA28" s="626"/>
      <c r="AB28" s="626"/>
      <c r="AC28" s="626"/>
      <c r="AD28" s="627">
        <v>6702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1345649</v>
      </c>
      <c r="CS28" s="624"/>
      <c r="CT28" s="624"/>
      <c r="CU28" s="624"/>
      <c r="CV28" s="624"/>
      <c r="CW28" s="624"/>
      <c r="CX28" s="624"/>
      <c r="CY28" s="625"/>
      <c r="CZ28" s="657">
        <v>10.6</v>
      </c>
      <c r="DA28" s="658"/>
      <c r="DB28" s="658"/>
      <c r="DC28" s="659"/>
      <c r="DD28" s="632">
        <v>1266543</v>
      </c>
      <c r="DE28" s="624"/>
      <c r="DF28" s="624"/>
      <c r="DG28" s="624"/>
      <c r="DH28" s="624"/>
      <c r="DI28" s="624"/>
      <c r="DJ28" s="624"/>
      <c r="DK28" s="625"/>
      <c r="DL28" s="632">
        <v>1266543</v>
      </c>
      <c r="DM28" s="624"/>
      <c r="DN28" s="624"/>
      <c r="DO28" s="624"/>
      <c r="DP28" s="624"/>
      <c r="DQ28" s="624"/>
      <c r="DR28" s="624"/>
      <c r="DS28" s="624"/>
      <c r="DT28" s="624"/>
      <c r="DU28" s="624"/>
      <c r="DV28" s="625"/>
      <c r="DW28" s="628">
        <v>15.3</v>
      </c>
      <c r="DX28" s="655"/>
      <c r="DY28" s="655"/>
      <c r="DZ28" s="655"/>
      <c r="EA28" s="655"/>
      <c r="EB28" s="655"/>
      <c r="EC28" s="656"/>
    </row>
    <row r="29" spans="2:133" ht="11.25" customHeight="1">
      <c r="B29" s="620" t="s">
        <v>279</v>
      </c>
      <c r="C29" s="621"/>
      <c r="D29" s="621"/>
      <c r="E29" s="621"/>
      <c r="F29" s="621"/>
      <c r="G29" s="621"/>
      <c r="H29" s="621"/>
      <c r="I29" s="621"/>
      <c r="J29" s="621"/>
      <c r="K29" s="621"/>
      <c r="L29" s="621"/>
      <c r="M29" s="621"/>
      <c r="N29" s="621"/>
      <c r="O29" s="621"/>
      <c r="P29" s="621"/>
      <c r="Q29" s="622"/>
      <c r="R29" s="623">
        <v>43775</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1345649</v>
      </c>
      <c r="CS29" s="643"/>
      <c r="CT29" s="643"/>
      <c r="CU29" s="643"/>
      <c r="CV29" s="643"/>
      <c r="CW29" s="643"/>
      <c r="CX29" s="643"/>
      <c r="CY29" s="644"/>
      <c r="CZ29" s="657">
        <v>10.6</v>
      </c>
      <c r="DA29" s="658"/>
      <c r="DB29" s="658"/>
      <c r="DC29" s="659"/>
      <c r="DD29" s="632">
        <v>1266543</v>
      </c>
      <c r="DE29" s="643"/>
      <c r="DF29" s="643"/>
      <c r="DG29" s="643"/>
      <c r="DH29" s="643"/>
      <c r="DI29" s="643"/>
      <c r="DJ29" s="643"/>
      <c r="DK29" s="644"/>
      <c r="DL29" s="632">
        <v>1266543</v>
      </c>
      <c r="DM29" s="643"/>
      <c r="DN29" s="643"/>
      <c r="DO29" s="643"/>
      <c r="DP29" s="643"/>
      <c r="DQ29" s="643"/>
      <c r="DR29" s="643"/>
      <c r="DS29" s="643"/>
      <c r="DT29" s="643"/>
      <c r="DU29" s="643"/>
      <c r="DV29" s="644"/>
      <c r="DW29" s="628">
        <v>15.3</v>
      </c>
      <c r="DX29" s="655"/>
      <c r="DY29" s="655"/>
      <c r="DZ29" s="655"/>
      <c r="EA29" s="655"/>
      <c r="EB29" s="655"/>
      <c r="EC29" s="656"/>
    </row>
    <row r="30" spans="2:133" ht="11.25" customHeight="1">
      <c r="B30" s="620" t="s">
        <v>284</v>
      </c>
      <c r="C30" s="621"/>
      <c r="D30" s="621"/>
      <c r="E30" s="621"/>
      <c r="F30" s="621"/>
      <c r="G30" s="621"/>
      <c r="H30" s="621"/>
      <c r="I30" s="621"/>
      <c r="J30" s="621"/>
      <c r="K30" s="621"/>
      <c r="L30" s="621"/>
      <c r="M30" s="621"/>
      <c r="N30" s="621"/>
      <c r="O30" s="621"/>
      <c r="P30" s="621"/>
      <c r="Q30" s="622"/>
      <c r="R30" s="623">
        <v>344312</v>
      </c>
      <c r="S30" s="624"/>
      <c r="T30" s="624"/>
      <c r="U30" s="624"/>
      <c r="V30" s="624"/>
      <c r="W30" s="624"/>
      <c r="X30" s="624"/>
      <c r="Y30" s="625"/>
      <c r="Z30" s="626">
        <v>2.6</v>
      </c>
      <c r="AA30" s="626"/>
      <c r="AB30" s="626"/>
      <c r="AC30" s="626"/>
      <c r="AD30" s="627" t="s">
        <v>108</v>
      </c>
      <c r="AE30" s="627"/>
      <c r="AF30" s="627"/>
      <c r="AG30" s="627"/>
      <c r="AH30" s="627"/>
      <c r="AI30" s="627"/>
      <c r="AJ30" s="627"/>
      <c r="AK30" s="627"/>
      <c r="AL30" s="628" t="s">
        <v>108</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98.5</v>
      </c>
      <c r="BH30" s="682"/>
      <c r="BI30" s="682"/>
      <c r="BJ30" s="682"/>
      <c r="BK30" s="682"/>
      <c r="BL30" s="682"/>
      <c r="BM30" s="618">
        <v>93.1</v>
      </c>
      <c r="BN30" s="682"/>
      <c r="BO30" s="682"/>
      <c r="BP30" s="682"/>
      <c r="BQ30" s="683"/>
      <c r="BR30" s="681">
        <v>98.4</v>
      </c>
      <c r="BS30" s="682"/>
      <c r="BT30" s="682"/>
      <c r="BU30" s="682"/>
      <c r="BV30" s="682"/>
      <c r="BW30" s="682"/>
      <c r="BX30" s="618">
        <v>92.8</v>
      </c>
      <c r="BY30" s="682"/>
      <c r="BZ30" s="682"/>
      <c r="CA30" s="682"/>
      <c r="CB30" s="683"/>
      <c r="CD30" s="686"/>
      <c r="CE30" s="687"/>
      <c r="CF30" s="637" t="s">
        <v>287</v>
      </c>
      <c r="CG30" s="638"/>
      <c r="CH30" s="638"/>
      <c r="CI30" s="638"/>
      <c r="CJ30" s="638"/>
      <c r="CK30" s="638"/>
      <c r="CL30" s="638"/>
      <c r="CM30" s="638"/>
      <c r="CN30" s="638"/>
      <c r="CO30" s="638"/>
      <c r="CP30" s="638"/>
      <c r="CQ30" s="639"/>
      <c r="CR30" s="623">
        <v>1137457</v>
      </c>
      <c r="CS30" s="624"/>
      <c r="CT30" s="624"/>
      <c r="CU30" s="624"/>
      <c r="CV30" s="624"/>
      <c r="CW30" s="624"/>
      <c r="CX30" s="624"/>
      <c r="CY30" s="625"/>
      <c r="CZ30" s="657">
        <v>9</v>
      </c>
      <c r="DA30" s="658"/>
      <c r="DB30" s="658"/>
      <c r="DC30" s="659"/>
      <c r="DD30" s="632">
        <v>1071867</v>
      </c>
      <c r="DE30" s="624"/>
      <c r="DF30" s="624"/>
      <c r="DG30" s="624"/>
      <c r="DH30" s="624"/>
      <c r="DI30" s="624"/>
      <c r="DJ30" s="624"/>
      <c r="DK30" s="625"/>
      <c r="DL30" s="632">
        <v>1071867</v>
      </c>
      <c r="DM30" s="624"/>
      <c r="DN30" s="624"/>
      <c r="DO30" s="624"/>
      <c r="DP30" s="624"/>
      <c r="DQ30" s="624"/>
      <c r="DR30" s="624"/>
      <c r="DS30" s="624"/>
      <c r="DT30" s="624"/>
      <c r="DU30" s="624"/>
      <c r="DV30" s="625"/>
      <c r="DW30" s="628">
        <v>12.9</v>
      </c>
      <c r="DX30" s="655"/>
      <c r="DY30" s="655"/>
      <c r="DZ30" s="655"/>
      <c r="EA30" s="655"/>
      <c r="EB30" s="655"/>
      <c r="EC30" s="656"/>
    </row>
    <row r="31" spans="2:133" ht="11.25" customHeight="1">
      <c r="B31" s="620" t="s">
        <v>288</v>
      </c>
      <c r="C31" s="621"/>
      <c r="D31" s="621"/>
      <c r="E31" s="621"/>
      <c r="F31" s="621"/>
      <c r="G31" s="621"/>
      <c r="H31" s="621"/>
      <c r="I31" s="621"/>
      <c r="J31" s="621"/>
      <c r="K31" s="621"/>
      <c r="L31" s="621"/>
      <c r="M31" s="621"/>
      <c r="N31" s="621"/>
      <c r="O31" s="621"/>
      <c r="P31" s="621"/>
      <c r="Q31" s="622"/>
      <c r="R31" s="623">
        <v>431397</v>
      </c>
      <c r="S31" s="624"/>
      <c r="T31" s="624"/>
      <c r="U31" s="624"/>
      <c r="V31" s="624"/>
      <c r="W31" s="624"/>
      <c r="X31" s="624"/>
      <c r="Y31" s="625"/>
      <c r="Z31" s="626">
        <v>3.3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98.8</v>
      </c>
      <c r="BH31" s="643"/>
      <c r="BI31" s="643"/>
      <c r="BJ31" s="643"/>
      <c r="BK31" s="643"/>
      <c r="BL31" s="643"/>
      <c r="BM31" s="629">
        <v>94.5</v>
      </c>
      <c r="BN31" s="679"/>
      <c r="BO31" s="679"/>
      <c r="BP31" s="679"/>
      <c r="BQ31" s="680"/>
      <c r="BR31" s="678">
        <v>98.8</v>
      </c>
      <c r="BS31" s="643"/>
      <c r="BT31" s="643"/>
      <c r="BU31" s="643"/>
      <c r="BV31" s="643"/>
      <c r="BW31" s="643"/>
      <c r="BX31" s="629">
        <v>94.1</v>
      </c>
      <c r="BY31" s="679"/>
      <c r="BZ31" s="679"/>
      <c r="CA31" s="679"/>
      <c r="CB31" s="680"/>
      <c r="CD31" s="686"/>
      <c r="CE31" s="687"/>
      <c r="CF31" s="637" t="s">
        <v>291</v>
      </c>
      <c r="CG31" s="638"/>
      <c r="CH31" s="638"/>
      <c r="CI31" s="638"/>
      <c r="CJ31" s="638"/>
      <c r="CK31" s="638"/>
      <c r="CL31" s="638"/>
      <c r="CM31" s="638"/>
      <c r="CN31" s="638"/>
      <c r="CO31" s="638"/>
      <c r="CP31" s="638"/>
      <c r="CQ31" s="639"/>
      <c r="CR31" s="623">
        <v>208192</v>
      </c>
      <c r="CS31" s="643"/>
      <c r="CT31" s="643"/>
      <c r="CU31" s="643"/>
      <c r="CV31" s="643"/>
      <c r="CW31" s="643"/>
      <c r="CX31" s="643"/>
      <c r="CY31" s="644"/>
      <c r="CZ31" s="657">
        <v>1.6</v>
      </c>
      <c r="DA31" s="658"/>
      <c r="DB31" s="658"/>
      <c r="DC31" s="659"/>
      <c r="DD31" s="632">
        <v>194676</v>
      </c>
      <c r="DE31" s="643"/>
      <c r="DF31" s="643"/>
      <c r="DG31" s="643"/>
      <c r="DH31" s="643"/>
      <c r="DI31" s="643"/>
      <c r="DJ31" s="643"/>
      <c r="DK31" s="644"/>
      <c r="DL31" s="632">
        <v>194676</v>
      </c>
      <c r="DM31" s="643"/>
      <c r="DN31" s="643"/>
      <c r="DO31" s="643"/>
      <c r="DP31" s="643"/>
      <c r="DQ31" s="643"/>
      <c r="DR31" s="643"/>
      <c r="DS31" s="643"/>
      <c r="DT31" s="643"/>
      <c r="DU31" s="643"/>
      <c r="DV31" s="644"/>
      <c r="DW31" s="628">
        <v>2.4</v>
      </c>
      <c r="DX31" s="655"/>
      <c r="DY31" s="655"/>
      <c r="DZ31" s="655"/>
      <c r="EA31" s="655"/>
      <c r="EB31" s="655"/>
      <c r="EC31" s="656"/>
    </row>
    <row r="32" spans="2:133" ht="11.25" customHeight="1">
      <c r="B32" s="620" t="s">
        <v>292</v>
      </c>
      <c r="C32" s="621"/>
      <c r="D32" s="621"/>
      <c r="E32" s="621"/>
      <c r="F32" s="621"/>
      <c r="G32" s="621"/>
      <c r="H32" s="621"/>
      <c r="I32" s="621"/>
      <c r="J32" s="621"/>
      <c r="K32" s="621"/>
      <c r="L32" s="621"/>
      <c r="M32" s="621"/>
      <c r="N32" s="621"/>
      <c r="O32" s="621"/>
      <c r="P32" s="621"/>
      <c r="Q32" s="622"/>
      <c r="R32" s="623">
        <v>120566</v>
      </c>
      <c r="S32" s="624"/>
      <c r="T32" s="624"/>
      <c r="U32" s="624"/>
      <c r="V32" s="624"/>
      <c r="W32" s="624"/>
      <c r="X32" s="624"/>
      <c r="Y32" s="625"/>
      <c r="Z32" s="626">
        <v>0.9</v>
      </c>
      <c r="AA32" s="626"/>
      <c r="AB32" s="626"/>
      <c r="AC32" s="626"/>
      <c r="AD32" s="627">
        <v>920</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98.1</v>
      </c>
      <c r="BH32" s="691"/>
      <c r="BI32" s="691"/>
      <c r="BJ32" s="691"/>
      <c r="BK32" s="691"/>
      <c r="BL32" s="691"/>
      <c r="BM32" s="692">
        <v>91.4</v>
      </c>
      <c r="BN32" s="691"/>
      <c r="BO32" s="691"/>
      <c r="BP32" s="691"/>
      <c r="BQ32" s="693"/>
      <c r="BR32" s="690">
        <v>97.9</v>
      </c>
      <c r="BS32" s="691"/>
      <c r="BT32" s="691"/>
      <c r="BU32" s="691"/>
      <c r="BV32" s="691"/>
      <c r="BW32" s="691"/>
      <c r="BX32" s="692">
        <v>91.1</v>
      </c>
      <c r="BY32" s="691"/>
      <c r="BZ32" s="691"/>
      <c r="CA32" s="691"/>
      <c r="CB32" s="693"/>
      <c r="CD32" s="688"/>
      <c r="CE32" s="689"/>
      <c r="CF32" s="637" t="s">
        <v>294</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c r="B33" s="620" t="s">
        <v>295</v>
      </c>
      <c r="C33" s="621"/>
      <c r="D33" s="621"/>
      <c r="E33" s="621"/>
      <c r="F33" s="621"/>
      <c r="G33" s="621"/>
      <c r="H33" s="621"/>
      <c r="I33" s="621"/>
      <c r="J33" s="621"/>
      <c r="K33" s="621"/>
      <c r="L33" s="621"/>
      <c r="M33" s="621"/>
      <c r="N33" s="621"/>
      <c r="O33" s="621"/>
      <c r="P33" s="621"/>
      <c r="Q33" s="622"/>
      <c r="R33" s="623">
        <v>1035800</v>
      </c>
      <c r="S33" s="624"/>
      <c r="T33" s="624"/>
      <c r="U33" s="624"/>
      <c r="V33" s="624"/>
      <c r="W33" s="624"/>
      <c r="X33" s="624"/>
      <c r="Y33" s="625"/>
      <c r="Z33" s="626">
        <v>7.9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6464521</v>
      </c>
      <c r="CS33" s="643"/>
      <c r="CT33" s="643"/>
      <c r="CU33" s="643"/>
      <c r="CV33" s="643"/>
      <c r="CW33" s="643"/>
      <c r="CX33" s="643"/>
      <c r="CY33" s="644"/>
      <c r="CZ33" s="657">
        <v>51</v>
      </c>
      <c r="DA33" s="658"/>
      <c r="DB33" s="658"/>
      <c r="DC33" s="659"/>
      <c r="DD33" s="632">
        <v>5658691</v>
      </c>
      <c r="DE33" s="643"/>
      <c r="DF33" s="643"/>
      <c r="DG33" s="643"/>
      <c r="DH33" s="643"/>
      <c r="DI33" s="643"/>
      <c r="DJ33" s="643"/>
      <c r="DK33" s="644"/>
      <c r="DL33" s="632">
        <v>3799723</v>
      </c>
      <c r="DM33" s="643"/>
      <c r="DN33" s="643"/>
      <c r="DO33" s="643"/>
      <c r="DP33" s="643"/>
      <c r="DQ33" s="643"/>
      <c r="DR33" s="643"/>
      <c r="DS33" s="643"/>
      <c r="DT33" s="643"/>
      <c r="DU33" s="643"/>
      <c r="DV33" s="644"/>
      <c r="DW33" s="628">
        <v>45.9</v>
      </c>
      <c r="DX33" s="655"/>
      <c r="DY33" s="655"/>
      <c r="DZ33" s="655"/>
      <c r="EA33" s="655"/>
      <c r="EB33" s="655"/>
      <c r="EC33" s="656"/>
    </row>
    <row r="34" spans="2:133" ht="11.25" customHeight="1">
      <c r="B34" s="620" t="s">
        <v>297</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2306931</v>
      </c>
      <c r="CS34" s="624"/>
      <c r="CT34" s="624"/>
      <c r="CU34" s="624"/>
      <c r="CV34" s="624"/>
      <c r="CW34" s="624"/>
      <c r="CX34" s="624"/>
      <c r="CY34" s="625"/>
      <c r="CZ34" s="657">
        <v>18.2</v>
      </c>
      <c r="DA34" s="658"/>
      <c r="DB34" s="658"/>
      <c r="DC34" s="659"/>
      <c r="DD34" s="632">
        <v>1930825</v>
      </c>
      <c r="DE34" s="624"/>
      <c r="DF34" s="624"/>
      <c r="DG34" s="624"/>
      <c r="DH34" s="624"/>
      <c r="DI34" s="624"/>
      <c r="DJ34" s="624"/>
      <c r="DK34" s="625"/>
      <c r="DL34" s="632">
        <v>1245580</v>
      </c>
      <c r="DM34" s="624"/>
      <c r="DN34" s="624"/>
      <c r="DO34" s="624"/>
      <c r="DP34" s="624"/>
      <c r="DQ34" s="624"/>
      <c r="DR34" s="624"/>
      <c r="DS34" s="624"/>
      <c r="DT34" s="624"/>
      <c r="DU34" s="624"/>
      <c r="DV34" s="625"/>
      <c r="DW34" s="628">
        <v>15</v>
      </c>
      <c r="DX34" s="655"/>
      <c r="DY34" s="655"/>
      <c r="DZ34" s="655"/>
      <c r="EA34" s="655"/>
      <c r="EB34" s="655"/>
      <c r="EC34" s="656"/>
    </row>
    <row r="35" spans="2:133" ht="11.25" customHeight="1">
      <c r="B35" s="620" t="s">
        <v>301</v>
      </c>
      <c r="C35" s="621"/>
      <c r="D35" s="621"/>
      <c r="E35" s="621"/>
      <c r="F35" s="621"/>
      <c r="G35" s="621"/>
      <c r="H35" s="621"/>
      <c r="I35" s="621"/>
      <c r="J35" s="621"/>
      <c r="K35" s="621"/>
      <c r="L35" s="621"/>
      <c r="M35" s="621"/>
      <c r="N35" s="621"/>
      <c r="O35" s="621"/>
      <c r="P35" s="621"/>
      <c r="Q35" s="622"/>
      <c r="R35" s="623">
        <v>725000</v>
      </c>
      <c r="S35" s="624"/>
      <c r="T35" s="624"/>
      <c r="U35" s="624"/>
      <c r="V35" s="624"/>
      <c r="W35" s="624"/>
      <c r="X35" s="624"/>
      <c r="Y35" s="625"/>
      <c r="Z35" s="626">
        <v>5.5</v>
      </c>
      <c r="AA35" s="626"/>
      <c r="AB35" s="626"/>
      <c r="AC35" s="626"/>
      <c r="AD35" s="627" t="s">
        <v>108</v>
      </c>
      <c r="AE35" s="627"/>
      <c r="AF35" s="627"/>
      <c r="AG35" s="627"/>
      <c r="AH35" s="627"/>
      <c r="AI35" s="627"/>
      <c r="AJ35" s="627"/>
      <c r="AK35" s="627"/>
      <c r="AL35" s="628" t="s">
        <v>108</v>
      </c>
      <c r="AM35" s="629"/>
      <c r="AN35" s="629"/>
      <c r="AO35" s="630"/>
      <c r="AP35" s="186"/>
      <c r="AQ35" s="634" t="s">
        <v>302</v>
      </c>
      <c r="AR35" s="635"/>
      <c r="AS35" s="635"/>
      <c r="AT35" s="635"/>
      <c r="AU35" s="635"/>
      <c r="AV35" s="635"/>
      <c r="AW35" s="635"/>
      <c r="AX35" s="635"/>
      <c r="AY35" s="636"/>
      <c r="AZ35" s="612">
        <v>1972955</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196884</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94692</v>
      </c>
      <c r="CS35" s="643"/>
      <c r="CT35" s="643"/>
      <c r="CU35" s="643"/>
      <c r="CV35" s="643"/>
      <c r="CW35" s="643"/>
      <c r="CX35" s="643"/>
      <c r="CY35" s="644"/>
      <c r="CZ35" s="657">
        <v>0.7</v>
      </c>
      <c r="DA35" s="658"/>
      <c r="DB35" s="658"/>
      <c r="DC35" s="659"/>
      <c r="DD35" s="632">
        <v>80072</v>
      </c>
      <c r="DE35" s="643"/>
      <c r="DF35" s="643"/>
      <c r="DG35" s="643"/>
      <c r="DH35" s="643"/>
      <c r="DI35" s="643"/>
      <c r="DJ35" s="643"/>
      <c r="DK35" s="644"/>
      <c r="DL35" s="632">
        <v>80072</v>
      </c>
      <c r="DM35" s="643"/>
      <c r="DN35" s="643"/>
      <c r="DO35" s="643"/>
      <c r="DP35" s="643"/>
      <c r="DQ35" s="643"/>
      <c r="DR35" s="643"/>
      <c r="DS35" s="643"/>
      <c r="DT35" s="643"/>
      <c r="DU35" s="643"/>
      <c r="DV35" s="644"/>
      <c r="DW35" s="628">
        <v>1</v>
      </c>
      <c r="DX35" s="655"/>
      <c r="DY35" s="655"/>
      <c r="DZ35" s="655"/>
      <c r="EA35" s="655"/>
      <c r="EB35" s="655"/>
      <c r="EC35" s="656"/>
    </row>
    <row r="36" spans="2:133" ht="11.25" customHeight="1">
      <c r="B36" s="666" t="s">
        <v>305</v>
      </c>
      <c r="C36" s="667"/>
      <c r="D36" s="667"/>
      <c r="E36" s="667"/>
      <c r="F36" s="667"/>
      <c r="G36" s="667"/>
      <c r="H36" s="667"/>
      <c r="I36" s="667"/>
      <c r="J36" s="667"/>
      <c r="K36" s="667"/>
      <c r="L36" s="667"/>
      <c r="M36" s="667"/>
      <c r="N36" s="667"/>
      <c r="O36" s="667"/>
      <c r="P36" s="667"/>
      <c r="Q36" s="668"/>
      <c r="R36" s="695">
        <v>13066931</v>
      </c>
      <c r="S36" s="696"/>
      <c r="T36" s="696"/>
      <c r="U36" s="696"/>
      <c r="V36" s="696"/>
      <c r="W36" s="696"/>
      <c r="X36" s="696"/>
      <c r="Y36" s="697"/>
      <c r="Z36" s="698">
        <v>100</v>
      </c>
      <c r="AA36" s="698"/>
      <c r="AB36" s="698"/>
      <c r="AC36" s="698"/>
      <c r="AD36" s="699">
        <v>7555171</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518843</v>
      </c>
      <c r="BA36" s="624"/>
      <c r="BB36" s="624"/>
      <c r="BC36" s="624"/>
      <c r="BD36" s="643"/>
      <c r="BE36" s="643"/>
      <c r="BF36" s="680"/>
      <c r="BG36" s="637" t="s">
        <v>307</v>
      </c>
      <c r="BH36" s="638"/>
      <c r="BI36" s="638"/>
      <c r="BJ36" s="638"/>
      <c r="BK36" s="638"/>
      <c r="BL36" s="638"/>
      <c r="BM36" s="638"/>
      <c r="BN36" s="638"/>
      <c r="BO36" s="638"/>
      <c r="BP36" s="638"/>
      <c r="BQ36" s="638"/>
      <c r="BR36" s="638"/>
      <c r="BS36" s="638"/>
      <c r="BT36" s="638"/>
      <c r="BU36" s="639"/>
      <c r="BV36" s="623">
        <v>121733</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2082020</v>
      </c>
      <c r="CS36" s="624"/>
      <c r="CT36" s="624"/>
      <c r="CU36" s="624"/>
      <c r="CV36" s="624"/>
      <c r="CW36" s="624"/>
      <c r="CX36" s="624"/>
      <c r="CY36" s="625"/>
      <c r="CZ36" s="657">
        <v>16.399999999999999</v>
      </c>
      <c r="DA36" s="658"/>
      <c r="DB36" s="658"/>
      <c r="DC36" s="659"/>
      <c r="DD36" s="632">
        <v>1942068</v>
      </c>
      <c r="DE36" s="624"/>
      <c r="DF36" s="624"/>
      <c r="DG36" s="624"/>
      <c r="DH36" s="624"/>
      <c r="DI36" s="624"/>
      <c r="DJ36" s="624"/>
      <c r="DK36" s="625"/>
      <c r="DL36" s="632">
        <v>1423912</v>
      </c>
      <c r="DM36" s="624"/>
      <c r="DN36" s="624"/>
      <c r="DO36" s="624"/>
      <c r="DP36" s="624"/>
      <c r="DQ36" s="624"/>
      <c r="DR36" s="624"/>
      <c r="DS36" s="624"/>
      <c r="DT36" s="624"/>
      <c r="DU36" s="624"/>
      <c r="DV36" s="625"/>
      <c r="DW36" s="628">
        <v>17.2</v>
      </c>
      <c r="DX36" s="655"/>
      <c r="DY36" s="655"/>
      <c r="DZ36" s="655"/>
      <c r="EA36" s="655"/>
      <c r="EB36" s="655"/>
      <c r="EC36" s="656"/>
    </row>
    <row r="37" spans="2:133" ht="11.25" customHeight="1">
      <c r="AQ37" s="702" t="s">
        <v>309</v>
      </c>
      <c r="AR37" s="703"/>
      <c r="AS37" s="703"/>
      <c r="AT37" s="703"/>
      <c r="AU37" s="703"/>
      <c r="AV37" s="703"/>
      <c r="AW37" s="703"/>
      <c r="AX37" s="703"/>
      <c r="AY37" s="704"/>
      <c r="AZ37" s="623">
        <v>255598</v>
      </c>
      <c r="BA37" s="624"/>
      <c r="BB37" s="624"/>
      <c r="BC37" s="624"/>
      <c r="BD37" s="643"/>
      <c r="BE37" s="643"/>
      <c r="BF37" s="680"/>
      <c r="BG37" s="637" t="s">
        <v>310</v>
      </c>
      <c r="BH37" s="638"/>
      <c r="BI37" s="638"/>
      <c r="BJ37" s="638"/>
      <c r="BK37" s="638"/>
      <c r="BL37" s="638"/>
      <c r="BM37" s="638"/>
      <c r="BN37" s="638"/>
      <c r="BO37" s="638"/>
      <c r="BP37" s="638"/>
      <c r="BQ37" s="638"/>
      <c r="BR37" s="638"/>
      <c r="BS37" s="638"/>
      <c r="BT37" s="638"/>
      <c r="BU37" s="639"/>
      <c r="BV37" s="623">
        <v>4491</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1086035</v>
      </c>
      <c r="CS37" s="643"/>
      <c r="CT37" s="643"/>
      <c r="CU37" s="643"/>
      <c r="CV37" s="643"/>
      <c r="CW37" s="643"/>
      <c r="CX37" s="643"/>
      <c r="CY37" s="644"/>
      <c r="CZ37" s="657">
        <v>8.6</v>
      </c>
      <c r="DA37" s="658"/>
      <c r="DB37" s="658"/>
      <c r="DC37" s="659"/>
      <c r="DD37" s="632">
        <v>1077086</v>
      </c>
      <c r="DE37" s="643"/>
      <c r="DF37" s="643"/>
      <c r="DG37" s="643"/>
      <c r="DH37" s="643"/>
      <c r="DI37" s="643"/>
      <c r="DJ37" s="643"/>
      <c r="DK37" s="644"/>
      <c r="DL37" s="632">
        <v>1019599</v>
      </c>
      <c r="DM37" s="643"/>
      <c r="DN37" s="643"/>
      <c r="DO37" s="643"/>
      <c r="DP37" s="643"/>
      <c r="DQ37" s="643"/>
      <c r="DR37" s="643"/>
      <c r="DS37" s="643"/>
      <c r="DT37" s="643"/>
      <c r="DU37" s="643"/>
      <c r="DV37" s="644"/>
      <c r="DW37" s="628">
        <v>12.3</v>
      </c>
      <c r="DX37" s="655"/>
      <c r="DY37" s="655"/>
      <c r="DZ37" s="655"/>
      <c r="EA37" s="655"/>
      <c r="EB37" s="655"/>
      <c r="EC37" s="656"/>
    </row>
    <row r="38" spans="2:133" ht="11.25" customHeight="1">
      <c r="AQ38" s="702" t="s">
        <v>312</v>
      </c>
      <c r="AR38" s="703"/>
      <c r="AS38" s="703"/>
      <c r="AT38" s="703"/>
      <c r="AU38" s="703"/>
      <c r="AV38" s="703"/>
      <c r="AW38" s="703"/>
      <c r="AX38" s="703"/>
      <c r="AY38" s="704"/>
      <c r="AZ38" s="623">
        <v>220181</v>
      </c>
      <c r="BA38" s="624"/>
      <c r="BB38" s="624"/>
      <c r="BC38" s="624"/>
      <c r="BD38" s="643"/>
      <c r="BE38" s="643"/>
      <c r="BF38" s="680"/>
      <c r="BG38" s="637" t="s">
        <v>313</v>
      </c>
      <c r="BH38" s="638"/>
      <c r="BI38" s="638"/>
      <c r="BJ38" s="638"/>
      <c r="BK38" s="638"/>
      <c r="BL38" s="638"/>
      <c r="BM38" s="638"/>
      <c r="BN38" s="638"/>
      <c r="BO38" s="638"/>
      <c r="BP38" s="638"/>
      <c r="BQ38" s="638"/>
      <c r="BR38" s="638"/>
      <c r="BS38" s="638"/>
      <c r="BT38" s="638"/>
      <c r="BU38" s="639"/>
      <c r="BV38" s="623">
        <v>7508</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1497176</v>
      </c>
      <c r="CS38" s="624"/>
      <c r="CT38" s="624"/>
      <c r="CU38" s="624"/>
      <c r="CV38" s="624"/>
      <c r="CW38" s="624"/>
      <c r="CX38" s="624"/>
      <c r="CY38" s="625"/>
      <c r="CZ38" s="657">
        <v>11.8</v>
      </c>
      <c r="DA38" s="658"/>
      <c r="DB38" s="658"/>
      <c r="DC38" s="659"/>
      <c r="DD38" s="632">
        <v>1298267</v>
      </c>
      <c r="DE38" s="624"/>
      <c r="DF38" s="624"/>
      <c r="DG38" s="624"/>
      <c r="DH38" s="624"/>
      <c r="DI38" s="624"/>
      <c r="DJ38" s="624"/>
      <c r="DK38" s="625"/>
      <c r="DL38" s="632">
        <v>1050159</v>
      </c>
      <c r="DM38" s="624"/>
      <c r="DN38" s="624"/>
      <c r="DO38" s="624"/>
      <c r="DP38" s="624"/>
      <c r="DQ38" s="624"/>
      <c r="DR38" s="624"/>
      <c r="DS38" s="624"/>
      <c r="DT38" s="624"/>
      <c r="DU38" s="624"/>
      <c r="DV38" s="625"/>
      <c r="DW38" s="628">
        <v>12.7</v>
      </c>
      <c r="DX38" s="655"/>
      <c r="DY38" s="655"/>
      <c r="DZ38" s="655"/>
      <c r="EA38" s="655"/>
      <c r="EB38" s="655"/>
      <c r="EC38" s="656"/>
    </row>
    <row r="39" spans="2:133" ht="11.25" customHeight="1">
      <c r="AQ39" s="702" t="s">
        <v>315</v>
      </c>
      <c r="AR39" s="703"/>
      <c r="AS39" s="703"/>
      <c r="AT39" s="703"/>
      <c r="AU39" s="703"/>
      <c r="AV39" s="703"/>
      <c r="AW39" s="703"/>
      <c r="AX39" s="703"/>
      <c r="AY39" s="704"/>
      <c r="AZ39" s="623">
        <v>4179</v>
      </c>
      <c r="BA39" s="624"/>
      <c r="BB39" s="624"/>
      <c r="BC39" s="624"/>
      <c r="BD39" s="643"/>
      <c r="BE39" s="643"/>
      <c r="BF39" s="680"/>
      <c r="BG39" s="708" t="s">
        <v>316</v>
      </c>
      <c r="BH39" s="709"/>
      <c r="BI39" s="709"/>
      <c r="BJ39" s="709"/>
      <c r="BK39" s="709"/>
      <c r="BL39" s="187"/>
      <c r="BM39" s="638" t="s">
        <v>317</v>
      </c>
      <c r="BN39" s="638"/>
      <c r="BO39" s="638"/>
      <c r="BP39" s="638"/>
      <c r="BQ39" s="638"/>
      <c r="BR39" s="638"/>
      <c r="BS39" s="638"/>
      <c r="BT39" s="638"/>
      <c r="BU39" s="639"/>
      <c r="BV39" s="623">
        <v>105</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451742</v>
      </c>
      <c r="CS39" s="643"/>
      <c r="CT39" s="643"/>
      <c r="CU39" s="643"/>
      <c r="CV39" s="643"/>
      <c r="CW39" s="643"/>
      <c r="CX39" s="643"/>
      <c r="CY39" s="644"/>
      <c r="CZ39" s="657">
        <v>3.6</v>
      </c>
      <c r="DA39" s="658"/>
      <c r="DB39" s="658"/>
      <c r="DC39" s="659"/>
      <c r="DD39" s="632">
        <v>407459</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286738</v>
      </c>
      <c r="BA40" s="624"/>
      <c r="BB40" s="624"/>
      <c r="BC40" s="624"/>
      <c r="BD40" s="643"/>
      <c r="BE40" s="643"/>
      <c r="BF40" s="680"/>
      <c r="BG40" s="708"/>
      <c r="BH40" s="709"/>
      <c r="BI40" s="709"/>
      <c r="BJ40" s="709"/>
      <c r="BK40" s="709"/>
      <c r="BL40" s="187"/>
      <c r="BM40" s="638" t="s">
        <v>320</v>
      </c>
      <c r="BN40" s="638"/>
      <c r="BO40" s="638"/>
      <c r="BP40" s="638"/>
      <c r="BQ40" s="638"/>
      <c r="BR40" s="638"/>
      <c r="BS40" s="638"/>
      <c r="BT40" s="638"/>
      <c r="BU40" s="639"/>
      <c r="BV40" s="623">
        <v>99</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31960</v>
      </c>
      <c r="CS40" s="624"/>
      <c r="CT40" s="624"/>
      <c r="CU40" s="624"/>
      <c r="CV40" s="624"/>
      <c r="CW40" s="624"/>
      <c r="CX40" s="624"/>
      <c r="CY40" s="625"/>
      <c r="CZ40" s="657">
        <v>0.3</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322</v>
      </c>
      <c r="AR41" s="646"/>
      <c r="AS41" s="646"/>
      <c r="AT41" s="646"/>
      <c r="AU41" s="646"/>
      <c r="AV41" s="646"/>
      <c r="AW41" s="646"/>
      <c r="AX41" s="646"/>
      <c r="AY41" s="647"/>
      <c r="AZ41" s="695">
        <v>687416</v>
      </c>
      <c r="BA41" s="696"/>
      <c r="BB41" s="696"/>
      <c r="BC41" s="696"/>
      <c r="BD41" s="691"/>
      <c r="BE41" s="691"/>
      <c r="BF41" s="693"/>
      <c r="BG41" s="710"/>
      <c r="BH41" s="711"/>
      <c r="BI41" s="711"/>
      <c r="BJ41" s="711"/>
      <c r="BK41" s="711"/>
      <c r="BL41" s="189"/>
      <c r="BM41" s="646" t="s">
        <v>323</v>
      </c>
      <c r="BN41" s="646"/>
      <c r="BO41" s="646"/>
      <c r="BP41" s="646"/>
      <c r="BQ41" s="646"/>
      <c r="BR41" s="646"/>
      <c r="BS41" s="646"/>
      <c r="BT41" s="646"/>
      <c r="BU41" s="647"/>
      <c r="BV41" s="695">
        <v>287</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43"/>
      <c r="CT41" s="643"/>
      <c r="CU41" s="643"/>
      <c r="CV41" s="643"/>
      <c r="CW41" s="643"/>
      <c r="CX41" s="643"/>
      <c r="CY41" s="644"/>
      <c r="CZ41" s="657" t="s">
        <v>210</v>
      </c>
      <c r="DA41" s="658"/>
      <c r="DB41" s="658"/>
      <c r="DC41" s="659"/>
      <c r="DD41" s="632" t="s">
        <v>210</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886056</v>
      </c>
      <c r="CS42" s="624"/>
      <c r="CT42" s="624"/>
      <c r="CU42" s="624"/>
      <c r="CV42" s="624"/>
      <c r="CW42" s="624"/>
      <c r="CX42" s="624"/>
      <c r="CY42" s="625"/>
      <c r="CZ42" s="657">
        <v>7</v>
      </c>
      <c r="DA42" s="706"/>
      <c r="DB42" s="706"/>
      <c r="DC42" s="707"/>
      <c r="DD42" s="632">
        <v>252837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15262</v>
      </c>
      <c r="CS43" s="643"/>
      <c r="CT43" s="643"/>
      <c r="CU43" s="643"/>
      <c r="CV43" s="643"/>
      <c r="CW43" s="643"/>
      <c r="CX43" s="643"/>
      <c r="CY43" s="644"/>
      <c r="CZ43" s="657">
        <v>0.1</v>
      </c>
      <c r="DA43" s="658"/>
      <c r="DB43" s="658"/>
      <c r="DC43" s="659"/>
      <c r="DD43" s="632">
        <v>15262</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885460</v>
      </c>
      <c r="CS44" s="624"/>
      <c r="CT44" s="624"/>
      <c r="CU44" s="624"/>
      <c r="CV44" s="624"/>
      <c r="CW44" s="624"/>
      <c r="CX44" s="624"/>
      <c r="CY44" s="625"/>
      <c r="CZ44" s="657">
        <v>7</v>
      </c>
      <c r="DA44" s="706"/>
      <c r="DB44" s="706"/>
      <c r="DC44" s="707"/>
      <c r="DD44" s="632">
        <v>252241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315920</v>
      </c>
      <c r="CS45" s="643"/>
      <c r="CT45" s="643"/>
      <c r="CU45" s="643"/>
      <c r="CV45" s="643"/>
      <c r="CW45" s="643"/>
      <c r="CX45" s="643"/>
      <c r="CY45" s="644"/>
      <c r="CZ45" s="657">
        <v>2.5</v>
      </c>
      <c r="DA45" s="658"/>
      <c r="DB45" s="658"/>
      <c r="DC45" s="659"/>
      <c r="DD45" s="632">
        <v>40709</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461240</v>
      </c>
      <c r="CS46" s="624"/>
      <c r="CT46" s="624"/>
      <c r="CU46" s="624"/>
      <c r="CV46" s="624"/>
      <c r="CW46" s="624"/>
      <c r="CX46" s="624"/>
      <c r="CY46" s="625"/>
      <c r="CZ46" s="657">
        <v>3.6</v>
      </c>
      <c r="DA46" s="706"/>
      <c r="DB46" s="706"/>
      <c r="DC46" s="707"/>
      <c r="DD46" s="632">
        <v>204317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596</v>
      </c>
      <c r="CS47" s="643"/>
      <c r="CT47" s="643"/>
      <c r="CU47" s="643"/>
      <c r="CV47" s="643"/>
      <c r="CW47" s="643"/>
      <c r="CX47" s="643"/>
      <c r="CY47" s="644"/>
      <c r="CZ47" s="657">
        <v>0</v>
      </c>
      <c r="DA47" s="658"/>
      <c r="DB47" s="658"/>
      <c r="DC47" s="659"/>
      <c r="DD47" s="632">
        <v>596</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12678059</v>
      </c>
      <c r="CS49" s="691"/>
      <c r="CT49" s="691"/>
      <c r="CU49" s="691"/>
      <c r="CV49" s="691"/>
      <c r="CW49" s="691"/>
      <c r="CX49" s="691"/>
      <c r="CY49" s="718"/>
      <c r="CZ49" s="719">
        <v>100</v>
      </c>
      <c r="DA49" s="720"/>
      <c r="DB49" s="720"/>
      <c r="DC49" s="721"/>
      <c r="DD49" s="722">
        <v>9489498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13067</v>
      </c>
      <c r="R7" s="753"/>
      <c r="S7" s="753"/>
      <c r="T7" s="753"/>
      <c r="U7" s="753"/>
      <c r="V7" s="753">
        <v>12678</v>
      </c>
      <c r="W7" s="753"/>
      <c r="X7" s="753"/>
      <c r="Y7" s="753"/>
      <c r="Z7" s="753"/>
      <c r="AA7" s="753">
        <v>389</v>
      </c>
      <c r="AB7" s="753"/>
      <c r="AC7" s="753"/>
      <c r="AD7" s="753"/>
      <c r="AE7" s="754"/>
      <c r="AF7" s="755">
        <v>317</v>
      </c>
      <c r="AG7" s="756"/>
      <c r="AH7" s="756"/>
      <c r="AI7" s="756"/>
      <c r="AJ7" s="757"/>
      <c r="AK7" s="792">
        <v>344</v>
      </c>
      <c r="AL7" s="793"/>
      <c r="AM7" s="793"/>
      <c r="AN7" s="793"/>
      <c r="AO7" s="793"/>
      <c r="AP7" s="793">
        <v>16740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1</v>
      </c>
      <c r="CI7" s="790"/>
      <c r="CJ7" s="790"/>
      <c r="CK7" s="790"/>
      <c r="CL7" s="791"/>
      <c r="CM7" s="789">
        <v>13</v>
      </c>
      <c r="CN7" s="790"/>
      <c r="CO7" s="790"/>
      <c r="CP7" s="790"/>
      <c r="CQ7" s="791"/>
      <c r="CR7" s="789">
        <v>5</v>
      </c>
      <c r="CS7" s="790"/>
      <c r="CT7" s="790"/>
      <c r="CU7" s="790"/>
      <c r="CV7" s="791"/>
      <c r="CW7" s="789" t="s">
        <v>485</v>
      </c>
      <c r="CX7" s="790"/>
      <c r="CY7" s="790"/>
      <c r="CZ7" s="790"/>
      <c r="DA7" s="791"/>
      <c r="DB7" s="789">
        <v>447</v>
      </c>
      <c r="DC7" s="790"/>
      <c r="DD7" s="790"/>
      <c r="DE7" s="790"/>
      <c r="DF7" s="791"/>
      <c r="DG7" s="789" t="s">
        <v>485</v>
      </c>
      <c r="DH7" s="790"/>
      <c r="DI7" s="790"/>
      <c r="DJ7" s="790"/>
      <c r="DK7" s="791"/>
      <c r="DL7" s="789" t="s">
        <v>485</v>
      </c>
      <c r="DM7" s="790"/>
      <c r="DN7" s="790"/>
      <c r="DO7" s="790"/>
      <c r="DP7" s="791"/>
      <c r="DQ7" s="789" t="s">
        <v>485</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0</v>
      </c>
      <c r="CI8" s="800"/>
      <c r="CJ8" s="800"/>
      <c r="CK8" s="800"/>
      <c r="CL8" s="801"/>
      <c r="CM8" s="799">
        <v>108</v>
      </c>
      <c r="CN8" s="800"/>
      <c r="CO8" s="800"/>
      <c r="CP8" s="800"/>
      <c r="CQ8" s="801"/>
      <c r="CR8" s="799">
        <v>100</v>
      </c>
      <c r="CS8" s="800"/>
      <c r="CT8" s="800"/>
      <c r="CU8" s="800"/>
      <c r="CV8" s="801"/>
      <c r="CW8" s="799" t="s">
        <v>485</v>
      </c>
      <c r="CX8" s="800"/>
      <c r="CY8" s="800"/>
      <c r="CZ8" s="800"/>
      <c r="DA8" s="801"/>
      <c r="DB8" s="799" t="s">
        <v>485</v>
      </c>
      <c r="DC8" s="800"/>
      <c r="DD8" s="800"/>
      <c r="DE8" s="800"/>
      <c r="DF8" s="801"/>
      <c r="DG8" s="799" t="s">
        <v>485</v>
      </c>
      <c r="DH8" s="800"/>
      <c r="DI8" s="800"/>
      <c r="DJ8" s="800"/>
      <c r="DK8" s="801"/>
      <c r="DL8" s="799" t="s">
        <v>485</v>
      </c>
      <c r="DM8" s="800"/>
      <c r="DN8" s="800"/>
      <c r="DO8" s="800"/>
      <c r="DP8" s="801"/>
      <c r="DQ8" s="799" t="s">
        <v>485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360</v>
      </c>
      <c r="B23" s="808" t="s">
        <v>361</v>
      </c>
      <c r="C23" s="809"/>
      <c r="D23" s="809"/>
      <c r="E23" s="809"/>
      <c r="F23" s="809"/>
      <c r="G23" s="809"/>
      <c r="H23" s="809"/>
      <c r="I23" s="809"/>
      <c r="J23" s="809"/>
      <c r="K23" s="809"/>
      <c r="L23" s="809"/>
      <c r="M23" s="809"/>
      <c r="N23" s="809"/>
      <c r="O23" s="809"/>
      <c r="P23" s="810"/>
      <c r="Q23" s="811">
        <v>13067</v>
      </c>
      <c r="R23" s="812"/>
      <c r="S23" s="812"/>
      <c r="T23" s="812"/>
      <c r="U23" s="812"/>
      <c r="V23" s="812">
        <v>12678</v>
      </c>
      <c r="W23" s="812"/>
      <c r="X23" s="812"/>
      <c r="Y23" s="812"/>
      <c r="Z23" s="812"/>
      <c r="AA23" s="812">
        <v>389</v>
      </c>
      <c r="AB23" s="812"/>
      <c r="AC23" s="812"/>
      <c r="AD23" s="812"/>
      <c r="AE23" s="813"/>
      <c r="AF23" s="814">
        <v>317</v>
      </c>
      <c r="AG23" s="812"/>
      <c r="AH23" s="812"/>
      <c r="AI23" s="812"/>
      <c r="AJ23" s="815"/>
      <c r="AK23" s="816"/>
      <c r="AL23" s="817"/>
      <c r="AM23" s="817"/>
      <c r="AN23" s="817"/>
      <c r="AO23" s="817"/>
      <c r="AP23" s="812">
        <v>16740</v>
      </c>
      <c r="AQ23" s="812"/>
      <c r="AR23" s="812"/>
      <c r="AS23" s="812"/>
      <c r="AT23" s="812"/>
      <c r="AU23" s="818"/>
      <c r="AV23" s="818"/>
      <c r="AW23" s="818"/>
      <c r="AX23" s="818"/>
      <c r="AY23" s="819"/>
      <c r="AZ23" s="827" t="s">
        <v>362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373</v>
      </c>
      <c r="C28" s="750"/>
      <c r="D28" s="750"/>
      <c r="E28" s="750"/>
      <c r="F28" s="750"/>
      <c r="G28" s="750"/>
      <c r="H28" s="750"/>
      <c r="I28" s="750"/>
      <c r="J28" s="750"/>
      <c r="K28" s="750"/>
      <c r="L28" s="750"/>
      <c r="M28" s="750"/>
      <c r="N28" s="750"/>
      <c r="O28" s="750"/>
      <c r="P28" s="751"/>
      <c r="Q28" s="840">
        <v>4010</v>
      </c>
      <c r="R28" s="841"/>
      <c r="S28" s="841"/>
      <c r="T28" s="841"/>
      <c r="U28" s="841"/>
      <c r="V28" s="841">
        <v>3813</v>
      </c>
      <c r="W28" s="841"/>
      <c r="X28" s="841"/>
      <c r="Y28" s="841"/>
      <c r="Z28" s="841"/>
      <c r="AA28" s="841">
        <v>197</v>
      </c>
      <c r="AB28" s="841"/>
      <c r="AC28" s="841"/>
      <c r="AD28" s="841"/>
      <c r="AE28" s="842"/>
      <c r="AF28" s="843">
        <v>197</v>
      </c>
      <c r="AG28" s="841"/>
      <c r="AH28" s="841"/>
      <c r="AI28" s="841"/>
      <c r="AJ28" s="844"/>
      <c r="AK28" s="845">
        <v>287</v>
      </c>
      <c r="AL28" s="836"/>
      <c r="AM28" s="836"/>
      <c r="AN28" s="836"/>
      <c r="AO28" s="836"/>
      <c r="AP28" s="836">
        <v>14</v>
      </c>
      <c r="AQ28" s="836"/>
      <c r="AR28" s="836"/>
      <c r="AS28" s="836"/>
      <c r="AT28" s="836"/>
      <c r="AU28" s="836" t="s">
        <v>485</v>
      </c>
      <c r="AV28" s="836"/>
      <c r="AW28" s="836"/>
      <c r="AX28" s="836"/>
      <c r="AY28" s="836"/>
      <c r="AZ28" s="837" t="s">
        <v>485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269</v>
      </c>
      <c r="R29" s="777"/>
      <c r="S29" s="777"/>
      <c r="T29" s="777"/>
      <c r="U29" s="777"/>
      <c r="V29" s="777">
        <v>269</v>
      </c>
      <c r="W29" s="777"/>
      <c r="X29" s="777"/>
      <c r="Y29" s="777"/>
      <c r="Z29" s="777"/>
      <c r="AA29" s="777">
        <v>0</v>
      </c>
      <c r="AB29" s="777"/>
      <c r="AC29" s="777"/>
      <c r="AD29" s="777"/>
      <c r="AE29" s="778"/>
      <c r="AF29" s="779">
        <v>0</v>
      </c>
      <c r="AG29" s="780"/>
      <c r="AH29" s="780"/>
      <c r="AI29" s="780"/>
      <c r="AJ29" s="781"/>
      <c r="AK29" s="848">
        <v>78</v>
      </c>
      <c r="AL29" s="849"/>
      <c r="AM29" s="849"/>
      <c r="AN29" s="849"/>
      <c r="AO29" s="849"/>
      <c r="AP29" s="849" t="s">
        <v>485</v>
      </c>
      <c r="AQ29" s="849"/>
      <c r="AR29" s="849"/>
      <c r="AS29" s="849"/>
      <c r="AT29" s="849"/>
      <c r="AU29" s="849" t="s">
        <v>485</v>
      </c>
      <c r="AV29" s="849"/>
      <c r="AW29" s="849"/>
      <c r="AX29" s="849"/>
      <c r="AY29" s="849"/>
      <c r="AZ29" s="850" t="s">
        <v>485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2343</v>
      </c>
      <c r="R30" s="777"/>
      <c r="S30" s="777"/>
      <c r="T30" s="777"/>
      <c r="U30" s="777"/>
      <c r="V30" s="777">
        <v>2245</v>
      </c>
      <c r="W30" s="777"/>
      <c r="X30" s="777"/>
      <c r="Y30" s="777"/>
      <c r="Z30" s="777"/>
      <c r="AA30" s="777">
        <v>98</v>
      </c>
      <c r="AB30" s="777"/>
      <c r="AC30" s="777"/>
      <c r="AD30" s="777"/>
      <c r="AE30" s="778"/>
      <c r="AF30" s="779">
        <v>98</v>
      </c>
      <c r="AG30" s="780"/>
      <c r="AH30" s="780"/>
      <c r="AI30" s="780"/>
      <c r="AJ30" s="781"/>
      <c r="AK30" s="848">
        <v>344</v>
      </c>
      <c r="AL30" s="849"/>
      <c r="AM30" s="849"/>
      <c r="AN30" s="849"/>
      <c r="AO30" s="849"/>
      <c r="AP30" s="849" t="s">
        <v>485</v>
      </c>
      <c r="AQ30" s="849"/>
      <c r="AR30" s="849"/>
      <c r="AS30" s="849"/>
      <c r="AT30" s="849"/>
      <c r="AU30" s="849" t="s">
        <v>485</v>
      </c>
      <c r="AV30" s="849"/>
      <c r="AW30" s="849"/>
      <c r="AX30" s="849"/>
      <c r="AY30" s="849"/>
      <c r="AZ30" s="850" t="s">
        <v>485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376</v>
      </c>
      <c r="C31" s="774"/>
      <c r="D31" s="774"/>
      <c r="E31" s="774"/>
      <c r="F31" s="774"/>
      <c r="G31" s="774"/>
      <c r="H31" s="774"/>
      <c r="I31" s="774"/>
      <c r="J31" s="774"/>
      <c r="K31" s="774"/>
      <c r="L31" s="774"/>
      <c r="M31" s="774"/>
      <c r="N31" s="774"/>
      <c r="O31" s="774"/>
      <c r="P31" s="775"/>
      <c r="Q31" s="776">
        <v>13</v>
      </c>
      <c r="R31" s="777"/>
      <c r="S31" s="777"/>
      <c r="T31" s="777"/>
      <c r="U31" s="777"/>
      <c r="V31" s="777">
        <v>13</v>
      </c>
      <c r="W31" s="777"/>
      <c r="X31" s="777"/>
      <c r="Y31" s="777"/>
      <c r="Z31" s="777"/>
      <c r="AA31" s="777">
        <v>0</v>
      </c>
      <c r="AB31" s="777"/>
      <c r="AC31" s="777"/>
      <c r="AD31" s="777"/>
      <c r="AE31" s="778"/>
      <c r="AF31" s="779" t="s">
        <v>108</v>
      </c>
      <c r="AG31" s="780"/>
      <c r="AH31" s="780"/>
      <c r="AI31" s="780"/>
      <c r="AJ31" s="781"/>
      <c r="AK31" s="848">
        <v>6</v>
      </c>
      <c r="AL31" s="849"/>
      <c r="AM31" s="849"/>
      <c r="AN31" s="849"/>
      <c r="AO31" s="849"/>
      <c r="AP31" s="849" t="s">
        <v>485</v>
      </c>
      <c r="AQ31" s="849"/>
      <c r="AR31" s="849"/>
      <c r="AS31" s="849"/>
      <c r="AT31" s="849"/>
      <c r="AU31" s="849" t="s">
        <v>485</v>
      </c>
      <c r="AV31" s="849"/>
      <c r="AW31" s="849"/>
      <c r="AX31" s="849"/>
      <c r="AY31" s="849"/>
      <c r="AZ31" s="850" t="s">
        <v>485</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377</v>
      </c>
      <c r="C32" s="774"/>
      <c r="D32" s="774"/>
      <c r="E32" s="774"/>
      <c r="F32" s="774"/>
      <c r="G32" s="774"/>
      <c r="H32" s="774"/>
      <c r="I32" s="774"/>
      <c r="J32" s="774"/>
      <c r="K32" s="774"/>
      <c r="L32" s="774"/>
      <c r="M32" s="774"/>
      <c r="N32" s="774"/>
      <c r="O32" s="774"/>
      <c r="P32" s="775"/>
      <c r="Q32" s="776">
        <v>857</v>
      </c>
      <c r="R32" s="777"/>
      <c r="S32" s="777"/>
      <c r="T32" s="777"/>
      <c r="U32" s="777"/>
      <c r="V32" s="777">
        <v>852</v>
      </c>
      <c r="W32" s="777"/>
      <c r="X32" s="777"/>
      <c r="Y32" s="777"/>
      <c r="Z32" s="777"/>
      <c r="AA32" s="777">
        <v>5</v>
      </c>
      <c r="AB32" s="777"/>
      <c r="AC32" s="777"/>
      <c r="AD32" s="777"/>
      <c r="AE32" s="778"/>
      <c r="AF32" s="779">
        <v>373</v>
      </c>
      <c r="AG32" s="780"/>
      <c r="AH32" s="780"/>
      <c r="AI32" s="780"/>
      <c r="AJ32" s="781"/>
      <c r="AK32" s="848">
        <v>256</v>
      </c>
      <c r="AL32" s="849"/>
      <c r="AM32" s="849"/>
      <c r="AN32" s="849"/>
      <c r="AO32" s="849"/>
      <c r="AP32" s="849">
        <v>2472</v>
      </c>
      <c r="AQ32" s="849"/>
      <c r="AR32" s="849"/>
      <c r="AS32" s="849"/>
      <c r="AT32" s="849"/>
      <c r="AU32" s="849">
        <v>784</v>
      </c>
      <c r="AV32" s="849"/>
      <c r="AW32" s="849"/>
      <c r="AX32" s="849"/>
      <c r="AY32" s="849"/>
      <c r="AZ32" s="850" t="s">
        <v>485</v>
      </c>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379</v>
      </c>
      <c r="C33" s="774"/>
      <c r="D33" s="774"/>
      <c r="E33" s="774"/>
      <c r="F33" s="774"/>
      <c r="G33" s="774"/>
      <c r="H33" s="774"/>
      <c r="I33" s="774"/>
      <c r="J33" s="774"/>
      <c r="K33" s="774"/>
      <c r="L33" s="774"/>
      <c r="M33" s="774"/>
      <c r="N33" s="774"/>
      <c r="O33" s="774"/>
      <c r="P33" s="775"/>
      <c r="Q33" s="776">
        <v>2332</v>
      </c>
      <c r="R33" s="777"/>
      <c r="S33" s="777"/>
      <c r="T33" s="777"/>
      <c r="U33" s="777"/>
      <c r="V33" s="777">
        <v>2599</v>
      </c>
      <c r="W33" s="777"/>
      <c r="X33" s="777"/>
      <c r="Y33" s="777"/>
      <c r="Z33" s="777"/>
      <c r="AA33" s="777">
        <v>-267</v>
      </c>
      <c r="AB33" s="777"/>
      <c r="AC33" s="777"/>
      <c r="AD33" s="777"/>
      <c r="AE33" s="778"/>
      <c r="AF33" s="779">
        <v>910</v>
      </c>
      <c r="AG33" s="780"/>
      <c r="AH33" s="780"/>
      <c r="AI33" s="780"/>
      <c r="AJ33" s="781"/>
      <c r="AK33" s="848">
        <v>220</v>
      </c>
      <c r="AL33" s="849"/>
      <c r="AM33" s="849"/>
      <c r="AN33" s="849"/>
      <c r="AO33" s="849"/>
      <c r="AP33" s="849">
        <v>758</v>
      </c>
      <c r="AQ33" s="849"/>
      <c r="AR33" s="849"/>
      <c r="AS33" s="849"/>
      <c r="AT33" s="849"/>
      <c r="AU33" s="849">
        <v>544</v>
      </c>
      <c r="AV33" s="849"/>
      <c r="AW33" s="849"/>
      <c r="AX33" s="849"/>
      <c r="AY33" s="849"/>
      <c r="AZ33" s="850" t="s">
        <v>485</v>
      </c>
      <c r="BA33" s="850"/>
      <c r="BB33" s="850"/>
      <c r="BC33" s="850"/>
      <c r="BD33" s="850"/>
      <c r="BE33" s="846" t="s">
        <v>378</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380</v>
      </c>
      <c r="C34" s="774"/>
      <c r="D34" s="774"/>
      <c r="E34" s="774"/>
      <c r="F34" s="774"/>
      <c r="G34" s="774"/>
      <c r="H34" s="774"/>
      <c r="I34" s="774"/>
      <c r="J34" s="774"/>
      <c r="K34" s="774"/>
      <c r="L34" s="774"/>
      <c r="M34" s="774"/>
      <c r="N34" s="774"/>
      <c r="O34" s="774"/>
      <c r="P34" s="775"/>
      <c r="Q34" s="776">
        <v>11</v>
      </c>
      <c r="R34" s="777"/>
      <c r="S34" s="777"/>
      <c r="T34" s="777"/>
      <c r="U34" s="777"/>
      <c r="V34" s="777">
        <v>11</v>
      </c>
      <c r="W34" s="777"/>
      <c r="X34" s="777"/>
      <c r="Y34" s="777"/>
      <c r="Z34" s="777"/>
      <c r="AA34" s="777">
        <v>0</v>
      </c>
      <c r="AB34" s="777"/>
      <c r="AC34" s="777"/>
      <c r="AD34" s="777"/>
      <c r="AE34" s="778"/>
      <c r="AF34" s="779" t="s">
        <v>108</v>
      </c>
      <c r="AG34" s="780"/>
      <c r="AH34" s="780"/>
      <c r="AI34" s="780"/>
      <c r="AJ34" s="781"/>
      <c r="AK34" s="848">
        <v>4</v>
      </c>
      <c r="AL34" s="849"/>
      <c r="AM34" s="849"/>
      <c r="AN34" s="849"/>
      <c r="AO34" s="849"/>
      <c r="AP34" s="849">
        <v>38</v>
      </c>
      <c r="AQ34" s="849"/>
      <c r="AR34" s="849"/>
      <c r="AS34" s="849"/>
      <c r="AT34" s="849"/>
      <c r="AU34" s="849">
        <v>23</v>
      </c>
      <c r="AV34" s="849"/>
      <c r="AW34" s="849"/>
      <c r="AX34" s="849"/>
      <c r="AY34" s="849"/>
      <c r="AZ34" s="850" t="s">
        <v>485</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382</v>
      </c>
      <c r="C35" s="774"/>
      <c r="D35" s="774"/>
      <c r="E35" s="774"/>
      <c r="F35" s="774"/>
      <c r="G35" s="774"/>
      <c r="H35" s="774"/>
      <c r="I35" s="774"/>
      <c r="J35" s="774"/>
      <c r="K35" s="774"/>
      <c r="L35" s="774"/>
      <c r="M35" s="774"/>
      <c r="N35" s="774"/>
      <c r="O35" s="774"/>
      <c r="P35" s="775"/>
      <c r="Q35" s="776">
        <v>1312</v>
      </c>
      <c r="R35" s="777"/>
      <c r="S35" s="777"/>
      <c r="T35" s="777"/>
      <c r="U35" s="777"/>
      <c r="V35" s="777">
        <v>1312</v>
      </c>
      <c r="W35" s="777"/>
      <c r="X35" s="777"/>
      <c r="Y35" s="777"/>
      <c r="Z35" s="777"/>
      <c r="AA35" s="777">
        <v>0</v>
      </c>
      <c r="AB35" s="777"/>
      <c r="AC35" s="777"/>
      <c r="AD35" s="777"/>
      <c r="AE35" s="778"/>
      <c r="AF35" s="779" t="s">
        <v>108</v>
      </c>
      <c r="AG35" s="780"/>
      <c r="AH35" s="780"/>
      <c r="AI35" s="780"/>
      <c r="AJ35" s="781"/>
      <c r="AK35" s="848">
        <v>519</v>
      </c>
      <c r="AL35" s="849"/>
      <c r="AM35" s="849"/>
      <c r="AN35" s="849"/>
      <c r="AO35" s="849"/>
      <c r="AP35" s="849">
        <v>9623</v>
      </c>
      <c r="AQ35" s="849"/>
      <c r="AR35" s="849"/>
      <c r="AS35" s="849"/>
      <c r="AT35" s="849"/>
      <c r="AU35" s="849">
        <v>8468</v>
      </c>
      <c r="AV35" s="849"/>
      <c r="AW35" s="849"/>
      <c r="AX35" s="849"/>
      <c r="AY35" s="849"/>
      <c r="AZ35" s="850" t="s">
        <v>485</v>
      </c>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360</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1578</v>
      </c>
      <c r="AG63" s="860"/>
      <c r="AH63" s="860"/>
      <c r="AI63" s="860"/>
      <c r="AJ63" s="861"/>
      <c r="AK63" s="862"/>
      <c r="AL63" s="857"/>
      <c r="AM63" s="857"/>
      <c r="AN63" s="857"/>
      <c r="AO63" s="857"/>
      <c r="AP63" s="860">
        <v>12905</v>
      </c>
      <c r="AQ63" s="860"/>
      <c r="AR63" s="860"/>
      <c r="AS63" s="860"/>
      <c r="AT63" s="860"/>
      <c r="AU63" s="860">
        <v>9819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1385</v>
      </c>
      <c r="R68" s="884"/>
      <c r="S68" s="884"/>
      <c r="T68" s="884"/>
      <c r="U68" s="884"/>
      <c r="V68" s="884">
        <v>1174</v>
      </c>
      <c r="W68" s="884"/>
      <c r="X68" s="884"/>
      <c r="Y68" s="884"/>
      <c r="Z68" s="884"/>
      <c r="AA68" s="884">
        <v>211</v>
      </c>
      <c r="AB68" s="884"/>
      <c r="AC68" s="884"/>
      <c r="AD68" s="884"/>
      <c r="AE68" s="884"/>
      <c r="AF68" s="884">
        <v>1485</v>
      </c>
      <c r="AG68" s="884"/>
      <c r="AH68" s="884"/>
      <c r="AI68" s="884"/>
      <c r="AJ68" s="884"/>
      <c r="AK68" s="884">
        <v>42</v>
      </c>
      <c r="AL68" s="884"/>
      <c r="AM68" s="884"/>
      <c r="AN68" s="884"/>
      <c r="AO68" s="884"/>
      <c r="AP68" s="884">
        <v>1397</v>
      </c>
      <c r="AQ68" s="884"/>
      <c r="AR68" s="884"/>
      <c r="AS68" s="884"/>
      <c r="AT68" s="884"/>
      <c r="AU68" s="884">
        <v>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548</v>
      </c>
      <c r="C69" s="892"/>
      <c r="D69" s="892"/>
      <c r="E69" s="892"/>
      <c r="F69" s="892"/>
      <c r="G69" s="892"/>
      <c r="H69" s="892"/>
      <c r="I69" s="892"/>
      <c r="J69" s="892"/>
      <c r="K69" s="892"/>
      <c r="L69" s="892"/>
      <c r="M69" s="892"/>
      <c r="N69" s="892"/>
      <c r="O69" s="892"/>
      <c r="P69" s="893"/>
      <c r="Q69" s="894">
        <v>79</v>
      </c>
      <c r="R69" s="849"/>
      <c r="S69" s="849"/>
      <c r="T69" s="849"/>
      <c r="U69" s="849"/>
      <c r="V69" s="849">
        <v>77</v>
      </c>
      <c r="W69" s="849"/>
      <c r="X69" s="849"/>
      <c r="Y69" s="849"/>
      <c r="Z69" s="849"/>
      <c r="AA69" s="849">
        <v>2</v>
      </c>
      <c r="AB69" s="849"/>
      <c r="AC69" s="849"/>
      <c r="AD69" s="849"/>
      <c r="AE69" s="849"/>
      <c r="AF69" s="849">
        <v>2</v>
      </c>
      <c r="AG69" s="849"/>
      <c r="AH69" s="849"/>
      <c r="AI69" s="849"/>
      <c r="AJ69" s="849"/>
      <c r="AK69" s="849">
        <v>5</v>
      </c>
      <c r="AL69" s="849"/>
      <c r="AM69" s="849"/>
      <c r="AN69" s="849"/>
      <c r="AO69" s="849"/>
      <c r="AP69" s="849" t="s">
        <v>485</v>
      </c>
      <c r="AQ69" s="849"/>
      <c r="AR69" s="849"/>
      <c r="AS69" s="849"/>
      <c r="AT69" s="849"/>
      <c r="AU69" s="849" t="s">
        <v>485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549</v>
      </c>
      <c r="C70" s="892"/>
      <c r="D70" s="892"/>
      <c r="E70" s="892"/>
      <c r="F70" s="892"/>
      <c r="G70" s="892"/>
      <c r="H70" s="892"/>
      <c r="I70" s="892"/>
      <c r="J70" s="892"/>
      <c r="K70" s="892"/>
      <c r="L70" s="892"/>
      <c r="M70" s="892"/>
      <c r="N70" s="892"/>
      <c r="O70" s="892"/>
      <c r="P70" s="893"/>
      <c r="Q70" s="894">
        <v>1659</v>
      </c>
      <c r="R70" s="849"/>
      <c r="S70" s="849"/>
      <c r="T70" s="849"/>
      <c r="U70" s="849"/>
      <c r="V70" s="849">
        <v>1559</v>
      </c>
      <c r="W70" s="849"/>
      <c r="X70" s="849"/>
      <c r="Y70" s="849"/>
      <c r="Z70" s="849"/>
      <c r="AA70" s="849">
        <v>100</v>
      </c>
      <c r="AB70" s="849"/>
      <c r="AC70" s="849"/>
      <c r="AD70" s="849"/>
      <c r="AE70" s="849"/>
      <c r="AF70" s="849">
        <v>22</v>
      </c>
      <c r="AG70" s="849"/>
      <c r="AH70" s="849"/>
      <c r="AI70" s="849"/>
      <c r="AJ70" s="849"/>
      <c r="AK70" s="849">
        <v>53</v>
      </c>
      <c r="AL70" s="849"/>
      <c r="AM70" s="849"/>
      <c r="AN70" s="849"/>
      <c r="AO70" s="849"/>
      <c r="AP70" s="849">
        <v>1010</v>
      </c>
      <c r="AQ70" s="849"/>
      <c r="AR70" s="849"/>
      <c r="AS70" s="849"/>
      <c r="AT70" s="849"/>
      <c r="AU70" s="849">
        <v>893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550</v>
      </c>
      <c r="C71" s="892"/>
      <c r="D71" s="892"/>
      <c r="E71" s="892"/>
      <c r="F71" s="892"/>
      <c r="G71" s="892"/>
      <c r="H71" s="892"/>
      <c r="I71" s="892"/>
      <c r="J71" s="892"/>
      <c r="K71" s="892"/>
      <c r="L71" s="892"/>
      <c r="M71" s="892"/>
      <c r="N71" s="892"/>
      <c r="O71" s="892"/>
      <c r="P71" s="893"/>
      <c r="Q71" s="894">
        <v>1841</v>
      </c>
      <c r="R71" s="849"/>
      <c r="S71" s="849"/>
      <c r="T71" s="849"/>
      <c r="U71" s="849"/>
      <c r="V71" s="849">
        <v>1753</v>
      </c>
      <c r="W71" s="849"/>
      <c r="X71" s="849"/>
      <c r="Y71" s="849"/>
      <c r="Z71" s="849"/>
      <c r="AA71" s="849">
        <v>88</v>
      </c>
      <c r="AB71" s="849"/>
      <c r="AC71" s="849"/>
      <c r="AD71" s="849"/>
      <c r="AE71" s="849"/>
      <c r="AF71" s="849">
        <v>60</v>
      </c>
      <c r="AG71" s="849"/>
      <c r="AH71" s="849"/>
      <c r="AI71" s="849"/>
      <c r="AJ71" s="849"/>
      <c r="AK71" s="849">
        <v>17</v>
      </c>
      <c r="AL71" s="849"/>
      <c r="AM71" s="849"/>
      <c r="AN71" s="849"/>
      <c r="AO71" s="849"/>
      <c r="AP71" s="849">
        <v>1080</v>
      </c>
      <c r="AQ71" s="849"/>
      <c r="AR71" s="849"/>
      <c r="AS71" s="849"/>
      <c r="AT71" s="849"/>
      <c r="AU71" s="849">
        <v>676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102</v>
      </c>
      <c r="R72" s="849"/>
      <c r="S72" s="849"/>
      <c r="T72" s="849"/>
      <c r="U72" s="849"/>
      <c r="V72" s="849">
        <v>95</v>
      </c>
      <c r="W72" s="849"/>
      <c r="X72" s="849"/>
      <c r="Y72" s="849"/>
      <c r="Z72" s="849"/>
      <c r="AA72" s="849">
        <v>7</v>
      </c>
      <c r="AB72" s="849"/>
      <c r="AC72" s="849"/>
      <c r="AD72" s="849"/>
      <c r="AE72" s="849"/>
      <c r="AF72" s="849">
        <v>7</v>
      </c>
      <c r="AG72" s="849"/>
      <c r="AH72" s="849"/>
      <c r="AI72" s="849"/>
      <c r="AJ72" s="849"/>
      <c r="AK72" s="849" t="s">
        <v>485</v>
      </c>
      <c r="AL72" s="849"/>
      <c r="AM72" s="849"/>
      <c r="AN72" s="849"/>
      <c r="AO72" s="849"/>
      <c r="AP72" s="849" t="s">
        <v>485</v>
      </c>
      <c r="AQ72" s="849"/>
      <c r="AR72" s="849"/>
      <c r="AS72" s="849"/>
      <c r="AT72" s="849"/>
      <c r="AU72" s="849" t="s">
        <v>485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496</v>
      </c>
      <c r="R73" s="849"/>
      <c r="S73" s="849"/>
      <c r="T73" s="849"/>
      <c r="U73" s="849"/>
      <c r="V73" s="849">
        <v>475</v>
      </c>
      <c r="W73" s="849"/>
      <c r="X73" s="849"/>
      <c r="Y73" s="849"/>
      <c r="Z73" s="849"/>
      <c r="AA73" s="849">
        <v>21</v>
      </c>
      <c r="AB73" s="849"/>
      <c r="AC73" s="849"/>
      <c r="AD73" s="849"/>
      <c r="AE73" s="849"/>
      <c r="AF73" s="849">
        <v>21</v>
      </c>
      <c r="AG73" s="849"/>
      <c r="AH73" s="849"/>
      <c r="AI73" s="849"/>
      <c r="AJ73" s="849"/>
      <c r="AK73" s="849" t="s">
        <v>485</v>
      </c>
      <c r="AL73" s="849"/>
      <c r="AM73" s="849"/>
      <c r="AN73" s="849"/>
      <c r="AO73" s="849"/>
      <c r="AP73" s="849" t="s">
        <v>485</v>
      </c>
      <c r="AQ73" s="849"/>
      <c r="AR73" s="849"/>
      <c r="AS73" s="849"/>
      <c r="AT73" s="849"/>
      <c r="AU73" s="849" t="s">
        <v>485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v>99578</v>
      </c>
      <c r="R74" s="849"/>
      <c r="S74" s="849"/>
      <c r="T74" s="849"/>
      <c r="U74" s="849"/>
      <c r="V74" s="849">
        <v>97599</v>
      </c>
      <c r="W74" s="849"/>
      <c r="X74" s="849"/>
      <c r="Y74" s="849"/>
      <c r="Z74" s="849"/>
      <c r="AA74" s="849">
        <v>1979</v>
      </c>
      <c r="AB74" s="849"/>
      <c r="AC74" s="849"/>
      <c r="AD74" s="849"/>
      <c r="AE74" s="849"/>
      <c r="AF74" s="849">
        <v>1979</v>
      </c>
      <c r="AG74" s="849"/>
      <c r="AH74" s="849"/>
      <c r="AI74" s="849"/>
      <c r="AJ74" s="849"/>
      <c r="AK74" s="849">
        <v>440</v>
      </c>
      <c r="AL74" s="849"/>
      <c r="AM74" s="849"/>
      <c r="AN74" s="849"/>
      <c r="AO74" s="849"/>
      <c r="AP74" s="849" t="s">
        <v>485</v>
      </c>
      <c r="AQ74" s="849"/>
      <c r="AR74" s="849"/>
      <c r="AS74" s="849"/>
      <c r="AT74" s="849"/>
      <c r="AU74" s="849" t="s">
        <v>485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1</v>
      </c>
      <c r="R75" s="898"/>
      <c r="S75" s="898"/>
      <c r="T75" s="898"/>
      <c r="U75" s="848"/>
      <c r="V75" s="899">
        <v>1</v>
      </c>
      <c r="W75" s="898"/>
      <c r="X75" s="898"/>
      <c r="Y75" s="898"/>
      <c r="Z75" s="848"/>
      <c r="AA75" s="899">
        <v>1</v>
      </c>
      <c r="AB75" s="898"/>
      <c r="AC75" s="898"/>
      <c r="AD75" s="898"/>
      <c r="AE75" s="848"/>
      <c r="AF75" s="899">
        <v>1</v>
      </c>
      <c r="AG75" s="898"/>
      <c r="AH75" s="898"/>
      <c r="AI75" s="898"/>
      <c r="AJ75" s="848"/>
      <c r="AK75" s="899">
        <v>0</v>
      </c>
      <c r="AL75" s="898"/>
      <c r="AM75" s="898"/>
      <c r="AN75" s="898"/>
      <c r="AO75" s="848"/>
      <c r="AP75" s="899" t="s">
        <v>485</v>
      </c>
      <c r="AQ75" s="898"/>
      <c r="AR75" s="898"/>
      <c r="AS75" s="898"/>
      <c r="AT75" s="848"/>
      <c r="AU75" s="899" t="s">
        <v>485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555</v>
      </c>
      <c r="C76" s="892"/>
      <c r="D76" s="892"/>
      <c r="E76" s="892"/>
      <c r="F76" s="892"/>
      <c r="G76" s="892"/>
      <c r="H76" s="892"/>
      <c r="I76" s="892"/>
      <c r="J76" s="892"/>
      <c r="K76" s="892"/>
      <c r="L76" s="892"/>
      <c r="M76" s="892"/>
      <c r="N76" s="892"/>
      <c r="O76" s="892"/>
      <c r="P76" s="893"/>
      <c r="Q76" s="897">
        <v>6153</v>
      </c>
      <c r="R76" s="898"/>
      <c r="S76" s="898"/>
      <c r="T76" s="898"/>
      <c r="U76" s="848"/>
      <c r="V76" s="899">
        <v>5938</v>
      </c>
      <c r="W76" s="898"/>
      <c r="X76" s="898"/>
      <c r="Y76" s="898"/>
      <c r="Z76" s="848"/>
      <c r="AA76" s="899">
        <v>215</v>
      </c>
      <c r="AB76" s="898"/>
      <c r="AC76" s="898"/>
      <c r="AD76" s="898"/>
      <c r="AE76" s="848"/>
      <c r="AF76" s="899">
        <v>215</v>
      </c>
      <c r="AG76" s="898"/>
      <c r="AH76" s="898"/>
      <c r="AI76" s="898"/>
      <c r="AJ76" s="848"/>
      <c r="AK76" s="899">
        <v>1163</v>
      </c>
      <c r="AL76" s="898"/>
      <c r="AM76" s="898"/>
      <c r="AN76" s="898"/>
      <c r="AO76" s="848"/>
      <c r="AP76" s="899" t="s">
        <v>485</v>
      </c>
      <c r="AQ76" s="898"/>
      <c r="AR76" s="898"/>
      <c r="AS76" s="898"/>
      <c r="AT76" s="848"/>
      <c r="AU76" s="899" t="s">
        <v>485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556</v>
      </c>
      <c r="C77" s="892"/>
      <c r="D77" s="892"/>
      <c r="E77" s="892"/>
      <c r="F77" s="892"/>
      <c r="G77" s="892"/>
      <c r="H77" s="892"/>
      <c r="I77" s="892"/>
      <c r="J77" s="892"/>
      <c r="K77" s="892"/>
      <c r="L77" s="892"/>
      <c r="M77" s="892"/>
      <c r="N77" s="892"/>
      <c r="O77" s="892"/>
      <c r="P77" s="893"/>
      <c r="Q77" s="897">
        <v>311</v>
      </c>
      <c r="R77" s="898"/>
      <c r="S77" s="898"/>
      <c r="T77" s="898"/>
      <c r="U77" s="848"/>
      <c r="V77" s="899">
        <v>287</v>
      </c>
      <c r="W77" s="898"/>
      <c r="X77" s="898"/>
      <c r="Y77" s="898"/>
      <c r="Z77" s="848"/>
      <c r="AA77" s="899">
        <v>24</v>
      </c>
      <c r="AB77" s="898"/>
      <c r="AC77" s="898"/>
      <c r="AD77" s="898"/>
      <c r="AE77" s="848"/>
      <c r="AF77" s="899">
        <v>7</v>
      </c>
      <c r="AG77" s="898"/>
      <c r="AH77" s="898"/>
      <c r="AI77" s="898"/>
      <c r="AJ77" s="848"/>
      <c r="AK77" s="899">
        <v>16</v>
      </c>
      <c r="AL77" s="898"/>
      <c r="AM77" s="898"/>
      <c r="AN77" s="898"/>
      <c r="AO77" s="848"/>
      <c r="AP77" s="899" t="s">
        <v>485</v>
      </c>
      <c r="AQ77" s="898"/>
      <c r="AR77" s="898"/>
      <c r="AS77" s="898"/>
      <c r="AT77" s="848"/>
      <c r="AU77" s="899" t="s">
        <v>485</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557</v>
      </c>
      <c r="C78" s="892"/>
      <c r="D78" s="892"/>
      <c r="E78" s="892"/>
      <c r="F78" s="892"/>
      <c r="G78" s="892"/>
      <c r="H78" s="892"/>
      <c r="I78" s="892"/>
      <c r="J78" s="892"/>
      <c r="K78" s="892"/>
      <c r="L78" s="892"/>
      <c r="M78" s="892"/>
      <c r="N78" s="892"/>
      <c r="O78" s="892"/>
      <c r="P78" s="893"/>
      <c r="Q78" s="894">
        <v>670</v>
      </c>
      <c r="R78" s="849"/>
      <c r="S78" s="849"/>
      <c r="T78" s="849"/>
      <c r="U78" s="849"/>
      <c r="V78" s="849">
        <v>503</v>
      </c>
      <c r="W78" s="849"/>
      <c r="X78" s="849"/>
      <c r="Y78" s="849"/>
      <c r="Z78" s="849"/>
      <c r="AA78" s="849">
        <v>167</v>
      </c>
      <c r="AB78" s="849"/>
      <c r="AC78" s="849"/>
      <c r="AD78" s="849"/>
      <c r="AE78" s="849"/>
      <c r="AF78" s="849">
        <v>95</v>
      </c>
      <c r="AG78" s="849"/>
      <c r="AH78" s="849"/>
      <c r="AI78" s="849"/>
      <c r="AJ78" s="849"/>
      <c r="AK78" s="849" t="s">
        <v>485</v>
      </c>
      <c r="AL78" s="849"/>
      <c r="AM78" s="849"/>
      <c r="AN78" s="849"/>
      <c r="AO78" s="849"/>
      <c r="AP78" s="849">
        <v>1119</v>
      </c>
      <c r="AQ78" s="849"/>
      <c r="AR78" s="849"/>
      <c r="AS78" s="849"/>
      <c r="AT78" s="849"/>
      <c r="AU78" s="849">
        <v>25</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558</v>
      </c>
      <c r="C79" s="892"/>
      <c r="D79" s="892"/>
      <c r="E79" s="892"/>
      <c r="F79" s="892"/>
      <c r="G79" s="892"/>
      <c r="H79" s="892"/>
      <c r="I79" s="892"/>
      <c r="J79" s="892"/>
      <c r="K79" s="892"/>
      <c r="L79" s="892"/>
      <c r="M79" s="892"/>
      <c r="N79" s="892"/>
      <c r="O79" s="892"/>
      <c r="P79" s="893"/>
      <c r="Q79" s="894">
        <v>74</v>
      </c>
      <c r="R79" s="849"/>
      <c r="S79" s="849"/>
      <c r="T79" s="849"/>
      <c r="U79" s="849"/>
      <c r="V79" s="849">
        <v>73</v>
      </c>
      <c r="W79" s="849"/>
      <c r="X79" s="849"/>
      <c r="Y79" s="849"/>
      <c r="Z79" s="849"/>
      <c r="AA79" s="849">
        <v>1</v>
      </c>
      <c r="AB79" s="849"/>
      <c r="AC79" s="849"/>
      <c r="AD79" s="849"/>
      <c r="AE79" s="849"/>
      <c r="AF79" s="849">
        <v>1</v>
      </c>
      <c r="AG79" s="849"/>
      <c r="AH79" s="849"/>
      <c r="AI79" s="849"/>
      <c r="AJ79" s="849"/>
      <c r="AK79" s="849">
        <v>4</v>
      </c>
      <c r="AL79" s="849"/>
      <c r="AM79" s="849"/>
      <c r="AN79" s="849"/>
      <c r="AO79" s="849"/>
      <c r="AP79" s="849" t="s">
        <v>485</v>
      </c>
      <c r="AQ79" s="849"/>
      <c r="AR79" s="849"/>
      <c r="AS79" s="849"/>
      <c r="AT79" s="849"/>
      <c r="AU79" s="849" t="s">
        <v>485</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360</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3894</v>
      </c>
      <c r="AG88" s="860"/>
      <c r="AH88" s="860"/>
      <c r="AI88" s="860"/>
      <c r="AJ88" s="860"/>
      <c r="AK88" s="857"/>
      <c r="AL88" s="857"/>
      <c r="AM88" s="857"/>
      <c r="AN88" s="857"/>
      <c r="AO88" s="857"/>
      <c r="AP88" s="860">
        <v>4606</v>
      </c>
      <c r="AQ88" s="860"/>
      <c r="AR88" s="860"/>
      <c r="AS88" s="860"/>
      <c r="AT88" s="860"/>
      <c r="AU88" s="860">
        <v>2493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CR7+CR8</f>
        <v>105</v>
      </c>
      <c r="CS102" s="868"/>
      <c r="CT102" s="868"/>
      <c r="CU102" s="868"/>
      <c r="CV102" s="911"/>
      <c r="CW102" s="910" t="s">
        <v>485</v>
      </c>
      <c r="CX102" s="868"/>
      <c r="CY102" s="868"/>
      <c r="CZ102" s="868"/>
      <c r="DA102" s="911"/>
      <c r="DB102" s="910">
        <f>DB7</f>
        <v>447</v>
      </c>
      <c r="DC102" s="868"/>
      <c r="DD102" s="868"/>
      <c r="DE102" s="868"/>
      <c r="DF102" s="911"/>
      <c r="DG102" s="910" t="s">
        <v>485</v>
      </c>
      <c r="DH102" s="868"/>
      <c r="DI102" s="868"/>
      <c r="DJ102" s="868"/>
      <c r="DK102" s="911"/>
      <c r="DL102" s="910" t="s">
        <v>485</v>
      </c>
      <c r="DM102" s="868"/>
      <c r="DN102" s="868"/>
      <c r="DO102" s="868"/>
      <c r="DP102" s="911"/>
      <c r="DQ102" s="910" t="s">
        <v>485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281</v>
      </c>
      <c r="AG109" s="913"/>
      <c r="AH109" s="913"/>
      <c r="AI109" s="913"/>
      <c r="AJ109" s="914"/>
      <c r="AK109" s="912" t="s">
        <v>280</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281</v>
      </c>
      <c r="BW109" s="913"/>
      <c r="BX109" s="913"/>
      <c r="BY109" s="913"/>
      <c r="BZ109" s="914"/>
      <c r="CA109" s="912" t="s">
        <v>280</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281</v>
      </c>
      <c r="DM109" s="913"/>
      <c r="DN109" s="913"/>
      <c r="DO109" s="913"/>
      <c r="DP109" s="914"/>
      <c r="DQ109" s="912" t="s">
        <v>280</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1416003</v>
      </c>
      <c r="AB110" s="920"/>
      <c r="AC110" s="920"/>
      <c r="AD110" s="920"/>
      <c r="AE110" s="921"/>
      <c r="AF110" s="922">
        <v>1390843</v>
      </c>
      <c r="AG110" s="920"/>
      <c r="AH110" s="920"/>
      <c r="AI110" s="920"/>
      <c r="AJ110" s="921"/>
      <c r="AK110" s="922">
        <v>1345649</v>
      </c>
      <c r="AL110" s="920"/>
      <c r="AM110" s="920"/>
      <c r="AN110" s="920"/>
      <c r="AO110" s="921"/>
      <c r="AP110" s="923">
        <v>20.3</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16665493</v>
      </c>
      <c r="BR110" s="957"/>
      <c r="BS110" s="957"/>
      <c r="BT110" s="957"/>
      <c r="BU110" s="957"/>
      <c r="BV110" s="957">
        <v>16842020</v>
      </c>
      <c r="BW110" s="957"/>
      <c r="BX110" s="957"/>
      <c r="BY110" s="957"/>
      <c r="BZ110" s="957"/>
      <c r="CA110" s="957">
        <v>16740363</v>
      </c>
      <c r="CB110" s="957"/>
      <c r="CC110" s="957"/>
      <c r="CD110" s="957"/>
      <c r="CE110" s="957"/>
      <c r="CF110" s="971">
        <v>252.2</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13311</v>
      </c>
      <c r="BR111" s="950"/>
      <c r="BS111" s="950"/>
      <c r="BT111" s="950"/>
      <c r="BU111" s="950"/>
      <c r="BV111" s="950">
        <v>10029</v>
      </c>
      <c r="BW111" s="950"/>
      <c r="BX111" s="950"/>
      <c r="BY111" s="950"/>
      <c r="BZ111" s="950"/>
      <c r="CA111" s="950">
        <v>6674</v>
      </c>
      <c r="CB111" s="950"/>
      <c r="CC111" s="950"/>
      <c r="CD111" s="950"/>
      <c r="CE111" s="950"/>
      <c r="CF111" s="944">
        <v>0.1</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417</v>
      </c>
      <c r="AB112" s="989"/>
      <c r="AC112" s="989"/>
      <c r="AD112" s="989"/>
      <c r="AE112" s="990"/>
      <c r="AF112" s="991" t="s">
        <v>417</v>
      </c>
      <c r="AG112" s="989"/>
      <c r="AH112" s="989"/>
      <c r="AI112" s="989"/>
      <c r="AJ112" s="990"/>
      <c r="AK112" s="991" t="s">
        <v>417</v>
      </c>
      <c r="AL112" s="989"/>
      <c r="AM112" s="989"/>
      <c r="AN112" s="989"/>
      <c r="AO112" s="990"/>
      <c r="AP112" s="992" t="s">
        <v>417</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9416018</v>
      </c>
      <c r="BR112" s="950"/>
      <c r="BS112" s="950"/>
      <c r="BT112" s="950"/>
      <c r="BU112" s="950"/>
      <c r="BV112" s="950">
        <v>9695913</v>
      </c>
      <c r="BW112" s="950"/>
      <c r="BX112" s="950"/>
      <c r="BY112" s="950"/>
      <c r="BZ112" s="950"/>
      <c r="CA112" s="950">
        <v>9817876</v>
      </c>
      <c r="CB112" s="950"/>
      <c r="CC112" s="950"/>
      <c r="CD112" s="950"/>
      <c r="CE112" s="950"/>
      <c r="CF112" s="944">
        <v>147.9</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417</v>
      </c>
      <c r="DH112" s="950"/>
      <c r="DI112" s="950"/>
      <c r="DJ112" s="950"/>
      <c r="DK112" s="950"/>
      <c r="DL112" s="950" t="s">
        <v>417</v>
      </c>
      <c r="DM112" s="950"/>
      <c r="DN112" s="950"/>
      <c r="DO112" s="950"/>
      <c r="DP112" s="950"/>
      <c r="DQ112" s="950" t="s">
        <v>417</v>
      </c>
      <c r="DR112" s="950"/>
      <c r="DS112" s="950"/>
      <c r="DT112" s="950"/>
      <c r="DU112" s="950"/>
      <c r="DV112" s="951" t="s">
        <v>417</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562938</v>
      </c>
      <c r="AB113" s="964"/>
      <c r="AC113" s="964"/>
      <c r="AD113" s="964"/>
      <c r="AE113" s="965"/>
      <c r="AF113" s="966">
        <v>527091</v>
      </c>
      <c r="AG113" s="964"/>
      <c r="AH113" s="964"/>
      <c r="AI113" s="964"/>
      <c r="AJ113" s="965"/>
      <c r="AK113" s="966">
        <v>533060</v>
      </c>
      <c r="AL113" s="964"/>
      <c r="AM113" s="964"/>
      <c r="AN113" s="964"/>
      <c r="AO113" s="965"/>
      <c r="AP113" s="967">
        <v>8</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1787853</v>
      </c>
      <c r="BR113" s="950"/>
      <c r="BS113" s="950"/>
      <c r="BT113" s="950"/>
      <c r="BU113" s="950"/>
      <c r="BV113" s="950">
        <v>1829294</v>
      </c>
      <c r="BW113" s="950"/>
      <c r="BX113" s="950"/>
      <c r="BY113" s="950"/>
      <c r="BZ113" s="950"/>
      <c r="CA113" s="950">
        <v>1595281</v>
      </c>
      <c r="CB113" s="950"/>
      <c r="CC113" s="950"/>
      <c r="CD113" s="950"/>
      <c r="CE113" s="950"/>
      <c r="CF113" s="944">
        <v>24</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417</v>
      </c>
      <c r="DH113" s="989"/>
      <c r="DI113" s="989"/>
      <c r="DJ113" s="989"/>
      <c r="DK113" s="990"/>
      <c r="DL113" s="991" t="s">
        <v>417</v>
      </c>
      <c r="DM113" s="989"/>
      <c r="DN113" s="989"/>
      <c r="DO113" s="989"/>
      <c r="DP113" s="990"/>
      <c r="DQ113" s="991" t="s">
        <v>417</v>
      </c>
      <c r="DR113" s="989"/>
      <c r="DS113" s="989"/>
      <c r="DT113" s="989"/>
      <c r="DU113" s="990"/>
      <c r="DV113" s="992" t="s">
        <v>417</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411790</v>
      </c>
      <c r="AB114" s="989"/>
      <c r="AC114" s="989"/>
      <c r="AD114" s="989"/>
      <c r="AE114" s="990"/>
      <c r="AF114" s="991">
        <v>426202</v>
      </c>
      <c r="AG114" s="989"/>
      <c r="AH114" s="989"/>
      <c r="AI114" s="989"/>
      <c r="AJ114" s="990"/>
      <c r="AK114" s="991">
        <v>412631</v>
      </c>
      <c r="AL114" s="989"/>
      <c r="AM114" s="989"/>
      <c r="AN114" s="989"/>
      <c r="AO114" s="990"/>
      <c r="AP114" s="992">
        <v>6.2</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1983217</v>
      </c>
      <c r="BR114" s="950"/>
      <c r="BS114" s="950"/>
      <c r="BT114" s="950"/>
      <c r="BU114" s="950"/>
      <c r="BV114" s="950">
        <v>1923203</v>
      </c>
      <c r="BW114" s="950"/>
      <c r="BX114" s="950"/>
      <c r="BY114" s="950"/>
      <c r="BZ114" s="950"/>
      <c r="CA114" s="950">
        <v>1910517</v>
      </c>
      <c r="CB114" s="950"/>
      <c r="CC114" s="950"/>
      <c r="CD114" s="950"/>
      <c r="CE114" s="950"/>
      <c r="CF114" s="944">
        <v>28.8</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417</v>
      </c>
      <c r="DH114" s="989"/>
      <c r="DI114" s="989"/>
      <c r="DJ114" s="989"/>
      <c r="DK114" s="990"/>
      <c r="DL114" s="991" t="s">
        <v>417</v>
      </c>
      <c r="DM114" s="989"/>
      <c r="DN114" s="989"/>
      <c r="DO114" s="989"/>
      <c r="DP114" s="990"/>
      <c r="DQ114" s="991" t="s">
        <v>417</v>
      </c>
      <c r="DR114" s="989"/>
      <c r="DS114" s="989"/>
      <c r="DT114" s="989"/>
      <c r="DU114" s="990"/>
      <c r="DV114" s="992" t="s">
        <v>417</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7325</v>
      </c>
      <c r="AB115" s="964"/>
      <c r="AC115" s="964"/>
      <c r="AD115" s="964"/>
      <c r="AE115" s="965"/>
      <c r="AF115" s="966">
        <v>3551</v>
      </c>
      <c r="AG115" s="964"/>
      <c r="AH115" s="964"/>
      <c r="AI115" s="964"/>
      <c r="AJ115" s="965"/>
      <c r="AK115" s="966">
        <v>3551</v>
      </c>
      <c r="AL115" s="964"/>
      <c r="AM115" s="964"/>
      <c r="AN115" s="964"/>
      <c r="AO115" s="965"/>
      <c r="AP115" s="967">
        <v>0.1</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417</v>
      </c>
      <c r="BR115" s="950"/>
      <c r="BS115" s="950"/>
      <c r="BT115" s="950"/>
      <c r="BU115" s="950"/>
      <c r="BV115" s="950" t="s">
        <v>417</v>
      </c>
      <c r="BW115" s="950"/>
      <c r="BX115" s="950"/>
      <c r="BY115" s="950"/>
      <c r="BZ115" s="950"/>
      <c r="CA115" s="950" t="s">
        <v>417</v>
      </c>
      <c r="CB115" s="950"/>
      <c r="CC115" s="950"/>
      <c r="CD115" s="950"/>
      <c r="CE115" s="950"/>
      <c r="CF115" s="944" t="s">
        <v>417</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417</v>
      </c>
      <c r="DH115" s="989"/>
      <c r="DI115" s="989"/>
      <c r="DJ115" s="989"/>
      <c r="DK115" s="990"/>
      <c r="DL115" s="991" t="s">
        <v>417</v>
      </c>
      <c r="DM115" s="989"/>
      <c r="DN115" s="989"/>
      <c r="DO115" s="989"/>
      <c r="DP115" s="990"/>
      <c r="DQ115" s="991" t="s">
        <v>417</v>
      </c>
      <c r="DR115" s="989"/>
      <c r="DS115" s="989"/>
      <c r="DT115" s="989"/>
      <c r="DU115" s="990"/>
      <c r="DV115" s="992" t="s">
        <v>417</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417</v>
      </c>
      <c r="AB116" s="989"/>
      <c r="AC116" s="989"/>
      <c r="AD116" s="989"/>
      <c r="AE116" s="990"/>
      <c r="AF116" s="991" t="s">
        <v>417</v>
      </c>
      <c r="AG116" s="989"/>
      <c r="AH116" s="989"/>
      <c r="AI116" s="989"/>
      <c r="AJ116" s="990"/>
      <c r="AK116" s="991" t="s">
        <v>417</v>
      </c>
      <c r="AL116" s="989"/>
      <c r="AM116" s="989"/>
      <c r="AN116" s="989"/>
      <c r="AO116" s="990"/>
      <c r="AP116" s="992" t="s">
        <v>417</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417</v>
      </c>
      <c r="BR116" s="950"/>
      <c r="BS116" s="950"/>
      <c r="BT116" s="950"/>
      <c r="BU116" s="950"/>
      <c r="BV116" s="950" t="s">
        <v>417</v>
      </c>
      <c r="BW116" s="950"/>
      <c r="BX116" s="950"/>
      <c r="BY116" s="950"/>
      <c r="BZ116" s="950"/>
      <c r="CA116" s="950" t="s">
        <v>417</v>
      </c>
      <c r="CB116" s="950"/>
      <c r="CC116" s="950"/>
      <c r="CD116" s="950"/>
      <c r="CE116" s="950"/>
      <c r="CF116" s="944" t="s">
        <v>417</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417</v>
      </c>
      <c r="DH116" s="989"/>
      <c r="DI116" s="989"/>
      <c r="DJ116" s="989"/>
      <c r="DK116" s="990"/>
      <c r="DL116" s="991" t="s">
        <v>417</v>
      </c>
      <c r="DM116" s="989"/>
      <c r="DN116" s="989"/>
      <c r="DO116" s="989"/>
      <c r="DP116" s="990"/>
      <c r="DQ116" s="991" t="s">
        <v>417</v>
      </c>
      <c r="DR116" s="989"/>
      <c r="DS116" s="989"/>
      <c r="DT116" s="989"/>
      <c r="DU116" s="990"/>
      <c r="DV116" s="992" t="s">
        <v>417</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2398056</v>
      </c>
      <c r="AB117" s="996"/>
      <c r="AC117" s="996"/>
      <c r="AD117" s="996"/>
      <c r="AE117" s="997"/>
      <c r="AF117" s="995">
        <v>2347687</v>
      </c>
      <c r="AG117" s="996"/>
      <c r="AH117" s="996"/>
      <c r="AI117" s="996"/>
      <c r="AJ117" s="997"/>
      <c r="AK117" s="995">
        <v>2294891</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v>13311</v>
      </c>
      <c r="DH117" s="989"/>
      <c r="DI117" s="989"/>
      <c r="DJ117" s="989"/>
      <c r="DK117" s="990"/>
      <c r="DL117" s="991">
        <v>10029</v>
      </c>
      <c r="DM117" s="989"/>
      <c r="DN117" s="989"/>
      <c r="DO117" s="989"/>
      <c r="DP117" s="990"/>
      <c r="DQ117" s="991">
        <v>6674</v>
      </c>
      <c r="DR117" s="989"/>
      <c r="DS117" s="989"/>
      <c r="DT117" s="989"/>
      <c r="DU117" s="990"/>
      <c r="DV117" s="992">
        <v>0.1</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281</v>
      </c>
      <c r="AG118" s="913"/>
      <c r="AH118" s="913"/>
      <c r="AI118" s="913"/>
      <c r="AJ118" s="914"/>
      <c r="AK118" s="912" t="s">
        <v>280</v>
      </c>
      <c r="AL118" s="913"/>
      <c r="AM118" s="913"/>
      <c r="AN118" s="913"/>
      <c r="AO118" s="914"/>
      <c r="AP118" s="1020" t="s">
        <v>404</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435</v>
      </c>
      <c r="BP118" s="1024"/>
      <c r="BQ118" s="1015">
        <v>29865892</v>
      </c>
      <c r="BR118" s="1016"/>
      <c r="BS118" s="1016"/>
      <c r="BT118" s="1016"/>
      <c r="BU118" s="1016"/>
      <c r="BV118" s="1016">
        <v>30300459</v>
      </c>
      <c r="BW118" s="1016"/>
      <c r="BX118" s="1016"/>
      <c r="BY118" s="1016"/>
      <c r="BZ118" s="1016"/>
      <c r="CA118" s="1016">
        <v>30070711</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4345140</v>
      </c>
      <c r="BR119" s="957"/>
      <c r="BS119" s="957"/>
      <c r="BT119" s="957"/>
      <c r="BU119" s="957"/>
      <c r="BV119" s="957">
        <v>4215524</v>
      </c>
      <c r="BW119" s="957"/>
      <c r="BX119" s="957"/>
      <c r="BY119" s="957"/>
      <c r="BZ119" s="957"/>
      <c r="CA119" s="957">
        <v>4455746</v>
      </c>
      <c r="CB119" s="957"/>
      <c r="CC119" s="957"/>
      <c r="CD119" s="957"/>
      <c r="CE119" s="957"/>
      <c r="CF119" s="971">
        <v>67.099999999999994</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1362706</v>
      </c>
      <c r="BR120" s="950"/>
      <c r="BS120" s="950"/>
      <c r="BT120" s="950"/>
      <c r="BU120" s="950"/>
      <c r="BV120" s="950">
        <v>1341744</v>
      </c>
      <c r="BW120" s="950"/>
      <c r="BX120" s="950"/>
      <c r="BY120" s="950"/>
      <c r="BZ120" s="950"/>
      <c r="CA120" s="950">
        <v>1393011</v>
      </c>
      <c r="CB120" s="950"/>
      <c r="CC120" s="950"/>
      <c r="CD120" s="950"/>
      <c r="CE120" s="950"/>
      <c r="CF120" s="944">
        <v>21</v>
      </c>
      <c r="CG120" s="945"/>
      <c r="CH120" s="945"/>
      <c r="CI120" s="945"/>
      <c r="CJ120" s="945"/>
      <c r="CK120" s="1043" t="s">
        <v>441</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7958998</v>
      </c>
      <c r="DH120" s="957"/>
      <c r="DI120" s="957"/>
      <c r="DJ120" s="957"/>
      <c r="DK120" s="957"/>
      <c r="DL120" s="957">
        <v>8249988</v>
      </c>
      <c r="DM120" s="957"/>
      <c r="DN120" s="957"/>
      <c r="DO120" s="957"/>
      <c r="DP120" s="957"/>
      <c r="DQ120" s="957">
        <v>8467932</v>
      </c>
      <c r="DR120" s="957"/>
      <c r="DS120" s="957"/>
      <c r="DT120" s="957"/>
      <c r="DU120" s="957"/>
      <c r="DV120" s="958">
        <v>127.6</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18719671</v>
      </c>
      <c r="BR121" s="1016"/>
      <c r="BS121" s="1016"/>
      <c r="BT121" s="1016"/>
      <c r="BU121" s="1016"/>
      <c r="BV121" s="1016">
        <v>19067334</v>
      </c>
      <c r="BW121" s="1016"/>
      <c r="BX121" s="1016"/>
      <c r="BY121" s="1016"/>
      <c r="BZ121" s="1016"/>
      <c r="CA121" s="1016">
        <v>19450941</v>
      </c>
      <c r="CB121" s="1016"/>
      <c r="CC121" s="1016"/>
      <c r="CD121" s="1016"/>
      <c r="CE121" s="1016"/>
      <c r="CF121" s="1054">
        <v>293</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v>855663</v>
      </c>
      <c r="DH121" s="950"/>
      <c r="DI121" s="950"/>
      <c r="DJ121" s="950"/>
      <c r="DK121" s="950"/>
      <c r="DL121" s="950">
        <v>846619</v>
      </c>
      <c r="DM121" s="950"/>
      <c r="DN121" s="950"/>
      <c r="DO121" s="950"/>
      <c r="DP121" s="950"/>
      <c r="DQ121" s="950">
        <v>783634</v>
      </c>
      <c r="DR121" s="950"/>
      <c r="DS121" s="950"/>
      <c r="DT121" s="950"/>
      <c r="DU121" s="950"/>
      <c r="DV121" s="951">
        <v>11.8</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444</v>
      </c>
      <c r="BP122" s="1024"/>
      <c r="BQ122" s="1064">
        <v>24427517</v>
      </c>
      <c r="BR122" s="1065"/>
      <c r="BS122" s="1065"/>
      <c r="BT122" s="1065"/>
      <c r="BU122" s="1065"/>
      <c r="BV122" s="1065">
        <v>24624602</v>
      </c>
      <c r="BW122" s="1065"/>
      <c r="BX122" s="1065"/>
      <c r="BY122" s="1065"/>
      <c r="BZ122" s="1065"/>
      <c r="CA122" s="1065">
        <v>25299698</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v>573129</v>
      </c>
      <c r="DH122" s="950"/>
      <c r="DI122" s="950"/>
      <c r="DJ122" s="950"/>
      <c r="DK122" s="950"/>
      <c r="DL122" s="950">
        <v>574812</v>
      </c>
      <c r="DM122" s="950"/>
      <c r="DN122" s="950"/>
      <c r="DO122" s="950"/>
      <c r="DP122" s="950"/>
      <c r="DQ122" s="950">
        <v>543564</v>
      </c>
      <c r="DR122" s="950"/>
      <c r="DS122" s="950"/>
      <c r="DT122" s="950"/>
      <c r="DU122" s="950"/>
      <c r="DV122" s="951">
        <v>8.1999999999999993</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81.099999999999994</v>
      </c>
      <c r="BR123" s="1057"/>
      <c r="BS123" s="1057"/>
      <c r="BT123" s="1057"/>
      <c r="BU123" s="1057"/>
      <c r="BV123" s="1057">
        <v>87.2</v>
      </c>
      <c r="BW123" s="1057"/>
      <c r="BX123" s="1057"/>
      <c r="BY123" s="1057"/>
      <c r="BZ123" s="1057"/>
      <c r="CA123" s="1057">
        <v>71.8</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v>28228</v>
      </c>
      <c r="DH123" s="989"/>
      <c r="DI123" s="989"/>
      <c r="DJ123" s="989"/>
      <c r="DK123" s="990"/>
      <c r="DL123" s="991">
        <v>24494</v>
      </c>
      <c r="DM123" s="989"/>
      <c r="DN123" s="989"/>
      <c r="DO123" s="989"/>
      <c r="DP123" s="990"/>
      <c r="DQ123" s="991">
        <v>22746</v>
      </c>
      <c r="DR123" s="989"/>
      <c r="DS123" s="989"/>
      <c r="DT123" s="989"/>
      <c r="DU123" s="990"/>
      <c r="DV123" s="992">
        <v>0.3</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6879</v>
      </c>
      <c r="AB126" s="989"/>
      <c r="AC126" s="989"/>
      <c r="AD126" s="989"/>
      <c r="AE126" s="990"/>
      <c r="AF126" s="991">
        <v>3282</v>
      </c>
      <c r="AG126" s="989"/>
      <c r="AH126" s="989"/>
      <c r="AI126" s="989"/>
      <c r="AJ126" s="990"/>
      <c r="AK126" s="991">
        <v>3355</v>
      </c>
      <c r="AL126" s="989"/>
      <c r="AM126" s="989"/>
      <c r="AN126" s="989"/>
      <c r="AO126" s="990"/>
      <c r="AP126" s="992">
        <v>0.1</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446</v>
      </c>
      <c r="AB127" s="989"/>
      <c r="AC127" s="989"/>
      <c r="AD127" s="989"/>
      <c r="AE127" s="990"/>
      <c r="AF127" s="991">
        <v>269</v>
      </c>
      <c r="AG127" s="989"/>
      <c r="AH127" s="989"/>
      <c r="AI127" s="989"/>
      <c r="AJ127" s="990"/>
      <c r="AK127" s="991">
        <v>196</v>
      </c>
      <c r="AL127" s="989"/>
      <c r="AM127" s="989"/>
      <c r="AN127" s="989"/>
      <c r="AO127" s="990"/>
      <c r="AP127" s="992">
        <v>0</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13.7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459</v>
      </c>
      <c r="DH127" s="1078"/>
      <c r="DI127" s="1078"/>
      <c r="DJ127" s="1078"/>
      <c r="DK127" s="1078"/>
      <c r="DL127" s="1078" t="s">
        <v>447</v>
      </c>
      <c r="DM127" s="1078"/>
      <c r="DN127" s="1078"/>
      <c r="DO127" s="1078"/>
      <c r="DP127" s="1078"/>
      <c r="DQ127" s="1078" t="s">
        <v>447</v>
      </c>
      <c r="DR127" s="1078"/>
      <c r="DS127" s="1078"/>
      <c r="DT127" s="1078"/>
      <c r="DU127" s="1078"/>
      <c r="DV127" s="1079" t="s">
        <v>447</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117157</v>
      </c>
      <c r="AB128" s="1120"/>
      <c r="AC128" s="1120"/>
      <c r="AD128" s="1120"/>
      <c r="AE128" s="1121"/>
      <c r="AF128" s="1122">
        <v>121674</v>
      </c>
      <c r="AG128" s="1120"/>
      <c r="AH128" s="1120"/>
      <c r="AI128" s="1120"/>
      <c r="AJ128" s="1121"/>
      <c r="AK128" s="1122">
        <v>107791</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463</v>
      </c>
      <c r="BG128" s="1097"/>
      <c r="BH128" s="1097"/>
      <c r="BI128" s="1097"/>
      <c r="BJ128" s="1097"/>
      <c r="BK128" s="1097"/>
      <c r="BL128" s="1098"/>
      <c r="BM128" s="1096">
        <v>18.7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8252380</v>
      </c>
      <c r="AB129" s="989"/>
      <c r="AC129" s="989"/>
      <c r="AD129" s="989"/>
      <c r="AE129" s="990"/>
      <c r="AF129" s="991">
        <v>8066309</v>
      </c>
      <c r="AG129" s="989"/>
      <c r="AH129" s="989"/>
      <c r="AI129" s="989"/>
      <c r="AJ129" s="990"/>
      <c r="AK129" s="991">
        <v>8194567</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10.199999999999999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1552365</v>
      </c>
      <c r="AB130" s="989"/>
      <c r="AC130" s="989"/>
      <c r="AD130" s="989"/>
      <c r="AE130" s="990"/>
      <c r="AF130" s="991">
        <v>1559025</v>
      </c>
      <c r="AG130" s="989"/>
      <c r="AH130" s="989"/>
      <c r="AI130" s="989"/>
      <c r="AJ130" s="990"/>
      <c r="AK130" s="991">
        <v>1556125</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v>71.8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6700015</v>
      </c>
      <c r="AB131" s="1028"/>
      <c r="AC131" s="1028"/>
      <c r="AD131" s="1028"/>
      <c r="AE131" s="1029"/>
      <c r="AF131" s="1030">
        <v>6507284</v>
      </c>
      <c r="AG131" s="1028"/>
      <c r="AH131" s="1028"/>
      <c r="AI131" s="1028"/>
      <c r="AJ131" s="1029"/>
      <c r="AK131" s="1030">
        <v>6638442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10.873617449999999</v>
      </c>
      <c r="AB132" s="1134"/>
      <c r="AC132" s="1134"/>
      <c r="AD132" s="1134"/>
      <c r="AE132" s="1135"/>
      <c r="AF132" s="1136">
        <v>10.24986769</v>
      </c>
      <c r="AG132" s="1134"/>
      <c r="AH132" s="1134"/>
      <c r="AI132" s="1134"/>
      <c r="AJ132" s="1135"/>
      <c r="AK132" s="1136">
        <v>9.5048657500000004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11.2</v>
      </c>
      <c r="AB133" s="1141"/>
      <c r="AC133" s="1141"/>
      <c r="AD133" s="1141"/>
      <c r="AE133" s="1142"/>
      <c r="AF133" s="1140">
        <v>10.8</v>
      </c>
      <c r="AG133" s="1141"/>
      <c r="AH133" s="1141"/>
      <c r="AI133" s="1141"/>
      <c r="AJ133" s="1142"/>
      <c r="AK133" s="1140">
        <v>10.199999999999999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7" t="s">
        <v>475</v>
      </c>
      <c r="L7" s="254"/>
      <c r="M7" s="255" t="s">
        <v>476</v>
      </c>
      <c r="N7" s="256"/>
    </row>
    <row r="8" spans="1:16">
      <c r="A8" s="248"/>
      <c r="B8" s="244"/>
      <c r="C8" s="244"/>
      <c r="D8" s="244"/>
      <c r="E8" s="244"/>
      <c r="F8" s="244"/>
      <c r="G8" s="257"/>
      <c r="H8" s="258"/>
      <c r="I8" s="258"/>
      <c r="J8" s="259"/>
      <c r="K8" s="1148"/>
      <c r="L8" s="260" t="s">
        <v>477</v>
      </c>
      <c r="M8" s="261" t="s">
        <v>478</v>
      </c>
      <c r="N8" s="262" t="s">
        <v>479</v>
      </c>
    </row>
    <row r="9" spans="1:16">
      <c r="A9" s="248"/>
      <c r="B9" s="244"/>
      <c r="C9" s="244"/>
      <c r="D9" s="244"/>
      <c r="E9" s="244"/>
      <c r="F9" s="244"/>
      <c r="G9" s="1149" t="s">
        <v>480</v>
      </c>
      <c r="H9" s="1150"/>
      <c r="I9" s="1150"/>
      <c r="J9" s="1151"/>
      <c r="K9" s="263">
        <v>1920400</v>
      </c>
      <c r="L9" s="264">
        <v>62824</v>
      </c>
      <c r="M9" s="265">
        <v>83726</v>
      </c>
      <c r="N9" s="266">
        <v>-25</v>
      </c>
    </row>
    <row r="10" spans="1:16">
      <c r="A10" s="248"/>
      <c r="B10" s="244"/>
      <c r="C10" s="244"/>
      <c r="D10" s="244"/>
      <c r="E10" s="244"/>
      <c r="F10" s="244"/>
      <c r="G10" s="1149" t="s">
        <v>481</v>
      </c>
      <c r="H10" s="1150"/>
      <c r="I10" s="1150"/>
      <c r="J10" s="1151"/>
      <c r="K10" s="267">
        <v>345509</v>
      </c>
      <c r="L10" s="268">
        <v>11303</v>
      </c>
      <c r="M10" s="269">
        <v>6181</v>
      </c>
      <c r="N10" s="270">
        <v>82.9</v>
      </c>
    </row>
    <row r="11" spans="1:16" ht="13.5" customHeight="1">
      <c r="A11" s="248"/>
      <c r="B11" s="244"/>
      <c r="C11" s="244"/>
      <c r="D11" s="244"/>
      <c r="E11" s="244"/>
      <c r="F11" s="244"/>
      <c r="G11" s="1149" t="s">
        <v>482</v>
      </c>
      <c r="H11" s="1150"/>
      <c r="I11" s="1150"/>
      <c r="J11" s="1151"/>
      <c r="K11" s="267">
        <v>322397</v>
      </c>
      <c r="L11" s="268">
        <v>10547</v>
      </c>
      <c r="M11" s="269">
        <v>9526</v>
      </c>
      <c r="N11" s="270">
        <v>10.7</v>
      </c>
    </row>
    <row r="12" spans="1:16" ht="13.5" customHeight="1">
      <c r="A12" s="248"/>
      <c r="B12" s="244"/>
      <c r="C12" s="244"/>
      <c r="D12" s="244"/>
      <c r="E12" s="244"/>
      <c r="F12" s="244"/>
      <c r="G12" s="1149" t="s">
        <v>483</v>
      </c>
      <c r="H12" s="1150"/>
      <c r="I12" s="1150"/>
      <c r="J12" s="1151"/>
      <c r="K12" s="267">
        <v>16046</v>
      </c>
      <c r="L12" s="268">
        <v>525</v>
      </c>
      <c r="M12" s="269">
        <v>1067</v>
      </c>
      <c r="N12" s="270">
        <v>-50.8</v>
      </c>
    </row>
    <row r="13" spans="1:16" ht="13.5" customHeight="1">
      <c r="A13" s="248"/>
      <c r="B13" s="244"/>
      <c r="C13" s="244"/>
      <c r="D13" s="244"/>
      <c r="E13" s="244"/>
      <c r="F13" s="244"/>
      <c r="G13" s="1149" t="s">
        <v>484</v>
      </c>
      <c r="H13" s="1150"/>
      <c r="I13" s="1150"/>
      <c r="J13" s="1151"/>
      <c r="K13" s="267" t="s">
        <v>485</v>
      </c>
      <c r="L13" s="268" t="s">
        <v>485</v>
      </c>
      <c r="M13" s="269" t="s">
        <v>485</v>
      </c>
      <c r="N13" s="270" t="s">
        <v>485</v>
      </c>
    </row>
    <row r="14" spans="1:16" ht="13.5" customHeight="1">
      <c r="A14" s="248"/>
      <c r="B14" s="244"/>
      <c r="C14" s="244"/>
      <c r="D14" s="244"/>
      <c r="E14" s="244"/>
      <c r="F14" s="244"/>
      <c r="G14" s="1149" t="s">
        <v>486</v>
      </c>
      <c r="H14" s="1150"/>
      <c r="I14" s="1150"/>
      <c r="J14" s="1151"/>
      <c r="K14" s="267">
        <v>72736</v>
      </c>
      <c r="L14" s="268">
        <v>2379</v>
      </c>
      <c r="M14" s="269">
        <v>3706</v>
      </c>
      <c r="N14" s="270">
        <v>-35.799999999999997</v>
      </c>
    </row>
    <row r="15" spans="1:16" ht="13.5" customHeight="1">
      <c r="A15" s="248"/>
      <c r="B15" s="244"/>
      <c r="C15" s="244"/>
      <c r="D15" s="244"/>
      <c r="E15" s="244"/>
      <c r="F15" s="244"/>
      <c r="G15" s="1149" t="s">
        <v>487</v>
      </c>
      <c r="H15" s="1150"/>
      <c r="I15" s="1150"/>
      <c r="J15" s="1151"/>
      <c r="K15" s="267">
        <v>15262</v>
      </c>
      <c r="L15" s="268">
        <v>499</v>
      </c>
      <c r="M15" s="269">
        <v>1837</v>
      </c>
      <c r="N15" s="270">
        <v>-72.8</v>
      </c>
    </row>
    <row r="16" spans="1:16">
      <c r="A16" s="248"/>
      <c r="B16" s="244"/>
      <c r="C16" s="244"/>
      <c r="D16" s="244"/>
      <c r="E16" s="244"/>
      <c r="F16" s="244"/>
      <c r="G16" s="1152" t="s">
        <v>488</v>
      </c>
      <c r="H16" s="1153"/>
      <c r="I16" s="1153"/>
      <c r="J16" s="1154"/>
      <c r="K16" s="268">
        <v>-214758</v>
      </c>
      <c r="L16" s="268">
        <v>-7026</v>
      </c>
      <c r="M16" s="269">
        <v>-8822</v>
      </c>
      <c r="N16" s="270">
        <v>-20.399999999999999</v>
      </c>
    </row>
    <row r="17" spans="1:16">
      <c r="A17" s="248"/>
      <c r="B17" s="244"/>
      <c r="C17" s="244"/>
      <c r="D17" s="244"/>
      <c r="E17" s="244"/>
      <c r="F17" s="244"/>
      <c r="G17" s="1152" t="s">
        <v>164</v>
      </c>
      <c r="H17" s="1153"/>
      <c r="I17" s="1153"/>
      <c r="J17" s="1154"/>
      <c r="K17" s="268">
        <v>2477592</v>
      </c>
      <c r="L17" s="268">
        <v>81052</v>
      </c>
      <c r="M17" s="269">
        <v>97219</v>
      </c>
      <c r="N17" s="270">
        <v>-16.600000000000001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4" t="s">
        <v>493</v>
      </c>
      <c r="H21" s="1145"/>
      <c r="I21" s="1145"/>
      <c r="J21" s="1146"/>
      <c r="K21" s="280">
        <v>6.94</v>
      </c>
      <c r="L21" s="281">
        <v>9.31</v>
      </c>
      <c r="M21" s="282">
        <v>-2.37</v>
      </c>
      <c r="N21" s="249"/>
      <c r="O21" s="283"/>
      <c r="P21" s="279"/>
    </row>
    <row r="22" spans="1:16" s="284" customFormat="1">
      <c r="A22" s="279"/>
      <c r="B22" s="249"/>
      <c r="C22" s="249"/>
      <c r="D22" s="249"/>
      <c r="E22" s="249"/>
      <c r="F22" s="249"/>
      <c r="G22" s="1144" t="s">
        <v>494</v>
      </c>
      <c r="H22" s="1145"/>
      <c r="I22" s="1145"/>
      <c r="J22" s="1146"/>
      <c r="K22" s="285">
        <v>98.5</v>
      </c>
      <c r="L22" s="286">
        <v>97.7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7" t="s">
        <v>475</v>
      </c>
      <c r="L30" s="254"/>
      <c r="M30" s="255" t="s">
        <v>476</v>
      </c>
      <c r="N30" s="256"/>
    </row>
    <row r="31" spans="1:16">
      <c r="A31" s="248"/>
      <c r="B31" s="244"/>
      <c r="C31" s="244"/>
      <c r="D31" s="244"/>
      <c r="E31" s="244"/>
      <c r="F31" s="244"/>
      <c r="G31" s="257"/>
      <c r="H31" s="258"/>
      <c r="I31" s="258"/>
      <c r="J31" s="259"/>
      <c r="K31" s="1148"/>
      <c r="L31" s="260" t="s">
        <v>477</v>
      </c>
      <c r="M31" s="261" t="s">
        <v>478</v>
      </c>
      <c r="N31" s="262" t="s">
        <v>479</v>
      </c>
    </row>
    <row r="32" spans="1:16" ht="27" customHeight="1">
      <c r="A32" s="248"/>
      <c r="B32" s="244"/>
      <c r="C32" s="244"/>
      <c r="D32" s="244"/>
      <c r="E32" s="244"/>
      <c r="F32" s="244"/>
      <c r="G32" s="1160" t="s">
        <v>498</v>
      </c>
      <c r="H32" s="1161"/>
      <c r="I32" s="1161"/>
      <c r="J32" s="1162"/>
      <c r="K32" s="294">
        <v>1345649</v>
      </c>
      <c r="L32" s="294">
        <v>44021</v>
      </c>
      <c r="M32" s="295">
        <v>63533</v>
      </c>
      <c r="N32" s="296">
        <v>-30.7</v>
      </c>
    </row>
    <row r="33" spans="1:16" ht="13.5" customHeight="1">
      <c r="A33" s="248"/>
      <c r="B33" s="244"/>
      <c r="C33" s="244"/>
      <c r="D33" s="244"/>
      <c r="E33" s="244"/>
      <c r="F33" s="244"/>
      <c r="G33" s="1160" t="s">
        <v>499</v>
      </c>
      <c r="H33" s="1161"/>
      <c r="I33" s="1161"/>
      <c r="J33" s="1162"/>
      <c r="K33" s="294" t="s">
        <v>485</v>
      </c>
      <c r="L33" s="294" t="s">
        <v>485</v>
      </c>
      <c r="M33" s="295" t="s">
        <v>485</v>
      </c>
      <c r="N33" s="296" t="s">
        <v>485</v>
      </c>
    </row>
    <row r="34" spans="1:16" ht="27" customHeight="1">
      <c r="A34" s="248"/>
      <c r="B34" s="244"/>
      <c r="C34" s="244"/>
      <c r="D34" s="244"/>
      <c r="E34" s="244"/>
      <c r="F34" s="244"/>
      <c r="G34" s="1160" t="s">
        <v>500</v>
      </c>
      <c r="H34" s="1161"/>
      <c r="I34" s="1161"/>
      <c r="J34" s="1162"/>
      <c r="K34" s="294" t="s">
        <v>485</v>
      </c>
      <c r="L34" s="294" t="s">
        <v>485</v>
      </c>
      <c r="M34" s="295">
        <v>30</v>
      </c>
      <c r="N34" s="296" t="s">
        <v>485</v>
      </c>
    </row>
    <row r="35" spans="1:16" ht="27" customHeight="1">
      <c r="A35" s="248"/>
      <c r="B35" s="244"/>
      <c r="C35" s="244"/>
      <c r="D35" s="244"/>
      <c r="E35" s="244"/>
      <c r="F35" s="244"/>
      <c r="G35" s="1160" t="s">
        <v>501</v>
      </c>
      <c r="H35" s="1161"/>
      <c r="I35" s="1161"/>
      <c r="J35" s="1162"/>
      <c r="K35" s="294">
        <v>533060</v>
      </c>
      <c r="L35" s="294">
        <v>17438</v>
      </c>
      <c r="M35" s="295">
        <v>18078</v>
      </c>
      <c r="N35" s="296">
        <v>-3.5</v>
      </c>
    </row>
    <row r="36" spans="1:16" ht="27" customHeight="1">
      <c r="A36" s="248"/>
      <c r="B36" s="244"/>
      <c r="C36" s="244"/>
      <c r="D36" s="244"/>
      <c r="E36" s="244"/>
      <c r="F36" s="244"/>
      <c r="G36" s="1160" t="s">
        <v>502</v>
      </c>
      <c r="H36" s="1161"/>
      <c r="I36" s="1161"/>
      <c r="J36" s="1162"/>
      <c r="K36" s="294">
        <v>412631</v>
      </c>
      <c r="L36" s="294">
        <v>13499</v>
      </c>
      <c r="M36" s="295">
        <v>3217</v>
      </c>
      <c r="N36" s="296">
        <v>319.60000000000002</v>
      </c>
    </row>
    <row r="37" spans="1:16" ht="13.5" customHeight="1">
      <c r="A37" s="248"/>
      <c r="B37" s="244"/>
      <c r="C37" s="244"/>
      <c r="D37" s="244"/>
      <c r="E37" s="244"/>
      <c r="F37" s="244"/>
      <c r="G37" s="1160" t="s">
        <v>503</v>
      </c>
      <c r="H37" s="1161"/>
      <c r="I37" s="1161"/>
      <c r="J37" s="1162"/>
      <c r="K37" s="294">
        <v>3551</v>
      </c>
      <c r="L37" s="294">
        <v>116</v>
      </c>
      <c r="M37" s="295">
        <v>1541</v>
      </c>
      <c r="N37" s="296">
        <v>-92.5</v>
      </c>
    </row>
    <row r="38" spans="1:16" ht="27" customHeight="1">
      <c r="A38" s="248"/>
      <c r="B38" s="244"/>
      <c r="C38" s="244"/>
      <c r="D38" s="244"/>
      <c r="E38" s="244"/>
      <c r="F38" s="244"/>
      <c r="G38" s="1163" t="s">
        <v>504</v>
      </c>
      <c r="H38" s="1164"/>
      <c r="I38" s="1164"/>
      <c r="J38" s="1165"/>
      <c r="K38" s="297" t="s">
        <v>485</v>
      </c>
      <c r="L38" s="297" t="s">
        <v>485</v>
      </c>
      <c r="M38" s="298">
        <v>6</v>
      </c>
      <c r="N38" s="299" t="s">
        <v>485</v>
      </c>
      <c r="O38" s="293"/>
    </row>
    <row r="39" spans="1:16">
      <c r="A39" s="248"/>
      <c r="B39" s="244"/>
      <c r="C39" s="244"/>
      <c r="D39" s="244"/>
      <c r="E39" s="244"/>
      <c r="F39" s="244"/>
      <c r="G39" s="1163" t="s">
        <v>505</v>
      </c>
      <c r="H39" s="1164"/>
      <c r="I39" s="1164"/>
      <c r="J39" s="1165"/>
      <c r="K39" s="300">
        <v>-107791</v>
      </c>
      <c r="L39" s="300">
        <v>-3526</v>
      </c>
      <c r="M39" s="301">
        <v>-3335</v>
      </c>
      <c r="N39" s="302">
        <v>5.7</v>
      </c>
      <c r="O39" s="293"/>
    </row>
    <row r="40" spans="1:16" ht="27" customHeight="1">
      <c r="A40" s="248"/>
      <c r="B40" s="244"/>
      <c r="C40" s="244"/>
      <c r="D40" s="244"/>
      <c r="E40" s="244"/>
      <c r="F40" s="244"/>
      <c r="G40" s="1160" t="s">
        <v>506</v>
      </c>
      <c r="H40" s="1161"/>
      <c r="I40" s="1161"/>
      <c r="J40" s="1162"/>
      <c r="K40" s="300">
        <v>-1556125</v>
      </c>
      <c r="L40" s="300">
        <v>-50907</v>
      </c>
      <c r="M40" s="301">
        <v>-59229</v>
      </c>
      <c r="N40" s="302">
        <v>-14.1</v>
      </c>
      <c r="O40" s="293"/>
    </row>
    <row r="41" spans="1:16">
      <c r="A41" s="248"/>
      <c r="B41" s="244"/>
      <c r="C41" s="244"/>
      <c r="D41" s="244"/>
      <c r="E41" s="244"/>
      <c r="F41" s="244"/>
      <c r="G41" s="1166" t="s">
        <v>275</v>
      </c>
      <c r="H41" s="1167"/>
      <c r="I41" s="1167"/>
      <c r="J41" s="1168"/>
      <c r="K41" s="294">
        <v>630975</v>
      </c>
      <c r="L41" s="300">
        <v>20642</v>
      </c>
      <c r="M41" s="301">
        <v>23841</v>
      </c>
      <c r="N41" s="302">
        <v>-13.4</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55" t="s">
        <v>475</v>
      </c>
      <c r="J49" s="1157" t="s">
        <v>510</v>
      </c>
      <c r="K49" s="1158"/>
      <c r="L49" s="1158"/>
      <c r="M49" s="1158"/>
      <c r="N49" s="1159"/>
    </row>
    <row r="50" spans="1:14">
      <c r="A50" s="248"/>
      <c r="B50" s="244"/>
      <c r="C50" s="244"/>
      <c r="D50" s="244"/>
      <c r="E50" s="244"/>
      <c r="F50" s="244"/>
      <c r="G50" s="312"/>
      <c r="H50" s="313"/>
      <c r="I50" s="1156"/>
      <c r="J50" s="314" t="s">
        <v>511</v>
      </c>
      <c r="K50" s="315" t="s">
        <v>512</v>
      </c>
      <c r="L50" s="316" t="s">
        <v>513</v>
      </c>
      <c r="M50" s="317" t="s">
        <v>514</v>
      </c>
      <c r="N50" s="318" t="s">
        <v>515</v>
      </c>
    </row>
    <row r="51" spans="1:14">
      <c r="A51" s="248"/>
      <c r="B51" s="244"/>
      <c r="C51" s="244"/>
      <c r="D51" s="244"/>
      <c r="E51" s="244"/>
      <c r="F51" s="244"/>
      <c r="G51" s="310" t="s">
        <v>516</v>
      </c>
      <c r="H51" s="311"/>
      <c r="I51" s="319">
        <v>2166087</v>
      </c>
      <c r="J51" s="320">
        <v>69526</v>
      </c>
      <c r="K51" s="321">
        <v>2.4</v>
      </c>
      <c r="L51" s="322">
        <v>67088</v>
      </c>
      <c r="M51" s="323">
        <v>-22.3</v>
      </c>
      <c r="N51" s="324">
        <v>24.7</v>
      </c>
    </row>
    <row r="52" spans="1:14">
      <c r="A52" s="248"/>
      <c r="B52" s="244"/>
      <c r="C52" s="244"/>
      <c r="D52" s="244"/>
      <c r="E52" s="244"/>
      <c r="F52" s="244"/>
      <c r="G52" s="325"/>
      <c r="H52" s="326" t="s">
        <v>517</v>
      </c>
      <c r="I52" s="327">
        <v>806209</v>
      </c>
      <c r="J52" s="328">
        <v>25877</v>
      </c>
      <c r="K52" s="329">
        <v>-12.8</v>
      </c>
      <c r="L52" s="330">
        <v>37146</v>
      </c>
      <c r="M52" s="331">
        <v>-9.9</v>
      </c>
      <c r="N52" s="332">
        <v>-2.9</v>
      </c>
    </row>
    <row r="53" spans="1:14">
      <c r="A53" s="248"/>
      <c r="B53" s="244"/>
      <c r="C53" s="244"/>
      <c r="D53" s="244"/>
      <c r="E53" s="244"/>
      <c r="F53" s="244"/>
      <c r="G53" s="310" t="s">
        <v>518</v>
      </c>
      <c r="H53" s="311"/>
      <c r="I53" s="319">
        <v>1049368</v>
      </c>
      <c r="J53" s="320">
        <v>33459</v>
      </c>
      <c r="K53" s="321">
        <v>-51.9</v>
      </c>
      <c r="L53" s="322">
        <v>70489</v>
      </c>
      <c r="M53" s="323">
        <v>5.0999999999999996</v>
      </c>
      <c r="N53" s="324">
        <v>-57</v>
      </c>
    </row>
    <row r="54" spans="1:14">
      <c r="A54" s="248"/>
      <c r="B54" s="244"/>
      <c r="C54" s="244"/>
      <c r="D54" s="244"/>
      <c r="E54" s="244"/>
      <c r="F54" s="244"/>
      <c r="G54" s="325"/>
      <c r="H54" s="326" t="s">
        <v>517</v>
      </c>
      <c r="I54" s="327">
        <v>592751</v>
      </c>
      <c r="J54" s="328">
        <v>18900</v>
      </c>
      <c r="K54" s="329">
        <v>-27</v>
      </c>
      <c r="L54" s="330">
        <v>37817</v>
      </c>
      <c r="M54" s="331">
        <v>1.8</v>
      </c>
      <c r="N54" s="332">
        <v>-28.8</v>
      </c>
    </row>
    <row r="55" spans="1:14">
      <c r="A55" s="248"/>
      <c r="B55" s="244"/>
      <c r="C55" s="244"/>
      <c r="D55" s="244"/>
      <c r="E55" s="244"/>
      <c r="F55" s="244"/>
      <c r="G55" s="310" t="s">
        <v>519</v>
      </c>
      <c r="H55" s="311"/>
      <c r="I55" s="319">
        <v>1664816</v>
      </c>
      <c r="J55" s="320">
        <v>53327</v>
      </c>
      <c r="K55" s="321">
        <v>59.4</v>
      </c>
      <c r="L55" s="322">
        <v>84389</v>
      </c>
      <c r="M55" s="323">
        <v>19.7</v>
      </c>
      <c r="N55" s="324">
        <v>39.700000000000003</v>
      </c>
    </row>
    <row r="56" spans="1:14">
      <c r="A56" s="248"/>
      <c r="B56" s="244"/>
      <c r="C56" s="244"/>
      <c r="D56" s="244"/>
      <c r="E56" s="244"/>
      <c r="F56" s="244"/>
      <c r="G56" s="325"/>
      <c r="H56" s="326" t="s">
        <v>517</v>
      </c>
      <c r="I56" s="327">
        <v>676199</v>
      </c>
      <c r="J56" s="328">
        <v>21660</v>
      </c>
      <c r="K56" s="329">
        <v>14.6</v>
      </c>
      <c r="L56" s="330">
        <v>44339</v>
      </c>
      <c r="M56" s="331">
        <v>17.2</v>
      </c>
      <c r="N56" s="332">
        <v>-2.6</v>
      </c>
    </row>
    <row r="57" spans="1:14">
      <c r="A57" s="248"/>
      <c r="B57" s="244"/>
      <c r="C57" s="244"/>
      <c r="D57" s="244"/>
      <c r="E57" s="244"/>
      <c r="F57" s="244"/>
      <c r="G57" s="310" t="s">
        <v>520</v>
      </c>
      <c r="H57" s="311"/>
      <c r="I57" s="319">
        <v>1649702</v>
      </c>
      <c r="J57" s="320">
        <v>53645</v>
      </c>
      <c r="K57" s="321">
        <v>0.6</v>
      </c>
      <c r="L57" s="322">
        <v>83623</v>
      </c>
      <c r="M57" s="323">
        <v>-0.9</v>
      </c>
      <c r="N57" s="324">
        <v>1.5</v>
      </c>
    </row>
    <row r="58" spans="1:14">
      <c r="A58" s="248"/>
      <c r="B58" s="244"/>
      <c r="C58" s="244"/>
      <c r="D58" s="244"/>
      <c r="E58" s="244"/>
      <c r="F58" s="244"/>
      <c r="G58" s="325"/>
      <c r="H58" s="326" t="s">
        <v>517</v>
      </c>
      <c r="I58" s="327">
        <v>764688</v>
      </c>
      <c r="J58" s="328">
        <v>24866</v>
      </c>
      <c r="K58" s="329">
        <v>14.8</v>
      </c>
      <c r="L58" s="330">
        <v>48787</v>
      </c>
      <c r="M58" s="331">
        <v>10</v>
      </c>
      <c r="N58" s="332">
        <v>4.8</v>
      </c>
    </row>
    <row r="59" spans="1:14">
      <c r="A59" s="248"/>
      <c r="B59" s="244"/>
      <c r="C59" s="244"/>
      <c r="D59" s="244"/>
      <c r="E59" s="244"/>
      <c r="F59" s="244"/>
      <c r="G59" s="310" t="s">
        <v>521</v>
      </c>
      <c r="H59" s="311"/>
      <c r="I59" s="319">
        <v>885460</v>
      </c>
      <c r="J59" s="320">
        <v>28967</v>
      </c>
      <c r="K59" s="321">
        <v>-46</v>
      </c>
      <c r="L59" s="322">
        <v>87974</v>
      </c>
      <c r="M59" s="323">
        <v>5.2</v>
      </c>
      <c r="N59" s="324">
        <v>-51.2</v>
      </c>
    </row>
    <row r="60" spans="1:14">
      <c r="A60" s="248"/>
      <c r="B60" s="244"/>
      <c r="C60" s="244"/>
      <c r="D60" s="244"/>
      <c r="E60" s="244"/>
      <c r="F60" s="244"/>
      <c r="G60" s="325"/>
      <c r="H60" s="326" t="s">
        <v>517</v>
      </c>
      <c r="I60" s="333">
        <v>461240</v>
      </c>
      <c r="J60" s="328">
        <v>15089</v>
      </c>
      <c r="K60" s="329">
        <v>-39.299999999999997</v>
      </c>
      <c r="L60" s="330">
        <v>48183</v>
      </c>
      <c r="M60" s="331">
        <v>-1.2</v>
      </c>
      <c r="N60" s="332">
        <v>-38.1</v>
      </c>
    </row>
    <row r="61" spans="1:14">
      <c r="A61" s="248"/>
      <c r="B61" s="244"/>
      <c r="C61" s="244"/>
      <c r="D61" s="244"/>
      <c r="E61" s="244"/>
      <c r="F61" s="244"/>
      <c r="G61" s="310" t="s">
        <v>522</v>
      </c>
      <c r="H61" s="334"/>
      <c r="I61" s="335">
        <v>1483087</v>
      </c>
      <c r="J61" s="336">
        <v>47785</v>
      </c>
      <c r="K61" s="337">
        <v>-7.1</v>
      </c>
      <c r="L61" s="338">
        <v>78713</v>
      </c>
      <c r="M61" s="339">
        <v>1.4</v>
      </c>
      <c r="N61" s="324">
        <v>-8.5</v>
      </c>
    </row>
    <row r="62" spans="1:14">
      <c r="A62" s="248"/>
      <c r="B62" s="244"/>
      <c r="C62" s="244"/>
      <c r="D62" s="244"/>
      <c r="E62" s="244"/>
      <c r="F62" s="244"/>
      <c r="G62" s="325"/>
      <c r="H62" s="326" t="s">
        <v>517</v>
      </c>
      <c r="I62" s="327">
        <v>660217</v>
      </c>
      <c r="J62" s="328">
        <v>21278</v>
      </c>
      <c r="K62" s="329">
        <v>-9.9</v>
      </c>
      <c r="L62" s="330">
        <v>43254</v>
      </c>
      <c r="M62" s="331">
        <v>3.6</v>
      </c>
      <c r="N62" s="332">
        <v>-13.5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27.13</v>
      </c>
      <c r="G47" s="12">
        <v>24.54</v>
      </c>
      <c r="H47" s="12">
        <v>22.96</v>
      </c>
      <c r="I47" s="12">
        <v>22.55</v>
      </c>
      <c r="J47" s="13">
        <v>22.8</v>
      </c>
    </row>
    <row r="48" spans="2:10" ht="57.75" customHeight="1">
      <c r="B48" s="14"/>
      <c r="C48" s="1171" t="s">
        <v>4</v>
      </c>
      <c r="D48" s="1171"/>
      <c r="E48" s="1172"/>
      <c r="F48" s="15">
        <v>5.45</v>
      </c>
      <c r="G48" s="16">
        <v>3.67</v>
      </c>
      <c r="H48" s="16">
        <v>4.1500000000000004</v>
      </c>
      <c r="I48" s="16">
        <v>4.75</v>
      </c>
      <c r="J48" s="17">
        <v>3.87</v>
      </c>
    </row>
    <row r="49" spans="2:10" ht="57.75" customHeight="1" thickBot="1">
      <c r="B49" s="18"/>
      <c r="C49" s="1173" t="s">
        <v>5</v>
      </c>
      <c r="D49" s="1173"/>
      <c r="E49" s="1174"/>
      <c r="F49" s="19" t="s">
        <v>529</v>
      </c>
      <c r="G49" s="20" t="s">
        <v>530</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2017-05-18T00:20:51Z</cp:lastPrinted>
  <dcterms:created xsi:type="dcterms:W3CDTF">2017-02-15T18:39:56Z</dcterms:created>
  <dcterms:modified xsi:type="dcterms:W3CDTF">2017-05-18T00:22:19Z</dcterms:modified>
</cp:coreProperties>
</file>